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30" tabRatio="811" activeTab="0"/>
  </bookViews>
  <sheets>
    <sheet name="ACTIVE METERS CHART (3.1)" sheetId="1" r:id="rId1"/>
    <sheet name="UT GS UPC CHART (3.2)" sheetId="2" r:id="rId2"/>
    <sheet name="UT GS RES UPC CHART (3.3)" sheetId="3" r:id="rId3"/>
    <sheet name="UT GS COM UPC CHART (3.4)" sheetId="4" r:id="rId4"/>
    <sheet name="WY GS UPC CHART (3.5)" sheetId="5" r:id="rId5"/>
    <sheet name="NONGS CHART 3.6)" sheetId="6" r:id="rId6"/>
    <sheet name="PEAK DAY CHART (3.7)" sheetId="7" r:id="rId7"/>
    <sheet name="SYSTEM THROUGHPUT CHART (3.8)" sheetId="8" r:id="rId8"/>
    <sheet name="THROUGHPUT CHART (3.9)" sheetId="9" r:id="rId9"/>
    <sheet name="UPC DATA" sheetId="10" r:id="rId10"/>
    <sheet name="NONGS DATA" sheetId="11" r:id="rId11"/>
    <sheet name="PEAK DAY DATA" sheetId="12" r:id="rId12"/>
    <sheet name="METER DATA" sheetId="13" r:id="rId13"/>
    <sheet name="THROUGHPUT DATA" sheetId="14" r:id="rId14"/>
  </sheets>
  <definedNames>
    <definedName name="_xlnm.Print_Area" localSheetId="11">'PEAK DAY DATA'!$A$1:$D$11</definedName>
  </definedNames>
  <calcPr fullCalcOnLoad="1"/>
</workbook>
</file>

<file path=xl/sharedStrings.xml><?xml version="1.0" encoding="utf-8"?>
<sst xmlns="http://schemas.openxmlformats.org/spreadsheetml/2006/main" count="597" uniqueCount="57">
  <si>
    <t>ACTUAL</t>
  </si>
  <si>
    <t>LOW CASE</t>
  </si>
  <si>
    <t>BASE CASE</t>
  </si>
  <si>
    <t>HIGH CASE</t>
  </si>
  <si>
    <t>RESIDENTIAL UPC</t>
  </si>
  <si>
    <t>UTAH GS-1 TEMP ADJ DTH PER METER</t>
  </si>
  <si>
    <t>TWELVE MONTH MOVING TOTAL</t>
  </si>
  <si>
    <t>GAS SUPPLY</t>
  </si>
  <si>
    <t>TOTAL</t>
  </si>
  <si>
    <t>FIRM TRANS</t>
  </si>
  <si>
    <t>SYSTEM GS</t>
  </si>
  <si>
    <t>NON-GS SALES</t>
  </si>
  <si>
    <t>TOTAL SYSTEM</t>
  </si>
  <si>
    <t>TRANS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</si>
  <si>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</si>
  <si>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</si>
  <si>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</si>
  <si>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</si>
  <si>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</si>
  <si>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</si>
  <si>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</si>
  <si>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</si>
  <si>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</si>
  <si>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</si>
  <si>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</si>
  <si>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</si>
  <si>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</si>
  <si>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</si>
  <si>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</si>
  <si>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</si>
  <si>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TEMP ADJUSTED</t>
  </si>
  <si>
    <t>Jan</t>
  </si>
  <si>
    <t>Feb</t>
  </si>
  <si>
    <t>Dec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</si>
  <si>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</si>
  <si>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</si>
  <si>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</si>
  <si>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</si>
  <si>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</si>
  <si>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</si>
  <si>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</si>
  <si>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</si>
  <si>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</si>
  <si>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16</t>
  </si>
  <si>
    <t>System Throughput</t>
  </si>
  <si>
    <t>System Sales</t>
  </si>
  <si>
    <t>17</t>
  </si>
  <si>
    <t xml:space="preserve">Monthly </t>
  </si>
  <si>
    <t>Monthly</t>
  </si>
  <si>
    <t>COMMERCIAL UPC</t>
  </si>
  <si>
    <t>UT GS</t>
  </si>
  <si>
    <t>RES</t>
  </si>
  <si>
    <t>COM</t>
  </si>
  <si>
    <t>FORECAST</t>
  </si>
  <si>
    <t>WY GS-1 TEMP ADJ DTH PER METER</t>
  </si>
  <si>
    <t>18</t>
  </si>
  <si>
    <t>TMMT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</si>
</sst>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0.00000"/>
    <numFmt numFmtId="169" formatCode="_(* #,##0_);_(* \(#,##0\);_(* &quot;-&quot;??_);_(@_)"/>
    <numFmt numFmtId="170" formatCode="0.000000"/>
    <numFmt numFmtId="171" formatCode="0.0000000"/>
  </numFmts>
  <fonts count="38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5.7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.75"/>
      <name val="Arial"/>
      <family val="2"/>
    </font>
    <font>
      <sz val="9.25"/>
      <name val="Arial"/>
      <family val="0"/>
    </font>
    <font>
      <sz val="10.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18.75"/>
      <name val="Arial"/>
      <family val="2"/>
    </font>
    <font>
      <sz val="9"/>
      <name val="Arial"/>
      <family val="0"/>
    </font>
    <font>
      <b/>
      <sz val="28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b/>
      <sz val="20"/>
      <name val="Arial"/>
      <family val="2"/>
    </font>
    <font>
      <b/>
      <sz val="29"/>
      <name val="Arial"/>
      <family val="2"/>
    </font>
    <font>
      <sz val="16.75"/>
      <name val="Arial"/>
      <family val="2"/>
    </font>
    <font>
      <b/>
      <sz val="8.5"/>
      <name val="Arial"/>
      <family val="2"/>
    </font>
    <font>
      <sz val="10.25"/>
      <name val="Arial"/>
      <family val="0"/>
    </font>
    <font>
      <b/>
      <sz val="7.25"/>
      <name val="Arial"/>
      <family val="2"/>
    </font>
    <font>
      <b/>
      <sz val="28.5"/>
      <name val="Arial"/>
      <family val="2"/>
    </font>
    <font>
      <b/>
      <sz val="7.5"/>
      <name val="Arial"/>
      <family val="2"/>
    </font>
    <font>
      <sz val="8.25"/>
      <name val="Arial"/>
      <family val="2"/>
    </font>
    <font>
      <b/>
      <sz val="22"/>
      <name val="Arial"/>
      <family val="2"/>
    </font>
    <font>
      <b/>
      <sz val="8.25"/>
      <name val="Arial"/>
      <family val="2"/>
    </font>
    <font>
      <b/>
      <sz val="24.5"/>
      <name val="Arial"/>
      <family val="2"/>
    </font>
    <font>
      <sz val="9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7.75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166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1" fillId="0" borderId="0" xfId="15" applyNumberForma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15" applyNumberFormat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Alignment="1">
      <alignment/>
    </xf>
    <xf numFmtId="169" fontId="0" fillId="3" borderId="0" xfId="15" applyNumberFormat="1" applyFill="1" applyAlignment="1">
      <alignment/>
    </xf>
    <xf numFmtId="169" fontId="0" fillId="3" borderId="0" xfId="0" applyNumberFormat="1" applyFill="1" applyAlignment="1">
      <alignment/>
    </xf>
    <xf numFmtId="169" fontId="1" fillId="0" borderId="0" xfId="15" applyNumberFormat="1" applyFill="1" applyAlignment="1">
      <alignment/>
    </xf>
    <xf numFmtId="169" fontId="0" fillId="2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"/>
                <a:ea typeface="Arial"/>
                <a:cs typeface="Arial"/>
              </a:rPr>
              <a:t>SYSTEM GS YEAR-END ADDITIONS</a:t>
            </a:r>
          </a:p>
        </c:rich>
      </c:tx>
      <c:layout>
        <c:manualLayout>
          <c:xMode val="factor"/>
          <c:yMode val="factor"/>
          <c:x val="0.05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675"/>
          <c:w val="0.968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DATA'!$N$1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'METER DATA'!$M$2:$M$32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'METER DATA'!$N$2:$N$32</c:f>
              <c:numCache>
                <c:ptCount val="31"/>
                <c:pt idx="0">
                  <c:v>13.588</c:v>
                </c:pt>
                <c:pt idx="1">
                  <c:v>14.172</c:v>
                </c:pt>
                <c:pt idx="2">
                  <c:v>12.576</c:v>
                </c:pt>
                <c:pt idx="3">
                  <c:v>12.329</c:v>
                </c:pt>
                <c:pt idx="4">
                  <c:v>16.172</c:v>
                </c:pt>
                <c:pt idx="5">
                  <c:v>18.218</c:v>
                </c:pt>
                <c:pt idx="6">
                  <c:v>22.048</c:v>
                </c:pt>
                <c:pt idx="7">
                  <c:v>20.546</c:v>
                </c:pt>
                <c:pt idx="8">
                  <c:v>25.316</c:v>
                </c:pt>
                <c:pt idx="9">
                  <c:v>23.255</c:v>
                </c:pt>
                <c:pt idx="10">
                  <c:v>21.588</c:v>
                </c:pt>
                <c:pt idx="11">
                  <c:v>22.039</c:v>
                </c:pt>
                <c:pt idx="12">
                  <c:v>18.361</c:v>
                </c:pt>
                <c:pt idx="13">
                  <c:v>27.258</c:v>
                </c:pt>
                <c:pt idx="14">
                  <c:v>18.278</c:v>
                </c:pt>
                <c:pt idx="15">
                  <c:v>20.4</c:v>
                </c:pt>
                <c:pt idx="16">
                  <c:v>26.144</c:v>
                </c:pt>
                <c:pt idx="17">
                  <c:v>28.148</c:v>
                </c:pt>
                <c:pt idx="18">
                  <c:v>26.096</c:v>
                </c:pt>
                <c:pt idx="19">
                  <c:v>23.051</c:v>
                </c:pt>
              </c:numCache>
            </c:numRef>
          </c:val>
        </c:ser>
        <c:ser>
          <c:idx val="2"/>
          <c:order val="1"/>
          <c:tx>
            <c:strRef>
              <c:f>'METER DATA'!$G$1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'METER DATA'!$M$2:$M$32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'METER DATA'!$O$2:$O$32</c:f>
              <c:numCache>
                <c:ptCount val="31"/>
                <c:pt idx="20">
                  <c:v>19.133</c:v>
                </c:pt>
                <c:pt idx="21">
                  <c:v>22.143</c:v>
                </c:pt>
                <c:pt idx="22">
                  <c:v>22.623</c:v>
                </c:pt>
                <c:pt idx="23">
                  <c:v>24.683</c:v>
                </c:pt>
                <c:pt idx="24">
                  <c:v>25.108</c:v>
                </c:pt>
                <c:pt idx="25">
                  <c:v>24.996</c:v>
                </c:pt>
                <c:pt idx="26">
                  <c:v>24.811</c:v>
                </c:pt>
                <c:pt idx="27">
                  <c:v>24.474</c:v>
                </c:pt>
                <c:pt idx="28">
                  <c:v>24.181</c:v>
                </c:pt>
                <c:pt idx="29">
                  <c:v>23.932</c:v>
                </c:pt>
                <c:pt idx="30">
                  <c:v>23.838</c:v>
                </c:pt>
              </c:numCache>
            </c:numRef>
          </c:val>
        </c:ser>
        <c:gapWidth val="0"/>
        <c:axId val="50552302"/>
        <c:axId val="52317535"/>
      </c:bar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Customers (Thousands)</a:t>
                </a:r>
              </a:p>
            </c:rich>
          </c:tx>
          <c:layout>
            <c:manualLayout>
              <c:xMode val="factor"/>
              <c:yMode val="factor"/>
              <c:x val="0.03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523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06"/>
          <c:w val="0.94575"/>
          <c:h val="0.43375"/>
        </c:manualLayout>
      </c:layout>
      <c:lineChart>
        <c:grouping val="standard"/>
        <c:varyColors val="0"/>
        <c:ser>
          <c:idx val="0"/>
          <c:order val="0"/>
          <c:tx>
            <c:strRef>
              <c:f>'UPC DATA'!$Q$4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137.09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'UPC DATA'!$P$5:$P$461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DATA'!$Q$5:$Q$461</c:f>
              <c:numCache>
                <c:ptCount val="457"/>
                <c:pt idx="0">
                  <c:v>189.35</c:v>
                </c:pt>
                <c:pt idx="1">
                  <c:v>190.29</c:v>
                </c:pt>
                <c:pt idx="2">
                  <c:v>189.23</c:v>
                </c:pt>
                <c:pt idx="3">
                  <c:v>190.24</c:v>
                </c:pt>
                <c:pt idx="4">
                  <c:v>189.05</c:v>
                </c:pt>
                <c:pt idx="5">
                  <c:v>188.59</c:v>
                </c:pt>
                <c:pt idx="6">
                  <c:v>188.22</c:v>
                </c:pt>
                <c:pt idx="7">
                  <c:v>188.11</c:v>
                </c:pt>
                <c:pt idx="8">
                  <c:v>187.56</c:v>
                </c:pt>
                <c:pt idx="9">
                  <c:v>188.63</c:v>
                </c:pt>
                <c:pt idx="10">
                  <c:v>187.49</c:v>
                </c:pt>
                <c:pt idx="11">
                  <c:v>186.56</c:v>
                </c:pt>
                <c:pt idx="12">
                  <c:v>184.21</c:v>
                </c:pt>
                <c:pt idx="13">
                  <c:v>180.96</c:v>
                </c:pt>
                <c:pt idx="14">
                  <c:v>181.24</c:v>
                </c:pt>
                <c:pt idx="15">
                  <c:v>181.57</c:v>
                </c:pt>
                <c:pt idx="16">
                  <c:v>180.96</c:v>
                </c:pt>
                <c:pt idx="17">
                  <c:v>180.45</c:v>
                </c:pt>
                <c:pt idx="18">
                  <c:v>179.2</c:v>
                </c:pt>
                <c:pt idx="19">
                  <c:v>178.73</c:v>
                </c:pt>
                <c:pt idx="20">
                  <c:v>179.46</c:v>
                </c:pt>
                <c:pt idx="21">
                  <c:v>179.53</c:v>
                </c:pt>
                <c:pt idx="22">
                  <c:v>181.13</c:v>
                </c:pt>
                <c:pt idx="23">
                  <c:v>180.42</c:v>
                </c:pt>
                <c:pt idx="24">
                  <c:v>180.73</c:v>
                </c:pt>
                <c:pt idx="25">
                  <c:v>180.99</c:v>
                </c:pt>
                <c:pt idx="26">
                  <c:v>179.89</c:v>
                </c:pt>
                <c:pt idx="27">
                  <c:v>178.82</c:v>
                </c:pt>
                <c:pt idx="28">
                  <c:v>178.52</c:v>
                </c:pt>
                <c:pt idx="29">
                  <c:v>178.94</c:v>
                </c:pt>
                <c:pt idx="30">
                  <c:v>180.02</c:v>
                </c:pt>
                <c:pt idx="31">
                  <c:v>179.84</c:v>
                </c:pt>
                <c:pt idx="32">
                  <c:v>179.7</c:v>
                </c:pt>
                <c:pt idx="33">
                  <c:v>179.99</c:v>
                </c:pt>
                <c:pt idx="34">
                  <c:v>179.07</c:v>
                </c:pt>
                <c:pt idx="35">
                  <c:v>178.12</c:v>
                </c:pt>
                <c:pt idx="36">
                  <c:v>175.56</c:v>
                </c:pt>
                <c:pt idx="37">
                  <c:v>171.24</c:v>
                </c:pt>
                <c:pt idx="38">
                  <c:v>168.75</c:v>
                </c:pt>
                <c:pt idx="39">
                  <c:v>165.18</c:v>
                </c:pt>
                <c:pt idx="40">
                  <c:v>163.83</c:v>
                </c:pt>
                <c:pt idx="41">
                  <c:v>164.3</c:v>
                </c:pt>
                <c:pt idx="42">
                  <c:v>163.39</c:v>
                </c:pt>
                <c:pt idx="43">
                  <c:v>164.34</c:v>
                </c:pt>
                <c:pt idx="44">
                  <c:v>164.26</c:v>
                </c:pt>
                <c:pt idx="45">
                  <c:v>163.67</c:v>
                </c:pt>
                <c:pt idx="46">
                  <c:v>162.28</c:v>
                </c:pt>
                <c:pt idx="47">
                  <c:v>162.92</c:v>
                </c:pt>
                <c:pt idx="48">
                  <c:v>161.45</c:v>
                </c:pt>
                <c:pt idx="49">
                  <c:v>163.58</c:v>
                </c:pt>
                <c:pt idx="50">
                  <c:v>163.48</c:v>
                </c:pt>
                <c:pt idx="51">
                  <c:v>165.68</c:v>
                </c:pt>
                <c:pt idx="52">
                  <c:v>168.09</c:v>
                </c:pt>
                <c:pt idx="53">
                  <c:v>167.3</c:v>
                </c:pt>
                <c:pt idx="54">
                  <c:v>167.12</c:v>
                </c:pt>
                <c:pt idx="55">
                  <c:v>167.07</c:v>
                </c:pt>
                <c:pt idx="56">
                  <c:v>166.39</c:v>
                </c:pt>
                <c:pt idx="57">
                  <c:v>166.03</c:v>
                </c:pt>
                <c:pt idx="58">
                  <c:v>166.01</c:v>
                </c:pt>
                <c:pt idx="59">
                  <c:v>164.8</c:v>
                </c:pt>
                <c:pt idx="60">
                  <c:v>164.58</c:v>
                </c:pt>
                <c:pt idx="61">
                  <c:v>163.58</c:v>
                </c:pt>
                <c:pt idx="62">
                  <c:v>165.23</c:v>
                </c:pt>
                <c:pt idx="63">
                  <c:v>165.17</c:v>
                </c:pt>
                <c:pt idx="64">
                  <c:v>162.54</c:v>
                </c:pt>
                <c:pt idx="65">
                  <c:v>163.4</c:v>
                </c:pt>
                <c:pt idx="66">
                  <c:v>164.3</c:v>
                </c:pt>
                <c:pt idx="67">
                  <c:v>165.5</c:v>
                </c:pt>
                <c:pt idx="68">
                  <c:v>167.3</c:v>
                </c:pt>
                <c:pt idx="69">
                  <c:v>167.28</c:v>
                </c:pt>
                <c:pt idx="70">
                  <c:v>168.02</c:v>
                </c:pt>
                <c:pt idx="71">
                  <c:v>168.81</c:v>
                </c:pt>
                <c:pt idx="72">
                  <c:v>169.51</c:v>
                </c:pt>
                <c:pt idx="73">
                  <c:v>169</c:v>
                </c:pt>
                <c:pt idx="74">
                  <c:v>169.85</c:v>
                </c:pt>
                <c:pt idx="75">
                  <c:v>170.48</c:v>
                </c:pt>
                <c:pt idx="76">
                  <c:v>170.86</c:v>
                </c:pt>
                <c:pt idx="77">
                  <c:v>169.3</c:v>
                </c:pt>
                <c:pt idx="78">
                  <c:v>168.47</c:v>
                </c:pt>
                <c:pt idx="79">
                  <c:v>166.61</c:v>
                </c:pt>
                <c:pt idx="80">
                  <c:v>164.7</c:v>
                </c:pt>
                <c:pt idx="81">
                  <c:v>164.54</c:v>
                </c:pt>
                <c:pt idx="82">
                  <c:v>164.31</c:v>
                </c:pt>
                <c:pt idx="83">
                  <c:v>162.89</c:v>
                </c:pt>
                <c:pt idx="84">
                  <c:v>162.2</c:v>
                </c:pt>
                <c:pt idx="85">
                  <c:v>164.85</c:v>
                </c:pt>
                <c:pt idx="86">
                  <c:v>163.67</c:v>
                </c:pt>
                <c:pt idx="87">
                  <c:v>163.54</c:v>
                </c:pt>
                <c:pt idx="88">
                  <c:v>163.47</c:v>
                </c:pt>
                <c:pt idx="89">
                  <c:v>163.31</c:v>
                </c:pt>
                <c:pt idx="90">
                  <c:v>163.42</c:v>
                </c:pt>
                <c:pt idx="91">
                  <c:v>164.15</c:v>
                </c:pt>
                <c:pt idx="92">
                  <c:v>164.3</c:v>
                </c:pt>
                <c:pt idx="93">
                  <c:v>164.39</c:v>
                </c:pt>
                <c:pt idx="94">
                  <c:v>163.71</c:v>
                </c:pt>
                <c:pt idx="95">
                  <c:v>162.98</c:v>
                </c:pt>
                <c:pt idx="96">
                  <c:v>162.42</c:v>
                </c:pt>
                <c:pt idx="97">
                  <c:v>160.95</c:v>
                </c:pt>
                <c:pt idx="98">
                  <c:v>160.39</c:v>
                </c:pt>
                <c:pt idx="99">
                  <c:v>160.22</c:v>
                </c:pt>
                <c:pt idx="100">
                  <c:v>161.17</c:v>
                </c:pt>
                <c:pt idx="101">
                  <c:v>160.93</c:v>
                </c:pt>
                <c:pt idx="102">
                  <c:v>160</c:v>
                </c:pt>
                <c:pt idx="103">
                  <c:v>159.44</c:v>
                </c:pt>
                <c:pt idx="104">
                  <c:v>159.58</c:v>
                </c:pt>
                <c:pt idx="105">
                  <c:v>159.4</c:v>
                </c:pt>
                <c:pt idx="106">
                  <c:v>160.23</c:v>
                </c:pt>
                <c:pt idx="107">
                  <c:v>162.02</c:v>
                </c:pt>
                <c:pt idx="108">
                  <c:v>162.85</c:v>
                </c:pt>
                <c:pt idx="109">
                  <c:v>163.07</c:v>
                </c:pt>
                <c:pt idx="110">
                  <c:v>165.47</c:v>
                </c:pt>
                <c:pt idx="111">
                  <c:v>166.35</c:v>
                </c:pt>
                <c:pt idx="112">
                  <c:v>165.46</c:v>
                </c:pt>
                <c:pt idx="113">
                  <c:v>165.45</c:v>
                </c:pt>
                <c:pt idx="114">
                  <c:v>167.81</c:v>
                </c:pt>
                <c:pt idx="115">
                  <c:v>169.4</c:v>
                </c:pt>
                <c:pt idx="116">
                  <c:v>170.77</c:v>
                </c:pt>
                <c:pt idx="117">
                  <c:v>170.82</c:v>
                </c:pt>
                <c:pt idx="118">
                  <c:v>171</c:v>
                </c:pt>
                <c:pt idx="119">
                  <c:v>171.18</c:v>
                </c:pt>
                <c:pt idx="120">
                  <c:v>171.21159193574306</c:v>
                </c:pt>
                <c:pt idx="121">
                  <c:v>170.95328672653937</c:v>
                </c:pt>
                <c:pt idx="122">
                  <c:v>168.8081260231603</c:v>
                </c:pt>
                <c:pt idx="123">
                  <c:v>168.21649473593516</c:v>
                </c:pt>
                <c:pt idx="124">
                  <c:v>168.35759971523254</c:v>
                </c:pt>
                <c:pt idx="125">
                  <c:v>168.99018865328185</c:v>
                </c:pt>
                <c:pt idx="126">
                  <c:v>167.57380470182477</c:v>
                </c:pt>
                <c:pt idx="127">
                  <c:v>165.87769552382886</c:v>
                </c:pt>
                <c:pt idx="128">
                  <c:v>164.59407113036914</c:v>
                </c:pt>
                <c:pt idx="129">
                  <c:v>163.9616452147561</c:v>
                </c:pt>
                <c:pt idx="130">
                  <c:v>163.84913142053895</c:v>
                </c:pt>
                <c:pt idx="131">
                  <c:v>162.26784148972723</c:v>
                </c:pt>
                <c:pt idx="132">
                  <c:v>163.89853386573918</c:v>
                </c:pt>
                <c:pt idx="133">
                  <c:v>173.51132223738435</c:v>
                </c:pt>
                <c:pt idx="134">
                  <c:v>170.43489127957298</c:v>
                </c:pt>
                <c:pt idx="135">
                  <c:v>169.9328045650961</c:v>
                </c:pt>
                <c:pt idx="136">
                  <c:v>169.60542389002384</c:v>
                </c:pt>
                <c:pt idx="137">
                  <c:v>169.2376336836939</c:v>
                </c:pt>
                <c:pt idx="138">
                  <c:v>168.43376266004773</c:v>
                </c:pt>
                <c:pt idx="139">
                  <c:v>168.12814581100213</c:v>
                </c:pt>
                <c:pt idx="140">
                  <c:v>168.89800125040355</c:v>
                </c:pt>
                <c:pt idx="141">
                  <c:v>168.8855160636414</c:v>
                </c:pt>
                <c:pt idx="142">
                  <c:v>168.32754253289002</c:v>
                </c:pt>
                <c:pt idx="143">
                  <c:v>169.21561007695618</c:v>
                </c:pt>
                <c:pt idx="144">
                  <c:v>165.89964620271468</c:v>
                </c:pt>
                <c:pt idx="145">
                  <c:v>153.6604077549178</c:v>
                </c:pt>
                <c:pt idx="146">
                  <c:v>154.79269549244333</c:v>
                </c:pt>
                <c:pt idx="147">
                  <c:v>150.36773107812996</c:v>
                </c:pt>
                <c:pt idx="148">
                  <c:v>149.9807132227911</c:v>
                </c:pt>
                <c:pt idx="149">
                  <c:v>151.54612187098726</c:v>
                </c:pt>
                <c:pt idx="150">
                  <c:v>154.0472992797409</c:v>
                </c:pt>
                <c:pt idx="151">
                  <c:v>153.49732750974627</c:v>
                </c:pt>
                <c:pt idx="152">
                  <c:v>156.0975701364529</c:v>
                </c:pt>
                <c:pt idx="153">
                  <c:v>157.4284551073292</c:v>
                </c:pt>
                <c:pt idx="154">
                  <c:v>158.3721755939436</c:v>
                </c:pt>
                <c:pt idx="155">
                  <c:v>157.55564183062188</c:v>
                </c:pt>
                <c:pt idx="156">
                  <c:v>159.9020179656813</c:v>
                </c:pt>
                <c:pt idx="157">
                  <c:v>163.26967729254744</c:v>
                </c:pt>
                <c:pt idx="158">
                  <c:v>165.4981735603563</c:v>
                </c:pt>
                <c:pt idx="159">
                  <c:v>168.10657842731118</c:v>
                </c:pt>
                <c:pt idx="160">
                  <c:v>168.3419061405859</c:v>
                </c:pt>
                <c:pt idx="161">
                  <c:v>166.07543395354858</c:v>
                </c:pt>
                <c:pt idx="162">
                  <c:v>163.53144405545146</c:v>
                </c:pt>
                <c:pt idx="163">
                  <c:v>164.5311321867758</c:v>
                </c:pt>
                <c:pt idx="164">
                  <c:v>161.1439048458501</c:v>
                </c:pt>
                <c:pt idx="165">
                  <c:v>160.82316981256122</c:v>
                </c:pt>
                <c:pt idx="166">
                  <c:v>160.33086349577377</c:v>
                </c:pt>
                <c:pt idx="167">
                  <c:v>159.8157847842839</c:v>
                </c:pt>
                <c:pt idx="168">
                  <c:v>158.52373001967973</c:v>
                </c:pt>
                <c:pt idx="169">
                  <c:v>156.50860985501487</c:v>
                </c:pt>
                <c:pt idx="170">
                  <c:v>156.79484453573886</c:v>
                </c:pt>
                <c:pt idx="171">
                  <c:v>158.57018629506197</c:v>
                </c:pt>
                <c:pt idx="172">
                  <c:v>158.34966546665743</c:v>
                </c:pt>
                <c:pt idx="173">
                  <c:v>159.19203390270292</c:v>
                </c:pt>
                <c:pt idx="174">
                  <c:v>159.73501973896677</c:v>
                </c:pt>
                <c:pt idx="175">
                  <c:v>159.330482910969</c:v>
                </c:pt>
                <c:pt idx="176">
                  <c:v>159.12807062079176</c:v>
                </c:pt>
                <c:pt idx="177">
                  <c:v>159.65964912902223</c:v>
                </c:pt>
                <c:pt idx="178">
                  <c:v>159.70847688816409</c:v>
                </c:pt>
                <c:pt idx="179">
                  <c:v>160.45766219394005</c:v>
                </c:pt>
                <c:pt idx="180">
                  <c:v>161.46927452522473</c:v>
                </c:pt>
                <c:pt idx="181">
                  <c:v>162.8871020724813</c:v>
                </c:pt>
                <c:pt idx="182">
                  <c:v>163.55167150161907</c:v>
                </c:pt>
                <c:pt idx="183">
                  <c:v>164.54083077786095</c:v>
                </c:pt>
                <c:pt idx="184">
                  <c:v>164.45854903172247</c:v>
                </c:pt>
                <c:pt idx="185">
                  <c:v>164.1845665127359</c:v>
                </c:pt>
                <c:pt idx="186">
                  <c:v>164.39326052654312</c:v>
                </c:pt>
                <c:pt idx="187">
                  <c:v>165.01340133807454</c:v>
                </c:pt>
                <c:pt idx="188">
                  <c:v>165.12354083449083</c:v>
                </c:pt>
                <c:pt idx="189">
                  <c:v>165.036549662509</c:v>
                </c:pt>
                <c:pt idx="190">
                  <c:v>165.55383179070796</c:v>
                </c:pt>
                <c:pt idx="191">
                  <c:v>165.4606785110136</c:v>
                </c:pt>
                <c:pt idx="192">
                  <c:v>165.77819318820963</c:v>
                </c:pt>
                <c:pt idx="193">
                  <c:v>168.15651240401542</c:v>
                </c:pt>
                <c:pt idx="194">
                  <c:v>167.69293560608642</c:v>
                </c:pt>
                <c:pt idx="195">
                  <c:v>167.20431544607086</c:v>
                </c:pt>
                <c:pt idx="196">
                  <c:v>166.57530136301094</c:v>
                </c:pt>
                <c:pt idx="197">
                  <c:v>166.71958916143427</c:v>
                </c:pt>
                <c:pt idx="198">
                  <c:v>166.01210633397596</c:v>
                </c:pt>
                <c:pt idx="199">
                  <c:v>165.9556143971602</c:v>
                </c:pt>
                <c:pt idx="200">
                  <c:v>165.35051027802055</c:v>
                </c:pt>
                <c:pt idx="201">
                  <c:v>165.54695236261333</c:v>
                </c:pt>
                <c:pt idx="202">
                  <c:v>165.16060577215114</c:v>
                </c:pt>
                <c:pt idx="203">
                  <c:v>165.15329598908122</c:v>
                </c:pt>
                <c:pt idx="204">
                  <c:v>163.3247566494365</c:v>
                </c:pt>
                <c:pt idx="205">
                  <c:v>159.91247892445892</c:v>
                </c:pt>
                <c:pt idx="206">
                  <c:v>158.95047737287504</c:v>
                </c:pt>
                <c:pt idx="207">
                  <c:v>156.05634048090008</c:v>
                </c:pt>
                <c:pt idx="208">
                  <c:v>155.1718266339906</c:v>
                </c:pt>
                <c:pt idx="209">
                  <c:v>153.39938345787087</c:v>
                </c:pt>
                <c:pt idx="210">
                  <c:v>151.79229448776107</c:v>
                </c:pt>
                <c:pt idx="211">
                  <c:v>150.86051323825623</c:v>
                </c:pt>
                <c:pt idx="212">
                  <c:v>150.99840581154115</c:v>
                </c:pt>
                <c:pt idx="213">
                  <c:v>150.86140429187859</c:v>
                </c:pt>
                <c:pt idx="214">
                  <c:v>150.7464578164252</c:v>
                </c:pt>
                <c:pt idx="215">
                  <c:v>150.60458142612003</c:v>
                </c:pt>
                <c:pt idx="216">
                  <c:v>151.33491163713038</c:v>
                </c:pt>
                <c:pt idx="217">
                  <c:v>152.89338346314722</c:v>
                </c:pt>
                <c:pt idx="218">
                  <c:v>153.34993874025287</c:v>
                </c:pt>
                <c:pt idx="219">
                  <c:v>154.61480953780327</c:v>
                </c:pt>
                <c:pt idx="220">
                  <c:v>154.82971861701427</c:v>
                </c:pt>
                <c:pt idx="221">
                  <c:v>155.30888827605057</c:v>
                </c:pt>
                <c:pt idx="222">
                  <c:v>156.4315547131918</c:v>
                </c:pt>
                <c:pt idx="223">
                  <c:v>156.79641817598366</c:v>
                </c:pt>
                <c:pt idx="224">
                  <c:v>156.7768954224778</c:v>
                </c:pt>
                <c:pt idx="225">
                  <c:v>155.57988310809543</c:v>
                </c:pt>
                <c:pt idx="226">
                  <c:v>154.79296219047583</c:v>
                </c:pt>
                <c:pt idx="227">
                  <c:v>154.79736615033494</c:v>
                </c:pt>
                <c:pt idx="228">
                  <c:v>154.76172488677264</c:v>
                </c:pt>
                <c:pt idx="229">
                  <c:v>153.41295698798714</c:v>
                </c:pt>
                <c:pt idx="230">
                  <c:v>152.78930827275212</c:v>
                </c:pt>
                <c:pt idx="231">
                  <c:v>152.91025096637281</c:v>
                </c:pt>
                <c:pt idx="232">
                  <c:v>153.05394540090538</c:v>
                </c:pt>
                <c:pt idx="233">
                  <c:v>153.8045636788121</c:v>
                </c:pt>
                <c:pt idx="234">
                  <c:v>154.4832479563428</c:v>
                </c:pt>
                <c:pt idx="235">
                  <c:v>154.17036711973597</c:v>
                </c:pt>
                <c:pt idx="236">
                  <c:v>154.19973945298293</c:v>
                </c:pt>
                <c:pt idx="237">
                  <c:v>154.36263628288094</c:v>
                </c:pt>
                <c:pt idx="238">
                  <c:v>154.5184809012735</c:v>
                </c:pt>
                <c:pt idx="239">
                  <c:v>153.64487909844695</c:v>
                </c:pt>
                <c:pt idx="240">
                  <c:v>153.32479197376827</c:v>
                </c:pt>
                <c:pt idx="241">
                  <c:v>151.15954381345654</c:v>
                </c:pt>
                <c:pt idx="242">
                  <c:v>149.10443291669012</c:v>
                </c:pt>
                <c:pt idx="243">
                  <c:v>144.70935861259883</c:v>
                </c:pt>
                <c:pt idx="244">
                  <c:v>142.23859595916494</c:v>
                </c:pt>
                <c:pt idx="245">
                  <c:v>140.19646528113495</c:v>
                </c:pt>
                <c:pt idx="246">
                  <c:v>138.19172295630307</c:v>
                </c:pt>
                <c:pt idx="247">
                  <c:v>137.85647417720884</c:v>
                </c:pt>
                <c:pt idx="248">
                  <c:v>137.55835747635578</c:v>
                </c:pt>
                <c:pt idx="249">
                  <c:v>138.70361891973445</c:v>
                </c:pt>
                <c:pt idx="250">
                  <c:v>141.30049804406235</c:v>
                </c:pt>
                <c:pt idx="251">
                  <c:v>145.1572196498287</c:v>
                </c:pt>
                <c:pt idx="252">
                  <c:v>143.72168701899588</c:v>
                </c:pt>
                <c:pt idx="253">
                  <c:v>144.9260505106007</c:v>
                </c:pt>
                <c:pt idx="254">
                  <c:v>143.65951381785402</c:v>
                </c:pt>
                <c:pt idx="255">
                  <c:v>146.89589147598224</c:v>
                </c:pt>
                <c:pt idx="256">
                  <c:v>147.50960154775927</c:v>
                </c:pt>
                <c:pt idx="257">
                  <c:v>146.41798150769665</c:v>
                </c:pt>
                <c:pt idx="258">
                  <c:v>146.64604378940905</c:v>
                </c:pt>
                <c:pt idx="259">
                  <c:v>146.84198356833326</c:v>
                </c:pt>
                <c:pt idx="260">
                  <c:v>146.58028330351488</c:v>
                </c:pt>
                <c:pt idx="261">
                  <c:v>146.09024812983554</c:v>
                </c:pt>
                <c:pt idx="262">
                  <c:v>144.41779622474797</c:v>
                </c:pt>
                <c:pt idx="263">
                  <c:v>143.50087145406187</c:v>
                </c:pt>
                <c:pt idx="264">
                  <c:v>146.6775845397255</c:v>
                </c:pt>
                <c:pt idx="265">
                  <c:v>146.4713764269975</c:v>
                </c:pt>
                <c:pt idx="266">
                  <c:v>146.95918377382756</c:v>
                </c:pt>
                <c:pt idx="267">
                  <c:v>146.7947834399058</c:v>
                </c:pt>
                <c:pt idx="268">
                  <c:v>147.51701466159827</c:v>
                </c:pt>
                <c:pt idx="269">
                  <c:v>147.6766748220454</c:v>
                </c:pt>
                <c:pt idx="270">
                  <c:v>147.93734977485403</c:v>
                </c:pt>
                <c:pt idx="271">
                  <c:v>147.2633810666424</c:v>
                </c:pt>
                <c:pt idx="272">
                  <c:v>147.62192038016138</c:v>
                </c:pt>
                <c:pt idx="273">
                  <c:v>147.15473743120418</c:v>
                </c:pt>
                <c:pt idx="274">
                  <c:v>148.6314564024862</c:v>
                </c:pt>
                <c:pt idx="275">
                  <c:v>147.00781213279865</c:v>
                </c:pt>
                <c:pt idx="276">
                  <c:v>146.48282485781903</c:v>
                </c:pt>
                <c:pt idx="277">
                  <c:v>145.5780980591972</c:v>
                </c:pt>
                <c:pt idx="278">
                  <c:v>144.7769000941753</c:v>
                </c:pt>
                <c:pt idx="279">
                  <c:v>144.25564033530856</c:v>
                </c:pt>
                <c:pt idx="280">
                  <c:v>144.2205670938862</c:v>
                </c:pt>
                <c:pt idx="281">
                  <c:v>144.4258518499195</c:v>
                </c:pt>
                <c:pt idx="282">
                  <c:v>143.6764199419295</c:v>
                </c:pt>
                <c:pt idx="283">
                  <c:v>144.41538225211139</c:v>
                </c:pt>
                <c:pt idx="284">
                  <c:v>143.9534331871867</c:v>
                </c:pt>
                <c:pt idx="285">
                  <c:v>144.57359042869857</c:v>
                </c:pt>
                <c:pt idx="286">
                  <c:v>145.15036102165624</c:v>
                </c:pt>
                <c:pt idx="287">
                  <c:v>147.11198416061674</c:v>
                </c:pt>
                <c:pt idx="288">
                  <c:v>156.12884376848436</c:v>
                </c:pt>
                <c:pt idx="289">
                  <c:v>157.1302932507906</c:v>
                </c:pt>
                <c:pt idx="290">
                  <c:v>155.76123767666007</c:v>
                </c:pt>
                <c:pt idx="291">
                  <c:v>153.59273251345562</c:v>
                </c:pt>
                <c:pt idx="292">
                  <c:v>153.23972847968957</c:v>
                </c:pt>
                <c:pt idx="293">
                  <c:v>153.67226580366508</c:v>
                </c:pt>
                <c:pt idx="294">
                  <c:v>153.07018003687904</c:v>
                </c:pt>
                <c:pt idx="295">
                  <c:v>152.46507958683418</c:v>
                </c:pt>
                <c:pt idx="296">
                  <c:v>152.07644206355766</c:v>
                </c:pt>
                <c:pt idx="297">
                  <c:v>152.34680796288748</c:v>
                </c:pt>
                <c:pt idx="298">
                  <c:v>151.2808662438993</c:v>
                </c:pt>
                <c:pt idx="299">
                  <c:v>150.6063915167302</c:v>
                </c:pt>
                <c:pt idx="300">
                  <c:v>142.07164998179329</c:v>
                </c:pt>
                <c:pt idx="301">
                  <c:v>142.4785400753033</c:v>
                </c:pt>
                <c:pt idx="302">
                  <c:v>144.37410978456018</c:v>
                </c:pt>
                <c:pt idx="303">
                  <c:v>145.1006057853185</c:v>
                </c:pt>
                <c:pt idx="304">
                  <c:v>144.56955045197265</c:v>
                </c:pt>
                <c:pt idx="305">
                  <c:v>143.63501132598586</c:v>
                </c:pt>
                <c:pt idx="306">
                  <c:v>143.48629438736447</c:v>
                </c:pt>
                <c:pt idx="307">
                  <c:v>142.94031571696306</c:v>
                </c:pt>
                <c:pt idx="308">
                  <c:v>143.06140970858127</c:v>
                </c:pt>
                <c:pt idx="309">
                  <c:v>142.95683071844283</c:v>
                </c:pt>
                <c:pt idx="310">
                  <c:v>143.2273849486491</c:v>
                </c:pt>
                <c:pt idx="311">
                  <c:v>144.09141005378893</c:v>
                </c:pt>
                <c:pt idx="312">
                  <c:v>143.712053341573</c:v>
                </c:pt>
                <c:pt idx="313">
                  <c:v>141.49797620029008</c:v>
                </c:pt>
                <c:pt idx="314">
                  <c:v>140.42526028876864</c:v>
                </c:pt>
                <c:pt idx="315">
                  <c:v>140.9237399195244</c:v>
                </c:pt>
                <c:pt idx="316">
                  <c:v>140.49944375002525</c:v>
                </c:pt>
                <c:pt idx="317">
                  <c:v>140.57609139046966</c:v>
                </c:pt>
                <c:pt idx="318">
                  <c:v>140.76533171694174</c:v>
                </c:pt>
                <c:pt idx="319">
                  <c:v>140.93085846847205</c:v>
                </c:pt>
                <c:pt idx="320">
                  <c:v>140.87048435368692</c:v>
                </c:pt>
                <c:pt idx="321">
                  <c:v>140.43915910379295</c:v>
                </c:pt>
                <c:pt idx="322">
                  <c:v>138.7425851448525</c:v>
                </c:pt>
                <c:pt idx="323">
                  <c:v>137.8994657080659</c:v>
                </c:pt>
                <c:pt idx="324">
                  <c:v>137.09122927232713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'UPC DATA'!$U$4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DATA'!$P$5:$P$461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DATA'!$S$5:$S$461</c:f>
              <c:numCache>
                <c:ptCount val="457"/>
                <c:pt idx="336">
                  <c:v>138.49735905413945</c:v>
                </c:pt>
                <c:pt idx="337">
                  <c:v>138.4763988064878</c:v>
                </c:pt>
                <c:pt idx="338">
                  <c:v>138.45820289691574</c:v>
                </c:pt>
                <c:pt idx="339">
                  <c:v>138.4428851076576</c:v>
                </c:pt>
                <c:pt idx="340">
                  <c:v>138.43222436516297</c:v>
                </c:pt>
                <c:pt idx="341">
                  <c:v>138.4254254689629</c:v>
                </c:pt>
                <c:pt idx="342">
                  <c:v>138.42182951930587</c:v>
                </c:pt>
                <c:pt idx="343">
                  <c:v>138.41924728893775</c:v>
                </c:pt>
                <c:pt idx="344">
                  <c:v>138.4172402226017</c:v>
                </c:pt>
                <c:pt idx="345">
                  <c:v>138.41359743828005</c:v>
                </c:pt>
                <c:pt idx="346">
                  <c:v>138.40515690369503</c:v>
                </c:pt>
                <c:pt idx="347">
                  <c:v>138.39010877973334</c:v>
                </c:pt>
                <c:pt idx="348">
                  <c:v>138.37044172014544</c:v>
                </c:pt>
                <c:pt idx="349">
                  <c:v>138.35062736571035</c:v>
                </c:pt>
                <c:pt idx="350">
                  <c:v>138.33342622345657</c:v>
                </c:pt>
                <c:pt idx="351">
                  <c:v>138.3189458551629</c:v>
                </c:pt>
                <c:pt idx="352">
                  <c:v>138.3088679336688</c:v>
                </c:pt>
                <c:pt idx="353">
                  <c:v>138.3024407319814</c:v>
                </c:pt>
                <c:pt idx="354">
                  <c:v>138.29904137228775</c:v>
                </c:pt>
                <c:pt idx="355">
                  <c:v>138.2966003120199</c:v>
                </c:pt>
                <c:pt idx="356">
                  <c:v>138.29470297166313</c:v>
                </c:pt>
                <c:pt idx="357">
                  <c:v>138.29125933774822</c:v>
                </c:pt>
                <c:pt idx="358">
                  <c:v>138.28328024577038</c:v>
                </c:pt>
                <c:pt idx="359">
                  <c:v>138.2690548002167</c:v>
                </c:pt>
                <c:pt idx="360">
                  <c:v>138.25046293547123</c:v>
                </c:pt>
                <c:pt idx="361">
                  <c:v>138.23151862846785</c:v>
                </c:pt>
                <c:pt idx="362">
                  <c:v>138.21507278761382</c:v>
                </c:pt>
                <c:pt idx="363">
                  <c:v>138.20122825165495</c:v>
                </c:pt>
                <c:pt idx="364">
                  <c:v>138.1915928512504</c:v>
                </c:pt>
                <c:pt idx="365">
                  <c:v>138.18544786770633</c:v>
                </c:pt>
                <c:pt idx="366">
                  <c:v>138.1821977737473</c:v>
                </c:pt>
                <c:pt idx="367">
                  <c:v>138.17986390032843</c:v>
                </c:pt>
                <c:pt idx="368">
                  <c:v>138.17804987210326</c:v>
                </c:pt>
                <c:pt idx="369">
                  <c:v>138.17475744800203</c:v>
                </c:pt>
                <c:pt idx="370">
                  <c:v>138.16712871760205</c:v>
                </c:pt>
                <c:pt idx="371">
                  <c:v>138.1535279107369</c:v>
                </c:pt>
                <c:pt idx="372">
                  <c:v>138.1357524139546</c:v>
                </c:pt>
                <c:pt idx="373">
                  <c:v>138.1178204292178</c:v>
                </c:pt>
                <c:pt idx="374">
                  <c:v>138.10225340071023</c:v>
                </c:pt>
                <c:pt idx="375">
                  <c:v>138.08914867180894</c:v>
                </c:pt>
                <c:pt idx="376">
                  <c:v>138.0800281559222</c:v>
                </c:pt>
                <c:pt idx="377">
                  <c:v>138.07421154035006</c:v>
                </c:pt>
                <c:pt idx="378">
                  <c:v>138.0711351208613</c:v>
                </c:pt>
                <c:pt idx="379">
                  <c:v>138.06892596206137</c:v>
                </c:pt>
                <c:pt idx="380">
                  <c:v>138.0672088696156</c:v>
                </c:pt>
                <c:pt idx="381">
                  <c:v>138.06409238197003</c:v>
                </c:pt>
                <c:pt idx="382">
                  <c:v>138.05687130615718</c:v>
                </c:pt>
                <c:pt idx="383">
                  <c:v>138.04399728225806</c:v>
                </c:pt>
                <c:pt idx="384">
                  <c:v>138.02717165031856</c:v>
                </c:pt>
                <c:pt idx="385">
                  <c:v>138.00974861854587</c:v>
                </c:pt>
                <c:pt idx="386">
                  <c:v>137.9946234198423</c:v>
                </c:pt>
                <c:pt idx="387">
                  <c:v>137.98189063474518</c:v>
                </c:pt>
                <c:pt idx="388">
                  <c:v>137.97302898109058</c:v>
                </c:pt>
                <c:pt idx="389">
                  <c:v>137.9673774550933</c:v>
                </c:pt>
                <c:pt idx="390">
                  <c:v>137.9643883518074</c:v>
                </c:pt>
                <c:pt idx="391">
                  <c:v>137.96224189426093</c:v>
                </c:pt>
                <c:pt idx="392">
                  <c:v>137.96057353703898</c:v>
                </c:pt>
                <c:pt idx="393">
                  <c:v>137.9575455028272</c:v>
                </c:pt>
                <c:pt idx="394">
                  <c:v>137.95052937855723</c:v>
                </c:pt>
                <c:pt idx="395">
                  <c:v>137.93802075049803</c:v>
                </c:pt>
                <c:pt idx="396">
                  <c:v>137.92167267056263</c:v>
                </c:pt>
                <c:pt idx="397">
                  <c:v>137.90522937041786</c:v>
                </c:pt>
                <c:pt idx="398">
                  <c:v>137.89095469163198</c:v>
                </c:pt>
                <c:pt idx="399">
                  <c:v>137.87893789629103</c:v>
                </c:pt>
                <c:pt idx="400">
                  <c:v>137.8705745509948</c:v>
                </c:pt>
                <c:pt idx="401">
                  <c:v>137.8652408215118</c:v>
                </c:pt>
                <c:pt idx="402">
                  <c:v>137.86241980143134</c:v>
                </c:pt>
                <c:pt idx="403">
                  <c:v>137.8603940434493</c:v>
                </c:pt>
                <c:pt idx="404">
                  <c:v>137.85881950126245</c:v>
                </c:pt>
                <c:pt idx="405">
                  <c:v>137.85596173941923</c:v>
                </c:pt>
                <c:pt idx="406">
                  <c:v>137.84934014573054</c:v>
                </c:pt>
                <c:pt idx="407">
                  <c:v>137.8375349026328</c:v>
                </c:pt>
                <c:pt idx="408">
                  <c:v>137.8221061076518</c:v>
                </c:pt>
                <c:pt idx="409">
                  <c:v>137.80582530673124</c:v>
                </c:pt>
                <c:pt idx="410">
                  <c:v>137.7916916959917</c:v>
                </c:pt>
                <c:pt idx="411">
                  <c:v>137.779793655396</c:v>
                </c:pt>
                <c:pt idx="412">
                  <c:v>137.7715129600004</c:v>
                </c:pt>
                <c:pt idx="413">
                  <c:v>137.76623194055097</c:v>
                </c:pt>
                <c:pt idx="414">
                  <c:v>137.7634387989116</c:v>
                </c:pt>
                <c:pt idx="415">
                  <c:v>137.76143306027467</c:v>
                </c:pt>
                <c:pt idx="416">
                  <c:v>137.7598740783392</c:v>
                </c:pt>
                <c:pt idx="417">
                  <c:v>137.7570445580338</c:v>
                </c:pt>
                <c:pt idx="418">
                  <c:v>137.75048840156438</c:v>
                </c:pt>
                <c:pt idx="419">
                  <c:v>137.73879982256855</c:v>
                </c:pt>
                <c:pt idx="420">
                  <c:v>137.72352350106866</c:v>
                </c:pt>
                <c:pt idx="421">
                  <c:v>137.7085251528592</c:v>
                </c:pt>
                <c:pt idx="422">
                  <c:v>137.69550485881092</c:v>
                </c:pt>
                <c:pt idx="423">
                  <c:v>137.68454403712076</c:v>
                </c:pt>
                <c:pt idx="424">
                  <c:v>137.67691561923357</c:v>
                </c:pt>
                <c:pt idx="425">
                  <c:v>137.67205059023473</c:v>
                </c:pt>
                <c:pt idx="426">
                  <c:v>137.66947746676803</c:v>
                </c:pt>
                <c:pt idx="427">
                  <c:v>137.6676297218911</c:v>
                </c:pt>
                <c:pt idx="428">
                  <c:v>137.66619354230542</c:v>
                </c:pt>
                <c:pt idx="429">
                  <c:v>137.66358690575154</c:v>
                </c:pt>
                <c:pt idx="430">
                  <c:v>137.65754718337405</c:v>
                </c:pt>
                <c:pt idx="431">
                  <c:v>137.64677932381306</c:v>
                </c:pt>
                <c:pt idx="432">
                  <c:v>137.6327063313152</c:v>
                </c:pt>
                <c:pt idx="433">
                  <c:v>137.61888591424767</c:v>
                </c:pt>
                <c:pt idx="434">
                  <c:v>137.60688820012763</c:v>
                </c:pt>
                <c:pt idx="435">
                  <c:v>137.59678821277924</c:v>
                </c:pt>
                <c:pt idx="436">
                  <c:v>137.58975891093255</c:v>
                </c:pt>
                <c:pt idx="437">
                  <c:v>137.58527596861975</c:v>
                </c:pt>
                <c:pt idx="438">
                  <c:v>137.58290493155758</c:v>
                </c:pt>
                <c:pt idx="439">
                  <c:v>137.58120230374303</c:v>
                </c:pt>
                <c:pt idx="440">
                  <c:v>137.57987891795543</c:v>
                </c:pt>
                <c:pt idx="441">
                  <c:v>137.5774769998365</c:v>
                </c:pt>
                <c:pt idx="442">
                  <c:v>137.57191162149854</c:v>
                </c:pt>
                <c:pt idx="443">
                  <c:v>137.56198944153718</c:v>
                </c:pt>
                <c:pt idx="444">
                  <c:v>137.5490217051576</c:v>
                </c:pt>
                <c:pt idx="445">
                  <c:v>137.48223986205062</c:v>
                </c:pt>
                <c:pt idx="446">
                  <c:v>137.42426552899755</c:v>
                </c:pt>
                <c:pt idx="447">
                  <c:v>137.37546122973626</c:v>
                </c:pt>
                <c:pt idx="448">
                  <c:v>137.341494835612</c:v>
                </c:pt>
                <c:pt idx="449">
                  <c:v>137.31983274330852</c:v>
                </c:pt>
                <c:pt idx="450">
                  <c:v>137.30837561981411</c:v>
                </c:pt>
                <c:pt idx="451">
                  <c:v>137.30014832659816</c:v>
                </c:pt>
                <c:pt idx="452">
                  <c:v>137.29375357442783</c:v>
                </c:pt>
                <c:pt idx="453">
                  <c:v>137.28214723011925</c:v>
                </c:pt>
                <c:pt idx="454">
                  <c:v>137.25525468258056</c:v>
                </c:pt>
                <c:pt idx="455">
                  <c:v>137.20730956904157</c:v>
                </c:pt>
                <c:pt idx="456">
                  <c:v>137.14464797698398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'UPC DATA'!$T$4</c:f>
              <c:strCache>
                <c:ptCount val="1"/>
                <c:pt idx="0">
                  <c:v>RESIDENTIAL UPC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DATA'!$P$5:$P$461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DATA'!$T$5:$T$461</c:f>
              <c:numCache>
                <c:ptCount val="457"/>
                <c:pt idx="0">
                  <c:v>139.11646872651013</c:v>
                </c:pt>
                <c:pt idx="1">
                  <c:v>139.29582299293298</c:v>
                </c:pt>
                <c:pt idx="2">
                  <c:v>137.66768928216277</c:v>
                </c:pt>
                <c:pt idx="3">
                  <c:v>138.2255228185589</c:v>
                </c:pt>
                <c:pt idx="4">
                  <c:v>136.5931364722712</c:v>
                </c:pt>
                <c:pt idx="5">
                  <c:v>135.94032485140224</c:v>
                </c:pt>
                <c:pt idx="6">
                  <c:v>135.28849365065102</c:v>
                </c:pt>
                <c:pt idx="7">
                  <c:v>135.25985208611198</c:v>
                </c:pt>
                <c:pt idx="8">
                  <c:v>134.78295649191736</c:v>
                </c:pt>
                <c:pt idx="9">
                  <c:v>135.59638001105048</c:v>
                </c:pt>
                <c:pt idx="10">
                  <c:v>134.5511951367475</c:v>
                </c:pt>
                <c:pt idx="11">
                  <c:v>133.56797080225036</c:v>
                </c:pt>
                <c:pt idx="12">
                  <c:v>131.61756496764292</c:v>
                </c:pt>
                <c:pt idx="13">
                  <c:v>129.4779720644921</c:v>
                </c:pt>
                <c:pt idx="14">
                  <c:v>129.8090156527241</c:v>
                </c:pt>
                <c:pt idx="15">
                  <c:v>129.62412448955794</c:v>
                </c:pt>
                <c:pt idx="16">
                  <c:v>129.46925860862652</c:v>
                </c:pt>
                <c:pt idx="17">
                  <c:v>129.50618990340695</c:v>
                </c:pt>
                <c:pt idx="18">
                  <c:v>128.6336244005382</c:v>
                </c:pt>
                <c:pt idx="19">
                  <c:v>128.3417782997093</c:v>
                </c:pt>
                <c:pt idx="20">
                  <c:v>128.88634517640222</c:v>
                </c:pt>
                <c:pt idx="21">
                  <c:v>128.88123740920662</c:v>
                </c:pt>
                <c:pt idx="22">
                  <c:v>130.03029725284165</c:v>
                </c:pt>
                <c:pt idx="23">
                  <c:v>129.51730300534084</c:v>
                </c:pt>
                <c:pt idx="24">
                  <c:v>129.7140682795374</c:v>
                </c:pt>
                <c:pt idx="25">
                  <c:v>129.78513920238657</c:v>
                </c:pt>
                <c:pt idx="26">
                  <c:v>128.40890959842687</c:v>
                </c:pt>
                <c:pt idx="27">
                  <c:v>127.7775404910164</c:v>
                </c:pt>
                <c:pt idx="28">
                  <c:v>127.65358289843581</c:v>
                </c:pt>
                <c:pt idx="29">
                  <c:v>127.57973244630304</c:v>
                </c:pt>
                <c:pt idx="30">
                  <c:v>128.43887418645812</c:v>
                </c:pt>
                <c:pt idx="31">
                  <c:v>128.295011287182</c:v>
                </c:pt>
                <c:pt idx="32">
                  <c:v>128.13894353641152</c:v>
                </c:pt>
                <c:pt idx="33">
                  <c:v>128.40388725237983</c:v>
                </c:pt>
                <c:pt idx="34">
                  <c:v>127.90993707755058</c:v>
                </c:pt>
                <c:pt idx="35">
                  <c:v>126.91478898589185</c:v>
                </c:pt>
                <c:pt idx="36">
                  <c:v>125.33213780157898</c:v>
                </c:pt>
                <c:pt idx="37">
                  <c:v>121.91605962677153</c:v>
                </c:pt>
                <c:pt idx="38">
                  <c:v>120.30133064467577</c:v>
                </c:pt>
                <c:pt idx="39">
                  <c:v>117.81511161372278</c:v>
                </c:pt>
                <c:pt idx="40">
                  <c:v>116.70433740242126</c:v>
                </c:pt>
                <c:pt idx="41">
                  <c:v>116.99545164150148</c:v>
                </c:pt>
                <c:pt idx="42">
                  <c:v>116.17307150619251</c:v>
                </c:pt>
                <c:pt idx="43">
                  <c:v>116.77886076533278</c:v>
                </c:pt>
                <c:pt idx="44">
                  <c:v>116.78346932714545</c:v>
                </c:pt>
                <c:pt idx="45">
                  <c:v>116.34256871465747</c:v>
                </c:pt>
                <c:pt idx="46">
                  <c:v>115.07127393787076</c:v>
                </c:pt>
                <c:pt idx="47">
                  <c:v>115.6319336297932</c:v>
                </c:pt>
                <c:pt idx="48">
                  <c:v>114.23879412576659</c:v>
                </c:pt>
                <c:pt idx="49">
                  <c:v>115.49105622198928</c:v>
                </c:pt>
                <c:pt idx="50">
                  <c:v>115.02188568784247</c:v>
                </c:pt>
                <c:pt idx="51">
                  <c:v>116.30300575892919</c:v>
                </c:pt>
                <c:pt idx="52">
                  <c:v>117.78397099911075</c:v>
                </c:pt>
                <c:pt idx="53">
                  <c:v>117.12183126982941</c:v>
                </c:pt>
                <c:pt idx="54">
                  <c:v>117.0447530572097</c:v>
                </c:pt>
                <c:pt idx="55">
                  <c:v>116.9158062914116</c:v>
                </c:pt>
                <c:pt idx="56">
                  <c:v>116.43059073766953</c:v>
                </c:pt>
                <c:pt idx="57">
                  <c:v>116.1681733455753</c:v>
                </c:pt>
                <c:pt idx="58">
                  <c:v>116.3312334150844</c:v>
                </c:pt>
                <c:pt idx="59">
                  <c:v>115.44405883029351</c:v>
                </c:pt>
                <c:pt idx="60">
                  <c:v>115.19383221583237</c:v>
                </c:pt>
                <c:pt idx="61">
                  <c:v>114.49727945407703</c:v>
                </c:pt>
                <c:pt idx="62">
                  <c:v>115.52891969311992</c:v>
                </c:pt>
                <c:pt idx="63">
                  <c:v>116.39085004185426</c:v>
                </c:pt>
                <c:pt idx="64">
                  <c:v>115.91341572514105</c:v>
                </c:pt>
                <c:pt idx="65">
                  <c:v>116.5657393300675</c:v>
                </c:pt>
                <c:pt idx="66">
                  <c:v>116.99204279387271</c:v>
                </c:pt>
                <c:pt idx="67">
                  <c:v>116.91321493448406</c:v>
                </c:pt>
                <c:pt idx="68">
                  <c:v>117.18621464858099</c:v>
                </c:pt>
                <c:pt idx="69">
                  <c:v>117.13467460837353</c:v>
                </c:pt>
                <c:pt idx="70">
                  <c:v>117.50350331798109</c:v>
                </c:pt>
                <c:pt idx="71">
                  <c:v>117.91212087747907</c:v>
                </c:pt>
                <c:pt idx="72">
                  <c:v>118.18893247088752</c:v>
                </c:pt>
                <c:pt idx="73">
                  <c:v>117.97935662426586</c:v>
                </c:pt>
                <c:pt idx="74">
                  <c:v>118.5587807770959</c:v>
                </c:pt>
                <c:pt idx="75">
                  <c:v>118.20627659201455</c:v>
                </c:pt>
                <c:pt idx="76">
                  <c:v>117.20600337889665</c:v>
                </c:pt>
                <c:pt idx="77">
                  <c:v>115.8685911167955</c:v>
                </c:pt>
                <c:pt idx="78">
                  <c:v>115.26513139004709</c:v>
                </c:pt>
                <c:pt idx="79">
                  <c:v>114.78896680331219</c:v>
                </c:pt>
                <c:pt idx="80">
                  <c:v>114.39486191739738</c:v>
                </c:pt>
                <c:pt idx="81">
                  <c:v>114.18410837617553</c:v>
                </c:pt>
                <c:pt idx="82">
                  <c:v>114.05388499730383</c:v>
                </c:pt>
                <c:pt idx="83">
                  <c:v>113.1627023541721</c:v>
                </c:pt>
                <c:pt idx="84">
                  <c:v>112.66412833691173</c:v>
                </c:pt>
                <c:pt idx="85">
                  <c:v>114.13478366801871</c:v>
                </c:pt>
                <c:pt idx="86">
                  <c:v>113.41618520846905</c:v>
                </c:pt>
                <c:pt idx="87">
                  <c:v>112.43546757592549</c:v>
                </c:pt>
                <c:pt idx="88">
                  <c:v>112.27887281391425</c:v>
                </c:pt>
                <c:pt idx="89">
                  <c:v>112.42712333295009</c:v>
                </c:pt>
                <c:pt idx="90">
                  <c:v>112.61616697149081</c:v>
                </c:pt>
                <c:pt idx="91">
                  <c:v>113.05164504549718</c:v>
                </c:pt>
                <c:pt idx="92">
                  <c:v>113.08605760697857</c:v>
                </c:pt>
                <c:pt idx="93">
                  <c:v>113.12264020003376</c:v>
                </c:pt>
                <c:pt idx="94">
                  <c:v>112.53355487836018</c:v>
                </c:pt>
                <c:pt idx="95">
                  <c:v>112.1327450064216</c:v>
                </c:pt>
                <c:pt idx="96">
                  <c:v>111.7885407959683</c:v>
                </c:pt>
                <c:pt idx="97">
                  <c:v>111.89423903034586</c:v>
                </c:pt>
                <c:pt idx="98">
                  <c:v>112.63830820268258</c:v>
                </c:pt>
                <c:pt idx="99">
                  <c:v>113.98367503676147</c:v>
                </c:pt>
                <c:pt idx="100">
                  <c:v>115.3715294928275</c:v>
                </c:pt>
                <c:pt idx="101">
                  <c:v>115.62069896725671</c:v>
                </c:pt>
                <c:pt idx="102">
                  <c:v>115.32194931506686</c:v>
                </c:pt>
                <c:pt idx="103">
                  <c:v>115.2767296679375</c:v>
                </c:pt>
                <c:pt idx="104">
                  <c:v>115.43245497163687</c:v>
                </c:pt>
                <c:pt idx="105">
                  <c:v>115.431467765187</c:v>
                </c:pt>
                <c:pt idx="106">
                  <c:v>116.0965661410562</c:v>
                </c:pt>
                <c:pt idx="107">
                  <c:v>117.24249947692213</c:v>
                </c:pt>
                <c:pt idx="108">
                  <c:v>117.8517157189632</c:v>
                </c:pt>
                <c:pt idx="109">
                  <c:v>117.05553941676621</c:v>
                </c:pt>
                <c:pt idx="110">
                  <c:v>117.71527070051853</c:v>
                </c:pt>
                <c:pt idx="111">
                  <c:v>117.48175291654967</c:v>
                </c:pt>
                <c:pt idx="112">
                  <c:v>116.0807621355914</c:v>
                </c:pt>
                <c:pt idx="113">
                  <c:v>115.66091092869591</c:v>
                </c:pt>
                <c:pt idx="114">
                  <c:v>117.63609416935026</c:v>
                </c:pt>
                <c:pt idx="115">
                  <c:v>119.00764907024572</c:v>
                </c:pt>
                <c:pt idx="116">
                  <c:v>120.43970458425933</c:v>
                </c:pt>
                <c:pt idx="117">
                  <c:v>120.29230212813899</c:v>
                </c:pt>
                <c:pt idx="118">
                  <c:v>120.46122571782398</c:v>
                </c:pt>
                <c:pt idx="119">
                  <c:v>120.60629216931162</c:v>
                </c:pt>
                <c:pt idx="120">
                  <c:v>120.58345237729688</c:v>
                </c:pt>
                <c:pt idx="121">
                  <c:v>120.35421923052095</c:v>
                </c:pt>
                <c:pt idx="122">
                  <c:v>118.78274183014372</c:v>
                </c:pt>
                <c:pt idx="123">
                  <c:v>118.51991270848109</c:v>
                </c:pt>
                <c:pt idx="124">
                  <c:v>118.73068743513768</c:v>
                </c:pt>
                <c:pt idx="125">
                  <c:v>118.98211458335882</c:v>
                </c:pt>
                <c:pt idx="126">
                  <c:v>117.26417211805837</c:v>
                </c:pt>
                <c:pt idx="127">
                  <c:v>115.57935122890491</c:v>
                </c:pt>
                <c:pt idx="128">
                  <c:v>114.09008475241176</c:v>
                </c:pt>
                <c:pt idx="129">
                  <c:v>113.28035904365544</c:v>
                </c:pt>
                <c:pt idx="130">
                  <c:v>113.05435230400106</c:v>
                </c:pt>
                <c:pt idx="131">
                  <c:v>111.8659539662771</c:v>
                </c:pt>
                <c:pt idx="132">
                  <c:v>113.13157641262451</c:v>
                </c:pt>
                <c:pt idx="133">
                  <c:v>116.77768191482588</c:v>
                </c:pt>
                <c:pt idx="134">
                  <c:v>114.77010403837127</c:v>
                </c:pt>
                <c:pt idx="135">
                  <c:v>114.50492238608143</c:v>
                </c:pt>
                <c:pt idx="136">
                  <c:v>114.28254082263629</c:v>
                </c:pt>
                <c:pt idx="137">
                  <c:v>114.27032795457873</c:v>
                </c:pt>
                <c:pt idx="138">
                  <c:v>113.64838844785703</c:v>
                </c:pt>
                <c:pt idx="139">
                  <c:v>113.4487621283023</c:v>
                </c:pt>
                <c:pt idx="140">
                  <c:v>113.45204226009521</c:v>
                </c:pt>
                <c:pt idx="141">
                  <c:v>113.94144432411416</c:v>
                </c:pt>
                <c:pt idx="142">
                  <c:v>113.6334938282011</c:v>
                </c:pt>
                <c:pt idx="143">
                  <c:v>114.59518016746308</c:v>
                </c:pt>
                <c:pt idx="144">
                  <c:v>112.29569447209062</c:v>
                </c:pt>
                <c:pt idx="145">
                  <c:v>106.96091944148742</c:v>
                </c:pt>
                <c:pt idx="146">
                  <c:v>107.95870313148765</c:v>
                </c:pt>
                <c:pt idx="147">
                  <c:v>104.90260476802338</c:v>
                </c:pt>
                <c:pt idx="148">
                  <c:v>104.52307084360514</c:v>
                </c:pt>
                <c:pt idx="149">
                  <c:v>104.91427943155287</c:v>
                </c:pt>
                <c:pt idx="150">
                  <c:v>106.20368664015942</c:v>
                </c:pt>
                <c:pt idx="151">
                  <c:v>105.88595871385724</c:v>
                </c:pt>
                <c:pt idx="152">
                  <c:v>105.56086304702198</c:v>
                </c:pt>
                <c:pt idx="153">
                  <c:v>105.98827551004464</c:v>
                </c:pt>
                <c:pt idx="154">
                  <c:v>106.69005627302846</c:v>
                </c:pt>
                <c:pt idx="155">
                  <c:v>105.73403639575781</c:v>
                </c:pt>
                <c:pt idx="156">
                  <c:v>107.34387610472083</c:v>
                </c:pt>
                <c:pt idx="157">
                  <c:v>109.38150757809635</c:v>
                </c:pt>
                <c:pt idx="158">
                  <c:v>110.08102078540779</c:v>
                </c:pt>
                <c:pt idx="159">
                  <c:v>111.659967252332</c:v>
                </c:pt>
                <c:pt idx="160">
                  <c:v>111.96638250320234</c:v>
                </c:pt>
                <c:pt idx="161">
                  <c:v>110.90947974739407</c:v>
                </c:pt>
                <c:pt idx="162">
                  <c:v>109.50576171621955</c:v>
                </c:pt>
                <c:pt idx="163">
                  <c:v>110.01830671382663</c:v>
                </c:pt>
                <c:pt idx="164">
                  <c:v>110.32068099996928</c:v>
                </c:pt>
                <c:pt idx="165">
                  <c:v>110.5066977352421</c:v>
                </c:pt>
                <c:pt idx="166">
                  <c:v>110.09820910827368</c:v>
                </c:pt>
                <c:pt idx="167">
                  <c:v>110.04087638774214</c:v>
                </c:pt>
                <c:pt idx="168">
                  <c:v>109.19921421321703</c:v>
                </c:pt>
                <c:pt idx="169">
                  <c:v>107.94192822717113</c:v>
                </c:pt>
                <c:pt idx="170">
                  <c:v>108.72414444232405</c:v>
                </c:pt>
                <c:pt idx="171">
                  <c:v>110.1900770831021</c:v>
                </c:pt>
                <c:pt idx="172">
                  <c:v>110.00802242572293</c:v>
                </c:pt>
                <c:pt idx="173">
                  <c:v>110.6674722935379</c:v>
                </c:pt>
                <c:pt idx="174">
                  <c:v>111.23168882092236</c:v>
                </c:pt>
                <c:pt idx="175">
                  <c:v>110.96681477486867</c:v>
                </c:pt>
                <c:pt idx="176">
                  <c:v>110.85701015731408</c:v>
                </c:pt>
                <c:pt idx="177">
                  <c:v>111.22530694832007</c:v>
                </c:pt>
                <c:pt idx="178">
                  <c:v>111.25682718644</c:v>
                </c:pt>
                <c:pt idx="179">
                  <c:v>111.710051535409</c:v>
                </c:pt>
                <c:pt idx="180">
                  <c:v>112.46571383181042</c:v>
                </c:pt>
                <c:pt idx="181">
                  <c:v>113.70139670314921</c:v>
                </c:pt>
                <c:pt idx="182">
                  <c:v>114.30781319928317</c:v>
                </c:pt>
                <c:pt idx="183">
                  <c:v>115.09293389539398</c:v>
                </c:pt>
                <c:pt idx="184">
                  <c:v>115.24103113135736</c:v>
                </c:pt>
                <c:pt idx="185">
                  <c:v>115.21074406524482</c:v>
                </c:pt>
                <c:pt idx="186">
                  <c:v>115.40036166716095</c:v>
                </c:pt>
                <c:pt idx="187">
                  <c:v>115.83573057018806</c:v>
                </c:pt>
                <c:pt idx="188">
                  <c:v>115.92662475612289</c:v>
                </c:pt>
                <c:pt idx="189">
                  <c:v>115.89039574110011</c:v>
                </c:pt>
                <c:pt idx="190">
                  <c:v>116.31670810233818</c:v>
                </c:pt>
                <c:pt idx="191">
                  <c:v>116.34765327326639</c:v>
                </c:pt>
                <c:pt idx="192">
                  <c:v>116.68050498273433</c:v>
                </c:pt>
                <c:pt idx="193">
                  <c:v>118.30736976583944</c:v>
                </c:pt>
                <c:pt idx="194">
                  <c:v>118.0770442944723</c:v>
                </c:pt>
                <c:pt idx="195">
                  <c:v>117.63234506945074</c:v>
                </c:pt>
                <c:pt idx="196">
                  <c:v>117.158596954723</c:v>
                </c:pt>
                <c:pt idx="197">
                  <c:v>117.14352748872415</c:v>
                </c:pt>
                <c:pt idx="198">
                  <c:v>116.61529843176935</c:v>
                </c:pt>
                <c:pt idx="199">
                  <c:v>116.78641371818529</c:v>
                </c:pt>
                <c:pt idx="200">
                  <c:v>116.18395831325421</c:v>
                </c:pt>
                <c:pt idx="201">
                  <c:v>116.42298618542753</c:v>
                </c:pt>
                <c:pt idx="202">
                  <c:v>116.35352057463997</c:v>
                </c:pt>
                <c:pt idx="203">
                  <c:v>116.38350852379851</c:v>
                </c:pt>
                <c:pt idx="204">
                  <c:v>115.57324941294593</c:v>
                </c:pt>
                <c:pt idx="205">
                  <c:v>113.90506592639626</c:v>
                </c:pt>
                <c:pt idx="206">
                  <c:v>113.71908938933719</c:v>
                </c:pt>
                <c:pt idx="207">
                  <c:v>112.19267985309448</c:v>
                </c:pt>
                <c:pt idx="208">
                  <c:v>111.95951967643552</c:v>
                </c:pt>
                <c:pt idx="209">
                  <c:v>111.12972713466525</c:v>
                </c:pt>
                <c:pt idx="210">
                  <c:v>110.35786189524299</c:v>
                </c:pt>
                <c:pt idx="211">
                  <c:v>109.85096871531977</c:v>
                </c:pt>
                <c:pt idx="212">
                  <c:v>110.28933028567924</c:v>
                </c:pt>
                <c:pt idx="213">
                  <c:v>110.3245975702582</c:v>
                </c:pt>
                <c:pt idx="214">
                  <c:v>110.39416618508919</c:v>
                </c:pt>
                <c:pt idx="215">
                  <c:v>110.64180494057814</c:v>
                </c:pt>
                <c:pt idx="216">
                  <c:v>111.12262791872095</c:v>
                </c:pt>
                <c:pt idx="217">
                  <c:v>112.30682656106767</c:v>
                </c:pt>
                <c:pt idx="218">
                  <c:v>112.64919819042814</c:v>
                </c:pt>
                <c:pt idx="219">
                  <c:v>113.62920638600278</c:v>
                </c:pt>
                <c:pt idx="220">
                  <c:v>113.785528769806</c:v>
                </c:pt>
                <c:pt idx="221">
                  <c:v>114.14253079557966</c:v>
                </c:pt>
                <c:pt idx="222">
                  <c:v>114.84601470574961</c:v>
                </c:pt>
                <c:pt idx="223">
                  <c:v>114.99307083553894</c:v>
                </c:pt>
                <c:pt idx="224">
                  <c:v>114.99888018342872</c:v>
                </c:pt>
                <c:pt idx="225">
                  <c:v>114.18285290124771</c:v>
                </c:pt>
                <c:pt idx="226">
                  <c:v>113.62298016626823</c:v>
                </c:pt>
                <c:pt idx="227">
                  <c:v>113.64996209939952</c:v>
                </c:pt>
                <c:pt idx="228">
                  <c:v>113.65564475506764</c:v>
                </c:pt>
                <c:pt idx="229">
                  <c:v>112.56224259352035</c:v>
                </c:pt>
                <c:pt idx="230">
                  <c:v>112.29385383866124</c:v>
                </c:pt>
                <c:pt idx="231">
                  <c:v>112.4210065147982</c:v>
                </c:pt>
                <c:pt idx="232">
                  <c:v>112.61156580358919</c:v>
                </c:pt>
                <c:pt idx="233">
                  <c:v>113.13337451805292</c:v>
                </c:pt>
                <c:pt idx="234">
                  <c:v>113.48454232982753</c:v>
                </c:pt>
                <c:pt idx="235">
                  <c:v>113.24181128243221</c:v>
                </c:pt>
                <c:pt idx="236">
                  <c:v>113.18611735503717</c:v>
                </c:pt>
                <c:pt idx="237">
                  <c:v>113.22414653586183</c:v>
                </c:pt>
                <c:pt idx="238">
                  <c:v>113.39742966274731</c:v>
                </c:pt>
                <c:pt idx="239">
                  <c:v>112.94791182924506</c:v>
                </c:pt>
                <c:pt idx="240">
                  <c:v>112.7065804549525</c:v>
                </c:pt>
                <c:pt idx="241">
                  <c:v>111.15144392747456</c:v>
                </c:pt>
                <c:pt idx="242">
                  <c:v>109.07134986789865</c:v>
                </c:pt>
                <c:pt idx="243">
                  <c:v>105.21244697255894</c:v>
                </c:pt>
                <c:pt idx="244">
                  <c:v>102.74757565653114</c:v>
                </c:pt>
                <c:pt idx="245">
                  <c:v>100.38400344676691</c:v>
                </c:pt>
                <c:pt idx="246">
                  <c:v>98.5247736465368</c:v>
                </c:pt>
                <c:pt idx="247">
                  <c:v>98.21639011279086</c:v>
                </c:pt>
                <c:pt idx="248">
                  <c:v>98.08658877572063</c:v>
                </c:pt>
                <c:pt idx="249">
                  <c:v>99.29498138177563</c:v>
                </c:pt>
                <c:pt idx="250">
                  <c:v>102.06793482237916</c:v>
                </c:pt>
                <c:pt idx="251">
                  <c:v>105.81295302649887</c:v>
                </c:pt>
                <c:pt idx="252">
                  <c:v>105.43024733582389</c:v>
                </c:pt>
                <c:pt idx="253">
                  <c:v>106.27408225161372</c:v>
                </c:pt>
                <c:pt idx="254">
                  <c:v>105.1873697784321</c:v>
                </c:pt>
                <c:pt idx="255">
                  <c:v>107.11993543783498</c:v>
                </c:pt>
                <c:pt idx="256">
                  <c:v>107.30575818902635</c:v>
                </c:pt>
                <c:pt idx="257">
                  <c:v>106.44585015918135</c:v>
                </c:pt>
                <c:pt idx="258">
                  <c:v>106.55907934759134</c:v>
                </c:pt>
                <c:pt idx="259">
                  <c:v>106.63097365559246</c:v>
                </c:pt>
                <c:pt idx="260">
                  <c:v>106.48643306313873</c:v>
                </c:pt>
                <c:pt idx="261">
                  <c:v>106.04475625766612</c:v>
                </c:pt>
                <c:pt idx="262">
                  <c:v>104.76773056775018</c:v>
                </c:pt>
                <c:pt idx="263">
                  <c:v>104.05436994889111</c:v>
                </c:pt>
                <c:pt idx="264">
                  <c:v>106.02262295300042</c:v>
                </c:pt>
                <c:pt idx="265">
                  <c:v>105.69790590761384</c:v>
                </c:pt>
                <c:pt idx="266">
                  <c:v>106.12696703327221</c:v>
                </c:pt>
                <c:pt idx="267">
                  <c:v>106.13220202015366</c:v>
                </c:pt>
                <c:pt idx="268">
                  <c:v>106.59913941630265</c:v>
                </c:pt>
                <c:pt idx="269">
                  <c:v>106.77661792176809</c:v>
                </c:pt>
                <c:pt idx="270">
                  <c:v>106.98526769133963</c:v>
                </c:pt>
                <c:pt idx="271">
                  <c:v>106.55242700242295</c:v>
                </c:pt>
                <c:pt idx="272">
                  <c:v>106.66868547434035</c:v>
                </c:pt>
                <c:pt idx="273">
                  <c:v>106.34514562005945</c:v>
                </c:pt>
                <c:pt idx="274">
                  <c:v>107.30522182347022</c:v>
                </c:pt>
                <c:pt idx="275">
                  <c:v>105.88543641130528</c:v>
                </c:pt>
                <c:pt idx="276">
                  <c:v>105.53973430048424</c:v>
                </c:pt>
                <c:pt idx="277">
                  <c:v>104.76433716095782</c:v>
                </c:pt>
                <c:pt idx="278">
                  <c:v>104.0097990794233</c:v>
                </c:pt>
                <c:pt idx="279">
                  <c:v>103.43151801665441</c:v>
                </c:pt>
                <c:pt idx="280">
                  <c:v>103.32916884354539</c:v>
                </c:pt>
                <c:pt idx="281">
                  <c:v>103.66424155877672</c:v>
                </c:pt>
                <c:pt idx="282">
                  <c:v>103.3810421145407</c:v>
                </c:pt>
                <c:pt idx="283">
                  <c:v>103.88231876423772</c:v>
                </c:pt>
                <c:pt idx="284">
                  <c:v>103.60863644083275</c:v>
                </c:pt>
                <c:pt idx="285">
                  <c:v>103.66252887200517</c:v>
                </c:pt>
                <c:pt idx="286">
                  <c:v>102.74726675900271</c:v>
                </c:pt>
                <c:pt idx="287">
                  <c:v>103.09257483753247</c:v>
                </c:pt>
                <c:pt idx="288">
                  <c:v>109.57496634063745</c:v>
                </c:pt>
                <c:pt idx="289">
                  <c:v>110.49444663555578</c:v>
                </c:pt>
                <c:pt idx="290">
                  <c:v>110.08912956796831</c:v>
                </c:pt>
                <c:pt idx="291">
                  <c:v>109.57857648756183</c:v>
                </c:pt>
                <c:pt idx="292">
                  <c:v>110.08362181783374</c:v>
                </c:pt>
                <c:pt idx="293">
                  <c:v>110.54604443397511</c:v>
                </c:pt>
                <c:pt idx="294">
                  <c:v>110.5143964159182</c:v>
                </c:pt>
                <c:pt idx="295">
                  <c:v>110.14314942479449</c:v>
                </c:pt>
                <c:pt idx="296">
                  <c:v>109.78159372022255</c:v>
                </c:pt>
                <c:pt idx="297">
                  <c:v>110.03890835480308</c:v>
                </c:pt>
                <c:pt idx="298">
                  <c:v>109.70193616866815</c:v>
                </c:pt>
                <c:pt idx="299">
                  <c:v>109.1474178099522</c:v>
                </c:pt>
                <c:pt idx="300">
                  <c:v>102.02940270840872</c:v>
                </c:pt>
                <c:pt idx="301">
                  <c:v>101.79628018101828</c:v>
                </c:pt>
                <c:pt idx="302">
                  <c:v>102.5414587819996</c:v>
                </c:pt>
                <c:pt idx="303">
                  <c:v>102.84375141796896</c:v>
                </c:pt>
                <c:pt idx="304">
                  <c:v>102.25722303888263</c:v>
                </c:pt>
                <c:pt idx="305">
                  <c:v>101.6163335514437</c:v>
                </c:pt>
                <c:pt idx="306">
                  <c:v>101.4533925213874</c:v>
                </c:pt>
                <c:pt idx="307">
                  <c:v>100.99705165836141</c:v>
                </c:pt>
                <c:pt idx="308">
                  <c:v>101.06046674115319</c:v>
                </c:pt>
                <c:pt idx="309">
                  <c:v>100.88728167334827</c:v>
                </c:pt>
                <c:pt idx="310">
                  <c:v>100.88600924368556</c:v>
                </c:pt>
                <c:pt idx="311">
                  <c:v>101.2588580836581</c:v>
                </c:pt>
                <c:pt idx="312">
                  <c:v>101.03051076288452</c:v>
                </c:pt>
                <c:pt idx="313">
                  <c:v>99.51427087640405</c:v>
                </c:pt>
                <c:pt idx="314">
                  <c:v>98.89663806770278</c:v>
                </c:pt>
                <c:pt idx="315">
                  <c:v>98.85609232040453</c:v>
                </c:pt>
                <c:pt idx="316">
                  <c:v>98.44739231620702</c:v>
                </c:pt>
                <c:pt idx="317">
                  <c:v>98.56675668251407</c:v>
                </c:pt>
                <c:pt idx="318">
                  <c:v>98.34382505023136</c:v>
                </c:pt>
                <c:pt idx="319">
                  <c:v>98.3255787259191</c:v>
                </c:pt>
                <c:pt idx="320">
                  <c:v>98.35666391016724</c:v>
                </c:pt>
                <c:pt idx="321">
                  <c:v>97.88679976990505</c:v>
                </c:pt>
                <c:pt idx="322">
                  <c:v>96.62767346178337</c:v>
                </c:pt>
                <c:pt idx="323">
                  <c:v>95.99093753567335</c:v>
                </c:pt>
                <c:pt idx="324">
                  <c:v>95.30171926996692</c:v>
                </c:pt>
              </c:numCache>
            </c:numRef>
          </c:val>
          <c:smooth val="0"/>
        </c:ser>
        <c:ser>
          <c:idx val="3"/>
          <c:order val="3"/>
          <c:tx>
            <c:v>RES 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DATA'!$P$5:$P$461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DATA'!$U$5:$U$461</c:f>
              <c:numCache>
                <c:ptCount val="457"/>
                <c:pt idx="336">
                  <c:v>96.8100831540656</c:v>
                </c:pt>
                <c:pt idx="337">
                  <c:v>96.80071194672989</c:v>
                </c:pt>
                <c:pt idx="338">
                  <c:v>96.79180465210058</c:v>
                </c:pt>
                <c:pt idx="339">
                  <c:v>96.7840862169688</c:v>
                </c:pt>
                <c:pt idx="340">
                  <c:v>96.7788028993624</c:v>
                </c:pt>
                <c:pt idx="341">
                  <c:v>96.7750859992436</c:v>
                </c:pt>
                <c:pt idx="342">
                  <c:v>96.77276170711498</c:v>
                </c:pt>
                <c:pt idx="343">
                  <c:v>96.77128453696908</c:v>
                </c:pt>
                <c:pt idx="344">
                  <c:v>96.77026304006459</c:v>
                </c:pt>
                <c:pt idx="345">
                  <c:v>96.7688575640169</c:v>
                </c:pt>
                <c:pt idx="346">
                  <c:v>96.7663941422918</c:v>
                </c:pt>
                <c:pt idx="347">
                  <c:v>96.76100421097765</c:v>
                </c:pt>
                <c:pt idx="348">
                  <c:v>96.75359023447189</c:v>
                </c:pt>
                <c:pt idx="349">
                  <c:v>96.74501394458649</c:v>
                </c:pt>
                <c:pt idx="350">
                  <c:v>96.73686221577513</c:v>
                </c:pt>
                <c:pt idx="351">
                  <c:v>96.72979850084701</c:v>
                </c:pt>
                <c:pt idx="352">
                  <c:v>96.72496717619387</c:v>
                </c:pt>
                <c:pt idx="353">
                  <c:v>96.7215682604907</c:v>
                </c:pt>
                <c:pt idx="354">
                  <c:v>96.71944281381143</c:v>
                </c:pt>
                <c:pt idx="355">
                  <c:v>96.71809052024955</c:v>
                </c:pt>
                <c:pt idx="356">
                  <c:v>96.71715537835594</c:v>
                </c:pt>
                <c:pt idx="357">
                  <c:v>96.71586871803726</c:v>
                </c:pt>
                <c:pt idx="358">
                  <c:v>96.71361275378555</c:v>
                </c:pt>
                <c:pt idx="359">
                  <c:v>96.70867673644032</c:v>
                </c:pt>
                <c:pt idx="360">
                  <c:v>96.7018871292085</c:v>
                </c:pt>
                <c:pt idx="361">
                  <c:v>96.69417517890686</c:v>
                </c:pt>
                <c:pt idx="362">
                  <c:v>96.68684500137022</c:v>
                </c:pt>
                <c:pt idx="363">
                  <c:v>96.68049318500222</c:v>
                </c:pt>
                <c:pt idx="364">
                  <c:v>96.67615344266521</c:v>
                </c:pt>
                <c:pt idx="365">
                  <c:v>96.67310036314024</c:v>
                </c:pt>
                <c:pt idx="366">
                  <c:v>96.67119117847531</c:v>
                </c:pt>
                <c:pt idx="367">
                  <c:v>96.66997472059631</c:v>
                </c:pt>
                <c:pt idx="368">
                  <c:v>96.66913351218084</c:v>
                </c:pt>
                <c:pt idx="369">
                  <c:v>96.6679760947928</c:v>
                </c:pt>
                <c:pt idx="370">
                  <c:v>96.66594569690342</c:v>
                </c:pt>
                <c:pt idx="371">
                  <c:v>96.66150321551561</c:v>
                </c:pt>
                <c:pt idx="372">
                  <c:v>96.65539247852901</c:v>
                </c:pt>
                <c:pt idx="373">
                  <c:v>96.64866109206677</c:v>
                </c:pt>
                <c:pt idx="374">
                  <c:v>96.64226293648929</c:v>
                </c:pt>
                <c:pt idx="375">
                  <c:v>96.63671874480785</c:v>
                </c:pt>
                <c:pt idx="376">
                  <c:v>96.63293670873594</c:v>
                </c:pt>
                <c:pt idx="377">
                  <c:v>96.63027598466589</c:v>
                </c:pt>
                <c:pt idx="378">
                  <c:v>96.62861215195187</c:v>
                </c:pt>
                <c:pt idx="379">
                  <c:v>96.6275500156877</c:v>
                </c:pt>
                <c:pt idx="380">
                  <c:v>96.62681552419463</c:v>
                </c:pt>
                <c:pt idx="381">
                  <c:v>96.62580493845893</c:v>
                </c:pt>
                <c:pt idx="382">
                  <c:v>96.6240305522947</c:v>
                </c:pt>
                <c:pt idx="383">
                  <c:v>96.62014822088044</c:v>
                </c:pt>
                <c:pt idx="384">
                  <c:v>96.61480798327534</c:v>
                </c:pt>
                <c:pt idx="385">
                  <c:v>96.60853610695746</c:v>
                </c:pt>
                <c:pt idx="386">
                  <c:v>96.60257471391164</c:v>
                </c:pt>
                <c:pt idx="387">
                  <c:v>96.5974089899254</c:v>
                </c:pt>
                <c:pt idx="388">
                  <c:v>96.59388761560645</c:v>
                </c:pt>
                <c:pt idx="389">
                  <c:v>96.5914102713316</c:v>
                </c:pt>
                <c:pt idx="390">
                  <c:v>96.5898611116518</c:v>
                </c:pt>
                <c:pt idx="391">
                  <c:v>96.58887137145857</c:v>
                </c:pt>
                <c:pt idx="392">
                  <c:v>96.58818694350256</c:v>
                </c:pt>
                <c:pt idx="393">
                  <c:v>96.58724524011186</c:v>
                </c:pt>
                <c:pt idx="394">
                  <c:v>96.58559109744135</c:v>
                </c:pt>
                <c:pt idx="395">
                  <c:v>96.58197185706244</c:v>
                </c:pt>
                <c:pt idx="396">
                  <c:v>96.57699350732585</c:v>
                </c:pt>
                <c:pt idx="397">
                  <c:v>96.57132849060092</c:v>
                </c:pt>
                <c:pt idx="398">
                  <c:v>96.56594391514106</c:v>
                </c:pt>
                <c:pt idx="399">
                  <c:v>96.56127802071087</c:v>
                </c:pt>
                <c:pt idx="400">
                  <c:v>96.5581015240279</c:v>
                </c:pt>
                <c:pt idx="401">
                  <c:v>96.55586680679566</c:v>
                </c:pt>
                <c:pt idx="402">
                  <c:v>96.55446936927879</c:v>
                </c:pt>
                <c:pt idx="403">
                  <c:v>96.55357503791677</c:v>
                </c:pt>
                <c:pt idx="404">
                  <c:v>96.55295658734735</c:v>
                </c:pt>
                <c:pt idx="405">
                  <c:v>96.55210566214315</c:v>
                </c:pt>
                <c:pt idx="406">
                  <c:v>96.550610000301</c:v>
                </c:pt>
                <c:pt idx="407">
                  <c:v>96.54733751369581</c:v>
                </c:pt>
                <c:pt idx="408">
                  <c:v>96.54283613187995</c:v>
                </c:pt>
                <c:pt idx="409">
                  <c:v>96.53796032324632</c:v>
                </c:pt>
                <c:pt idx="410">
                  <c:v>96.53332588688183</c:v>
                </c:pt>
                <c:pt idx="411">
                  <c:v>96.52931001023912</c:v>
                </c:pt>
                <c:pt idx="412">
                  <c:v>96.52658245154178</c:v>
                </c:pt>
                <c:pt idx="413">
                  <c:v>96.52466356950563</c:v>
                </c:pt>
                <c:pt idx="414">
                  <c:v>96.52346363346493</c:v>
                </c:pt>
                <c:pt idx="415">
                  <c:v>96.52269334208488</c:v>
                </c:pt>
                <c:pt idx="416">
                  <c:v>96.52216066799689</c:v>
                </c:pt>
                <c:pt idx="417">
                  <c:v>96.52142776252394</c:v>
                </c:pt>
                <c:pt idx="418">
                  <c:v>96.52013803795938</c:v>
                </c:pt>
                <c:pt idx="419">
                  <c:v>96.51731613915652</c:v>
                </c:pt>
                <c:pt idx="420">
                  <c:v>96.51343455139468</c:v>
                </c:pt>
                <c:pt idx="421">
                  <c:v>96.50942803014897</c:v>
                </c:pt>
                <c:pt idx="422">
                  <c:v>96.50561984792701</c:v>
                </c:pt>
                <c:pt idx="423">
                  <c:v>96.50231994501895</c:v>
                </c:pt>
                <c:pt idx="424">
                  <c:v>96.50008704972777</c:v>
                </c:pt>
                <c:pt idx="425">
                  <c:v>96.49851617146692</c:v>
                </c:pt>
                <c:pt idx="426">
                  <c:v>96.49753385290576</c:v>
                </c:pt>
                <c:pt idx="427">
                  <c:v>96.49690017272111</c:v>
                </c:pt>
                <c:pt idx="428">
                  <c:v>96.49646196839588</c:v>
                </c:pt>
                <c:pt idx="429">
                  <c:v>96.4958590437268</c:v>
                </c:pt>
                <c:pt idx="430">
                  <c:v>96.49479608703571</c:v>
                </c:pt>
                <c:pt idx="431">
                  <c:v>96.49247035307938</c:v>
                </c:pt>
                <c:pt idx="432">
                  <c:v>96.48927125166124</c:v>
                </c:pt>
                <c:pt idx="433">
                  <c:v>96.4860357843441</c:v>
                </c:pt>
                <c:pt idx="434">
                  <c:v>96.48296048575929</c:v>
                </c:pt>
                <c:pt idx="435">
                  <c:v>96.48029564827209</c:v>
                </c:pt>
                <c:pt idx="436">
                  <c:v>96.47850142905706</c:v>
                </c:pt>
                <c:pt idx="437">
                  <c:v>96.47723916657154</c:v>
                </c:pt>
                <c:pt idx="438">
                  <c:v>96.47644983496039</c:v>
                </c:pt>
                <c:pt idx="439">
                  <c:v>96.47593733586318</c:v>
                </c:pt>
                <c:pt idx="440">
                  <c:v>96.4755829310285</c:v>
                </c:pt>
                <c:pt idx="441">
                  <c:v>96.47509530595188</c:v>
                </c:pt>
                <c:pt idx="442">
                  <c:v>96.47423352469983</c:v>
                </c:pt>
                <c:pt idx="443">
                  <c:v>96.47234795971151</c:v>
                </c:pt>
                <c:pt idx="444">
                  <c:v>96.46975432099728</c:v>
                </c:pt>
                <c:pt idx="445">
                  <c:v>96.37175271858513</c:v>
                </c:pt>
                <c:pt idx="446">
                  <c:v>96.27860259229313</c:v>
                </c:pt>
                <c:pt idx="447">
                  <c:v>96.19788524351064</c:v>
                </c:pt>
                <c:pt idx="448">
                  <c:v>96.16171211988852</c:v>
                </c:pt>
                <c:pt idx="449">
                  <c:v>96.13626373735596</c:v>
                </c:pt>
                <c:pt idx="450">
                  <c:v>96.12035007992222</c:v>
                </c:pt>
                <c:pt idx="451">
                  <c:v>96.11220075263483</c:v>
                </c:pt>
                <c:pt idx="452">
                  <c:v>96.10656530662966</c:v>
                </c:pt>
                <c:pt idx="453">
                  <c:v>96.09881150498468</c:v>
                </c:pt>
                <c:pt idx="454">
                  <c:v>96.09814017844117</c:v>
                </c:pt>
                <c:pt idx="455">
                  <c:v>96.09667132561667</c:v>
                </c:pt>
                <c:pt idx="456">
                  <c:v>96.09465088422385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1"/>
        <c:lblOffset val="100"/>
        <c:tickLblSkip val="12"/>
        <c:tickMarkSkip val="12"/>
        <c:noMultiLvlLbl val="0"/>
      </c:catAx>
      <c:valAx>
        <c:axId val="29081621"/>
        <c:scaling>
          <c:orientation val="minMax"/>
          <c:max val="195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DTH/METER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43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"/>
          <c:y val="0.482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35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'NONGS DATA'!$I$1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'NONGS DATA'!$H$3:$H$13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'NONGS DATA'!$I$3:$I$13</c:f>
              <c:numCache>
                <c:ptCount val="11"/>
                <c:pt idx="0">
                  <c:v>78.779524846</c:v>
                </c:pt>
                <c:pt idx="1">
                  <c:v>79.20685878089482</c:v>
                </c:pt>
                <c:pt idx="2">
                  <c:v>80.670914767235</c:v>
                </c:pt>
                <c:pt idx="3">
                  <c:v>81.57091476723501</c:v>
                </c:pt>
                <c:pt idx="4">
                  <c:v>106.94143440492071</c:v>
                </c:pt>
                <c:pt idx="5">
                  <c:v>109.19652810403217</c:v>
                </c:pt>
                <c:pt idx="6">
                  <c:v>110.56624949158382</c:v>
                </c:pt>
                <c:pt idx="7">
                  <c:v>111.94065291069748</c:v>
                </c:pt>
                <c:pt idx="8">
                  <c:v>114.24479343100188</c:v>
                </c:pt>
                <c:pt idx="9">
                  <c:v>115.6037268591904</c:v>
                </c:pt>
                <c:pt idx="10">
                  <c:v>116.99250974973955</c:v>
                </c:pt>
              </c:numCache>
            </c:numRef>
          </c:val>
        </c:ser>
        <c:gapWidth val="90"/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337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SYSTEM NON-GS DEMAND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4"/>
          <c:w val="0.955"/>
          <c:h val="0.4335"/>
        </c:manualLayout>
      </c:layout>
      <c:lineChart>
        <c:grouping val="standard"/>
        <c:varyColors val="0"/>
        <c:ser>
          <c:idx val="0"/>
          <c:order val="0"/>
          <c:tx>
            <c:strRef>
              <c:f>'NONGS DATA'!$D$1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'NONGS DATA'!$B$3:$B$410</c:f>
              <c:numCache>
                <c:ptCount val="408"/>
                <c:pt idx="0">
                  <c:v>1985</c:v>
                </c:pt>
                <c:pt idx="1">
                  <c:v>1985</c:v>
                </c:pt>
                <c:pt idx="2">
                  <c:v>1985</c:v>
                </c:pt>
                <c:pt idx="3">
                  <c:v>1985</c:v>
                </c:pt>
                <c:pt idx="4">
                  <c:v>1985</c:v>
                </c:pt>
                <c:pt idx="5">
                  <c:v>1985</c:v>
                </c:pt>
                <c:pt idx="6">
                  <c:v>1985</c:v>
                </c:pt>
                <c:pt idx="7">
                  <c:v>1985</c:v>
                </c:pt>
                <c:pt idx="8">
                  <c:v>1985</c:v>
                </c:pt>
                <c:pt idx="9">
                  <c:v>1985</c:v>
                </c:pt>
                <c:pt idx="10">
                  <c:v>1985</c:v>
                </c:pt>
                <c:pt idx="11">
                  <c:v>1985</c:v>
                </c:pt>
                <c:pt idx="12">
                  <c:v>1986</c:v>
                </c:pt>
                <c:pt idx="13">
                  <c:v>1986</c:v>
                </c:pt>
                <c:pt idx="14">
                  <c:v>1986</c:v>
                </c:pt>
                <c:pt idx="15">
                  <c:v>1986</c:v>
                </c:pt>
                <c:pt idx="16">
                  <c:v>1986</c:v>
                </c:pt>
                <c:pt idx="17">
                  <c:v>1986</c:v>
                </c:pt>
                <c:pt idx="18">
                  <c:v>1986</c:v>
                </c:pt>
                <c:pt idx="19">
                  <c:v>1986</c:v>
                </c:pt>
                <c:pt idx="20">
                  <c:v>1986</c:v>
                </c:pt>
                <c:pt idx="21">
                  <c:v>1986</c:v>
                </c:pt>
                <c:pt idx="22">
                  <c:v>1986</c:v>
                </c:pt>
                <c:pt idx="23">
                  <c:v>1986</c:v>
                </c:pt>
                <c:pt idx="24">
                  <c:v>1987</c:v>
                </c:pt>
                <c:pt idx="25">
                  <c:v>1987</c:v>
                </c:pt>
                <c:pt idx="26">
                  <c:v>1987</c:v>
                </c:pt>
                <c:pt idx="27">
                  <c:v>1987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1987</c:v>
                </c:pt>
                <c:pt idx="33">
                  <c:v>1987</c:v>
                </c:pt>
                <c:pt idx="34">
                  <c:v>1987</c:v>
                </c:pt>
                <c:pt idx="35">
                  <c:v>1987</c:v>
                </c:pt>
                <c:pt idx="36">
                  <c:v>1988</c:v>
                </c:pt>
                <c:pt idx="37">
                  <c:v>1988</c:v>
                </c:pt>
                <c:pt idx="38">
                  <c:v>1988</c:v>
                </c:pt>
                <c:pt idx="39">
                  <c:v>1988</c:v>
                </c:pt>
                <c:pt idx="40">
                  <c:v>1988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1989</c:v>
                </c:pt>
                <c:pt idx="57">
                  <c:v>1989</c:v>
                </c:pt>
                <c:pt idx="58">
                  <c:v>1989</c:v>
                </c:pt>
                <c:pt idx="59">
                  <c:v>1989</c:v>
                </c:pt>
                <c:pt idx="60">
                  <c:v>1990</c:v>
                </c:pt>
                <c:pt idx="61">
                  <c:v>1990</c:v>
                </c:pt>
                <c:pt idx="62">
                  <c:v>1990</c:v>
                </c:pt>
                <c:pt idx="63">
                  <c:v>1990</c:v>
                </c:pt>
                <c:pt idx="64">
                  <c:v>1990</c:v>
                </c:pt>
                <c:pt idx="65">
                  <c:v>1990</c:v>
                </c:pt>
                <c:pt idx="66">
                  <c:v>1990</c:v>
                </c:pt>
                <c:pt idx="67">
                  <c:v>1990</c:v>
                </c:pt>
                <c:pt idx="68">
                  <c:v>1990</c:v>
                </c:pt>
                <c:pt idx="69">
                  <c:v>1990</c:v>
                </c:pt>
                <c:pt idx="70">
                  <c:v>1990</c:v>
                </c:pt>
                <c:pt idx="71">
                  <c:v>1990</c:v>
                </c:pt>
                <c:pt idx="72">
                  <c:v>1991</c:v>
                </c:pt>
                <c:pt idx="73">
                  <c:v>1991</c:v>
                </c:pt>
                <c:pt idx="74">
                  <c:v>1991</c:v>
                </c:pt>
                <c:pt idx="75">
                  <c:v>1991</c:v>
                </c:pt>
                <c:pt idx="76">
                  <c:v>1991</c:v>
                </c:pt>
                <c:pt idx="77">
                  <c:v>1991</c:v>
                </c:pt>
                <c:pt idx="78">
                  <c:v>1991</c:v>
                </c:pt>
                <c:pt idx="79">
                  <c:v>1991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1992</c:v>
                </c:pt>
                <c:pt idx="89">
                  <c:v>1992</c:v>
                </c:pt>
                <c:pt idx="90">
                  <c:v>1992</c:v>
                </c:pt>
                <c:pt idx="91">
                  <c:v>1992</c:v>
                </c:pt>
                <c:pt idx="92">
                  <c:v>1992</c:v>
                </c:pt>
                <c:pt idx="93">
                  <c:v>1992</c:v>
                </c:pt>
                <c:pt idx="94">
                  <c:v>1992</c:v>
                </c:pt>
                <c:pt idx="95">
                  <c:v>1992</c:v>
                </c:pt>
                <c:pt idx="96">
                  <c:v>1993</c:v>
                </c:pt>
                <c:pt idx="97">
                  <c:v>1993</c:v>
                </c:pt>
                <c:pt idx="98">
                  <c:v>1993</c:v>
                </c:pt>
                <c:pt idx="99">
                  <c:v>1993</c:v>
                </c:pt>
                <c:pt idx="100">
                  <c:v>1993</c:v>
                </c:pt>
                <c:pt idx="101">
                  <c:v>1993</c:v>
                </c:pt>
                <c:pt idx="102">
                  <c:v>1993</c:v>
                </c:pt>
                <c:pt idx="103">
                  <c:v>1993</c:v>
                </c:pt>
                <c:pt idx="104">
                  <c:v>1993</c:v>
                </c:pt>
                <c:pt idx="105">
                  <c:v>1993</c:v>
                </c:pt>
                <c:pt idx="106">
                  <c:v>1993</c:v>
                </c:pt>
                <c:pt idx="107">
                  <c:v>1993</c:v>
                </c:pt>
                <c:pt idx="108">
                  <c:v>1994</c:v>
                </c:pt>
                <c:pt idx="109">
                  <c:v>1994</c:v>
                </c:pt>
                <c:pt idx="110">
                  <c:v>1994</c:v>
                </c:pt>
                <c:pt idx="111">
                  <c:v>1994</c:v>
                </c:pt>
                <c:pt idx="112">
                  <c:v>1994</c:v>
                </c:pt>
                <c:pt idx="113">
                  <c:v>1994</c:v>
                </c:pt>
                <c:pt idx="114">
                  <c:v>1994</c:v>
                </c:pt>
                <c:pt idx="115">
                  <c:v>1994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1995</c:v>
                </c:pt>
                <c:pt idx="125">
                  <c:v>1995</c:v>
                </c:pt>
                <c:pt idx="126">
                  <c:v>1995</c:v>
                </c:pt>
                <c:pt idx="127">
                  <c:v>1995</c:v>
                </c:pt>
                <c:pt idx="128">
                  <c:v>1995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1996</c:v>
                </c:pt>
                <c:pt idx="133">
                  <c:v>1996</c:v>
                </c:pt>
                <c:pt idx="134">
                  <c:v>1996</c:v>
                </c:pt>
                <c:pt idx="135">
                  <c:v>1996</c:v>
                </c:pt>
                <c:pt idx="136">
                  <c:v>1996</c:v>
                </c:pt>
                <c:pt idx="137">
                  <c:v>1996</c:v>
                </c:pt>
                <c:pt idx="138">
                  <c:v>1996</c:v>
                </c:pt>
                <c:pt idx="139">
                  <c:v>1996</c:v>
                </c:pt>
                <c:pt idx="140">
                  <c:v>1996</c:v>
                </c:pt>
                <c:pt idx="141">
                  <c:v>1996</c:v>
                </c:pt>
                <c:pt idx="142">
                  <c:v>1996</c:v>
                </c:pt>
                <c:pt idx="143">
                  <c:v>1996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1998</c:v>
                </c:pt>
                <c:pt idx="157">
                  <c:v>1998</c:v>
                </c:pt>
                <c:pt idx="158">
                  <c:v>1998</c:v>
                </c:pt>
                <c:pt idx="159">
                  <c:v>1998</c:v>
                </c:pt>
                <c:pt idx="160">
                  <c:v>1998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1999</c:v>
                </c:pt>
                <c:pt idx="172">
                  <c:v>1999</c:v>
                </c:pt>
                <c:pt idx="173">
                  <c:v>1999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1999</c:v>
                </c:pt>
                <c:pt idx="178">
                  <c:v>1999</c:v>
                </c:pt>
                <c:pt idx="179">
                  <c:v>1999</c:v>
                </c:pt>
                <c:pt idx="180">
                  <c:v>2000</c:v>
                </c:pt>
                <c:pt idx="181">
                  <c:v>2000</c:v>
                </c:pt>
                <c:pt idx="182">
                  <c:v>2000</c:v>
                </c:pt>
                <c:pt idx="183">
                  <c:v>2000</c:v>
                </c:pt>
                <c:pt idx="184">
                  <c:v>2000</c:v>
                </c:pt>
                <c:pt idx="185">
                  <c:v>2000</c:v>
                </c:pt>
                <c:pt idx="186">
                  <c:v>2000</c:v>
                </c:pt>
                <c:pt idx="187">
                  <c:v>2000</c:v>
                </c:pt>
                <c:pt idx="188">
                  <c:v>2000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2001</c:v>
                </c:pt>
                <c:pt idx="193">
                  <c:v>2001</c:v>
                </c:pt>
                <c:pt idx="194">
                  <c:v>2001</c:v>
                </c:pt>
                <c:pt idx="195">
                  <c:v>2001</c:v>
                </c:pt>
                <c:pt idx="196">
                  <c:v>2001</c:v>
                </c:pt>
                <c:pt idx="197">
                  <c:v>2001</c:v>
                </c:pt>
                <c:pt idx="198">
                  <c:v>2001</c:v>
                </c:pt>
                <c:pt idx="199">
                  <c:v>2001</c:v>
                </c:pt>
                <c:pt idx="200">
                  <c:v>2001</c:v>
                </c:pt>
                <c:pt idx="201">
                  <c:v>2001</c:v>
                </c:pt>
                <c:pt idx="202">
                  <c:v>2001</c:v>
                </c:pt>
                <c:pt idx="203">
                  <c:v>2001</c:v>
                </c:pt>
                <c:pt idx="204">
                  <c:v>2002</c:v>
                </c:pt>
                <c:pt idx="205">
                  <c:v>2002</c:v>
                </c:pt>
                <c:pt idx="206">
                  <c:v>2002</c:v>
                </c:pt>
                <c:pt idx="207">
                  <c:v>2002</c:v>
                </c:pt>
                <c:pt idx="208">
                  <c:v>2002</c:v>
                </c:pt>
                <c:pt idx="209">
                  <c:v>2002</c:v>
                </c:pt>
                <c:pt idx="210">
                  <c:v>2002</c:v>
                </c:pt>
                <c:pt idx="211">
                  <c:v>2002</c:v>
                </c:pt>
                <c:pt idx="212">
                  <c:v>2002</c:v>
                </c:pt>
                <c:pt idx="213">
                  <c:v>2002</c:v>
                </c:pt>
                <c:pt idx="214">
                  <c:v>2002</c:v>
                </c:pt>
                <c:pt idx="215">
                  <c:v>2002</c:v>
                </c:pt>
                <c:pt idx="216">
                  <c:v>2003</c:v>
                </c:pt>
                <c:pt idx="217">
                  <c:v>2003</c:v>
                </c:pt>
                <c:pt idx="218">
                  <c:v>2003</c:v>
                </c:pt>
                <c:pt idx="219">
                  <c:v>2003</c:v>
                </c:pt>
                <c:pt idx="220">
                  <c:v>2003</c:v>
                </c:pt>
                <c:pt idx="221">
                  <c:v>2003</c:v>
                </c:pt>
                <c:pt idx="222">
                  <c:v>2003</c:v>
                </c:pt>
                <c:pt idx="223">
                  <c:v>2003</c:v>
                </c:pt>
                <c:pt idx="224">
                  <c:v>2003</c:v>
                </c:pt>
                <c:pt idx="225">
                  <c:v>2003</c:v>
                </c:pt>
                <c:pt idx="226">
                  <c:v>2003</c:v>
                </c:pt>
                <c:pt idx="227">
                  <c:v>2003</c:v>
                </c:pt>
                <c:pt idx="228">
                  <c:v>2004</c:v>
                </c:pt>
                <c:pt idx="229">
                  <c:v>2004</c:v>
                </c:pt>
                <c:pt idx="230">
                  <c:v>2004</c:v>
                </c:pt>
                <c:pt idx="231">
                  <c:v>2004</c:v>
                </c:pt>
                <c:pt idx="232">
                  <c:v>2004</c:v>
                </c:pt>
                <c:pt idx="233">
                  <c:v>2004</c:v>
                </c:pt>
                <c:pt idx="234">
                  <c:v>2004</c:v>
                </c:pt>
                <c:pt idx="235">
                  <c:v>2004</c:v>
                </c:pt>
                <c:pt idx="236">
                  <c:v>2004</c:v>
                </c:pt>
                <c:pt idx="237">
                  <c:v>2004</c:v>
                </c:pt>
                <c:pt idx="238">
                  <c:v>2004</c:v>
                </c:pt>
                <c:pt idx="239">
                  <c:v>2004</c:v>
                </c:pt>
                <c:pt idx="240">
                  <c:v>2005</c:v>
                </c:pt>
                <c:pt idx="241">
                  <c:v>2005</c:v>
                </c:pt>
                <c:pt idx="242">
                  <c:v>2005</c:v>
                </c:pt>
                <c:pt idx="243">
                  <c:v>2005</c:v>
                </c:pt>
                <c:pt idx="244">
                  <c:v>2005</c:v>
                </c:pt>
                <c:pt idx="245">
                  <c:v>2005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2006</c:v>
                </c:pt>
                <c:pt idx="253">
                  <c:v>2006</c:v>
                </c:pt>
                <c:pt idx="254">
                  <c:v>2006</c:v>
                </c:pt>
                <c:pt idx="255">
                  <c:v>2006</c:v>
                </c:pt>
                <c:pt idx="256">
                  <c:v>2006</c:v>
                </c:pt>
                <c:pt idx="257">
                  <c:v>2006</c:v>
                </c:pt>
                <c:pt idx="258">
                  <c:v>2006</c:v>
                </c:pt>
                <c:pt idx="259">
                  <c:v>2006</c:v>
                </c:pt>
                <c:pt idx="260">
                  <c:v>2006</c:v>
                </c:pt>
                <c:pt idx="261">
                  <c:v>2006</c:v>
                </c:pt>
                <c:pt idx="262">
                  <c:v>2006</c:v>
                </c:pt>
                <c:pt idx="263">
                  <c:v>2006</c:v>
                </c:pt>
                <c:pt idx="264">
                  <c:v>2007</c:v>
                </c:pt>
                <c:pt idx="265">
                  <c:v>2007</c:v>
                </c:pt>
                <c:pt idx="266">
                  <c:v>2007</c:v>
                </c:pt>
                <c:pt idx="267">
                  <c:v>2007</c:v>
                </c:pt>
                <c:pt idx="268">
                  <c:v>2007</c:v>
                </c:pt>
                <c:pt idx="269">
                  <c:v>2007</c:v>
                </c:pt>
                <c:pt idx="270">
                  <c:v>2007</c:v>
                </c:pt>
                <c:pt idx="271">
                  <c:v>2007</c:v>
                </c:pt>
                <c:pt idx="272">
                  <c:v>2007</c:v>
                </c:pt>
                <c:pt idx="273">
                  <c:v>2007</c:v>
                </c:pt>
                <c:pt idx="274">
                  <c:v>2007</c:v>
                </c:pt>
                <c:pt idx="275">
                  <c:v>2007</c:v>
                </c:pt>
                <c:pt idx="276">
                  <c:v>2008</c:v>
                </c:pt>
                <c:pt idx="277">
                  <c:v>2008</c:v>
                </c:pt>
                <c:pt idx="278">
                  <c:v>2008</c:v>
                </c:pt>
                <c:pt idx="279">
                  <c:v>2008</c:v>
                </c:pt>
                <c:pt idx="280">
                  <c:v>2008</c:v>
                </c:pt>
                <c:pt idx="281">
                  <c:v>2008</c:v>
                </c:pt>
                <c:pt idx="282">
                  <c:v>2008</c:v>
                </c:pt>
                <c:pt idx="283">
                  <c:v>2008</c:v>
                </c:pt>
                <c:pt idx="284">
                  <c:v>2008</c:v>
                </c:pt>
                <c:pt idx="285">
                  <c:v>2008</c:v>
                </c:pt>
                <c:pt idx="286">
                  <c:v>2008</c:v>
                </c:pt>
                <c:pt idx="287">
                  <c:v>2008</c:v>
                </c:pt>
                <c:pt idx="288">
                  <c:v>2009</c:v>
                </c:pt>
                <c:pt idx="289">
                  <c:v>2009</c:v>
                </c:pt>
                <c:pt idx="290">
                  <c:v>2009</c:v>
                </c:pt>
                <c:pt idx="291">
                  <c:v>2009</c:v>
                </c:pt>
                <c:pt idx="292">
                  <c:v>2009</c:v>
                </c:pt>
                <c:pt idx="293">
                  <c:v>2009</c:v>
                </c:pt>
                <c:pt idx="294">
                  <c:v>2009</c:v>
                </c:pt>
                <c:pt idx="295">
                  <c:v>2009</c:v>
                </c:pt>
                <c:pt idx="296">
                  <c:v>2009</c:v>
                </c:pt>
                <c:pt idx="297">
                  <c:v>2009</c:v>
                </c:pt>
                <c:pt idx="298">
                  <c:v>2009</c:v>
                </c:pt>
                <c:pt idx="299">
                  <c:v>2009</c:v>
                </c:pt>
                <c:pt idx="300">
                  <c:v>2010</c:v>
                </c:pt>
                <c:pt idx="301">
                  <c:v>2010</c:v>
                </c:pt>
                <c:pt idx="302">
                  <c:v>2010</c:v>
                </c:pt>
                <c:pt idx="303">
                  <c:v>2010</c:v>
                </c:pt>
                <c:pt idx="304">
                  <c:v>2010</c:v>
                </c:pt>
                <c:pt idx="305">
                  <c:v>2010</c:v>
                </c:pt>
                <c:pt idx="306">
                  <c:v>2010</c:v>
                </c:pt>
                <c:pt idx="307">
                  <c:v>2010</c:v>
                </c:pt>
                <c:pt idx="308">
                  <c:v>2010</c:v>
                </c:pt>
                <c:pt idx="309">
                  <c:v>2010</c:v>
                </c:pt>
                <c:pt idx="310">
                  <c:v>2010</c:v>
                </c:pt>
                <c:pt idx="311">
                  <c:v>2010</c:v>
                </c:pt>
                <c:pt idx="312">
                  <c:v>2011</c:v>
                </c:pt>
                <c:pt idx="313">
                  <c:v>2011</c:v>
                </c:pt>
                <c:pt idx="314">
                  <c:v>2011</c:v>
                </c:pt>
                <c:pt idx="315">
                  <c:v>2011</c:v>
                </c:pt>
                <c:pt idx="316">
                  <c:v>2011</c:v>
                </c:pt>
                <c:pt idx="317">
                  <c:v>2011</c:v>
                </c:pt>
                <c:pt idx="318">
                  <c:v>2011</c:v>
                </c:pt>
                <c:pt idx="319">
                  <c:v>2011</c:v>
                </c:pt>
                <c:pt idx="320">
                  <c:v>2011</c:v>
                </c:pt>
                <c:pt idx="321">
                  <c:v>2011</c:v>
                </c:pt>
                <c:pt idx="322">
                  <c:v>2011</c:v>
                </c:pt>
                <c:pt idx="323">
                  <c:v>2011</c:v>
                </c:pt>
                <c:pt idx="324">
                  <c:v>2012</c:v>
                </c:pt>
                <c:pt idx="325">
                  <c:v>2012</c:v>
                </c:pt>
                <c:pt idx="326">
                  <c:v>2012</c:v>
                </c:pt>
                <c:pt idx="327">
                  <c:v>2012</c:v>
                </c:pt>
                <c:pt idx="328">
                  <c:v>2012</c:v>
                </c:pt>
                <c:pt idx="329">
                  <c:v>2012</c:v>
                </c:pt>
                <c:pt idx="330">
                  <c:v>2012</c:v>
                </c:pt>
                <c:pt idx="331">
                  <c:v>2012</c:v>
                </c:pt>
                <c:pt idx="332">
                  <c:v>2012</c:v>
                </c:pt>
                <c:pt idx="333">
                  <c:v>2012</c:v>
                </c:pt>
                <c:pt idx="334">
                  <c:v>2012</c:v>
                </c:pt>
                <c:pt idx="335">
                  <c:v>2012</c:v>
                </c:pt>
                <c:pt idx="336">
                  <c:v>2013</c:v>
                </c:pt>
                <c:pt idx="337">
                  <c:v>2013</c:v>
                </c:pt>
                <c:pt idx="338">
                  <c:v>2013</c:v>
                </c:pt>
                <c:pt idx="339">
                  <c:v>2013</c:v>
                </c:pt>
                <c:pt idx="340">
                  <c:v>2013</c:v>
                </c:pt>
                <c:pt idx="341">
                  <c:v>2013</c:v>
                </c:pt>
                <c:pt idx="342">
                  <c:v>2013</c:v>
                </c:pt>
                <c:pt idx="343">
                  <c:v>2013</c:v>
                </c:pt>
                <c:pt idx="344">
                  <c:v>2013</c:v>
                </c:pt>
                <c:pt idx="345">
                  <c:v>2013</c:v>
                </c:pt>
                <c:pt idx="346">
                  <c:v>2013</c:v>
                </c:pt>
                <c:pt idx="347">
                  <c:v>2013</c:v>
                </c:pt>
                <c:pt idx="348">
                  <c:v>2014</c:v>
                </c:pt>
                <c:pt idx="349">
                  <c:v>2014</c:v>
                </c:pt>
                <c:pt idx="350">
                  <c:v>2014</c:v>
                </c:pt>
                <c:pt idx="351">
                  <c:v>2014</c:v>
                </c:pt>
                <c:pt idx="352">
                  <c:v>2014</c:v>
                </c:pt>
                <c:pt idx="353">
                  <c:v>2014</c:v>
                </c:pt>
                <c:pt idx="354">
                  <c:v>2014</c:v>
                </c:pt>
                <c:pt idx="355">
                  <c:v>2014</c:v>
                </c:pt>
                <c:pt idx="356">
                  <c:v>2014</c:v>
                </c:pt>
                <c:pt idx="357">
                  <c:v>2014</c:v>
                </c:pt>
                <c:pt idx="358">
                  <c:v>2014</c:v>
                </c:pt>
                <c:pt idx="359">
                  <c:v>2014</c:v>
                </c:pt>
                <c:pt idx="360">
                  <c:v>2015</c:v>
                </c:pt>
                <c:pt idx="361">
                  <c:v>2015</c:v>
                </c:pt>
                <c:pt idx="362">
                  <c:v>2015</c:v>
                </c:pt>
                <c:pt idx="363">
                  <c:v>2015</c:v>
                </c:pt>
                <c:pt idx="364">
                  <c:v>2015</c:v>
                </c:pt>
                <c:pt idx="365">
                  <c:v>2015</c:v>
                </c:pt>
                <c:pt idx="366">
                  <c:v>2015</c:v>
                </c:pt>
                <c:pt idx="367">
                  <c:v>2015</c:v>
                </c:pt>
                <c:pt idx="368">
                  <c:v>2015</c:v>
                </c:pt>
                <c:pt idx="369">
                  <c:v>2015</c:v>
                </c:pt>
                <c:pt idx="370">
                  <c:v>2015</c:v>
                </c:pt>
                <c:pt idx="371">
                  <c:v>2015</c:v>
                </c:pt>
                <c:pt idx="372">
                  <c:v>2016</c:v>
                </c:pt>
                <c:pt idx="373">
                  <c:v>2016</c:v>
                </c:pt>
                <c:pt idx="374">
                  <c:v>2016</c:v>
                </c:pt>
                <c:pt idx="375">
                  <c:v>2016</c:v>
                </c:pt>
                <c:pt idx="376">
                  <c:v>2016</c:v>
                </c:pt>
                <c:pt idx="377">
                  <c:v>2016</c:v>
                </c:pt>
                <c:pt idx="378">
                  <c:v>2016</c:v>
                </c:pt>
                <c:pt idx="379">
                  <c:v>2016</c:v>
                </c:pt>
                <c:pt idx="380">
                  <c:v>2016</c:v>
                </c:pt>
                <c:pt idx="381">
                  <c:v>2016</c:v>
                </c:pt>
                <c:pt idx="382">
                  <c:v>2016</c:v>
                </c:pt>
                <c:pt idx="383">
                  <c:v>2016</c:v>
                </c:pt>
                <c:pt idx="384">
                  <c:v>2017</c:v>
                </c:pt>
                <c:pt idx="385">
                  <c:v>2017</c:v>
                </c:pt>
                <c:pt idx="386">
                  <c:v>2017</c:v>
                </c:pt>
                <c:pt idx="387">
                  <c:v>2017</c:v>
                </c:pt>
                <c:pt idx="388">
                  <c:v>2017</c:v>
                </c:pt>
                <c:pt idx="389">
                  <c:v>2017</c:v>
                </c:pt>
                <c:pt idx="390">
                  <c:v>2017</c:v>
                </c:pt>
                <c:pt idx="391">
                  <c:v>2017</c:v>
                </c:pt>
                <c:pt idx="392">
                  <c:v>2017</c:v>
                </c:pt>
                <c:pt idx="393">
                  <c:v>2017</c:v>
                </c:pt>
                <c:pt idx="394">
                  <c:v>2017</c:v>
                </c:pt>
                <c:pt idx="395">
                  <c:v>2017</c:v>
                </c:pt>
                <c:pt idx="396">
                  <c:v>2018</c:v>
                </c:pt>
                <c:pt idx="397">
                  <c:v>2018</c:v>
                </c:pt>
                <c:pt idx="398">
                  <c:v>2018</c:v>
                </c:pt>
                <c:pt idx="399">
                  <c:v>2018</c:v>
                </c:pt>
                <c:pt idx="400">
                  <c:v>2018</c:v>
                </c:pt>
                <c:pt idx="401">
                  <c:v>2018</c:v>
                </c:pt>
                <c:pt idx="402">
                  <c:v>2018</c:v>
                </c:pt>
                <c:pt idx="403">
                  <c:v>2018</c:v>
                </c:pt>
                <c:pt idx="404">
                  <c:v>2018</c:v>
                </c:pt>
                <c:pt idx="405">
                  <c:v>2018</c:v>
                </c:pt>
                <c:pt idx="406">
                  <c:v>2018</c:v>
                </c:pt>
                <c:pt idx="407">
                  <c:v>2018</c:v>
                </c:pt>
              </c:numCache>
            </c:numRef>
          </c:cat>
          <c:val>
            <c:numRef>
              <c:f>'NONGS DATA'!$D$3:$D$410</c:f>
              <c:numCache>
                <c:ptCount val="408"/>
                <c:pt idx="0">
                  <c:v>54132180</c:v>
                </c:pt>
                <c:pt idx="1">
                  <c:v>53595650</c:v>
                </c:pt>
                <c:pt idx="2">
                  <c:v>53118530</c:v>
                </c:pt>
                <c:pt idx="3">
                  <c:v>52090120</c:v>
                </c:pt>
                <c:pt idx="4">
                  <c:v>51463190</c:v>
                </c:pt>
                <c:pt idx="5">
                  <c:v>50376380</c:v>
                </c:pt>
                <c:pt idx="6">
                  <c:v>49935440</c:v>
                </c:pt>
                <c:pt idx="7">
                  <c:v>48562470</c:v>
                </c:pt>
                <c:pt idx="8">
                  <c:v>47787450</c:v>
                </c:pt>
                <c:pt idx="9">
                  <c:v>46372070</c:v>
                </c:pt>
                <c:pt idx="10">
                  <c:v>45634010</c:v>
                </c:pt>
                <c:pt idx="11">
                  <c:v>44690120</c:v>
                </c:pt>
                <c:pt idx="12">
                  <c:v>43765700</c:v>
                </c:pt>
                <c:pt idx="13">
                  <c:v>43208340</c:v>
                </c:pt>
                <c:pt idx="14">
                  <c:v>42242490</c:v>
                </c:pt>
                <c:pt idx="15">
                  <c:v>41751600</c:v>
                </c:pt>
                <c:pt idx="16">
                  <c:v>41576470</c:v>
                </c:pt>
                <c:pt idx="17">
                  <c:v>41095860</c:v>
                </c:pt>
                <c:pt idx="18">
                  <c:v>40784770</c:v>
                </c:pt>
                <c:pt idx="19">
                  <c:v>39321500</c:v>
                </c:pt>
                <c:pt idx="20">
                  <c:v>38226700</c:v>
                </c:pt>
                <c:pt idx="21">
                  <c:v>37782780</c:v>
                </c:pt>
                <c:pt idx="22">
                  <c:v>36248480</c:v>
                </c:pt>
                <c:pt idx="23">
                  <c:v>34790350</c:v>
                </c:pt>
                <c:pt idx="24">
                  <c:v>33453930</c:v>
                </c:pt>
                <c:pt idx="25">
                  <c:v>32411640</c:v>
                </c:pt>
                <c:pt idx="26">
                  <c:v>31742930</c:v>
                </c:pt>
                <c:pt idx="27">
                  <c:v>30778120</c:v>
                </c:pt>
                <c:pt idx="28">
                  <c:v>29771590</c:v>
                </c:pt>
                <c:pt idx="29">
                  <c:v>29169780</c:v>
                </c:pt>
                <c:pt idx="30">
                  <c:v>28220010</c:v>
                </c:pt>
                <c:pt idx="31">
                  <c:v>28563630</c:v>
                </c:pt>
                <c:pt idx="32">
                  <c:v>28694670</c:v>
                </c:pt>
                <c:pt idx="33">
                  <c:v>28497630</c:v>
                </c:pt>
                <c:pt idx="34">
                  <c:v>28727560</c:v>
                </c:pt>
                <c:pt idx="35">
                  <c:v>29277650</c:v>
                </c:pt>
                <c:pt idx="36">
                  <c:v>29983160</c:v>
                </c:pt>
                <c:pt idx="37">
                  <c:v>30851570</c:v>
                </c:pt>
                <c:pt idx="38">
                  <c:v>31374790</c:v>
                </c:pt>
                <c:pt idx="39">
                  <c:v>32221950</c:v>
                </c:pt>
                <c:pt idx="40">
                  <c:v>33046590</c:v>
                </c:pt>
                <c:pt idx="41">
                  <c:v>33508490</c:v>
                </c:pt>
                <c:pt idx="42">
                  <c:v>34124900</c:v>
                </c:pt>
                <c:pt idx="43">
                  <c:v>34779200</c:v>
                </c:pt>
                <c:pt idx="44">
                  <c:v>35180240</c:v>
                </c:pt>
                <c:pt idx="45">
                  <c:v>35340930</c:v>
                </c:pt>
                <c:pt idx="46">
                  <c:v>35591770</c:v>
                </c:pt>
                <c:pt idx="47">
                  <c:v>35934170</c:v>
                </c:pt>
                <c:pt idx="48">
                  <c:v>36112280</c:v>
                </c:pt>
                <c:pt idx="49">
                  <c:v>36293870</c:v>
                </c:pt>
                <c:pt idx="50">
                  <c:v>36706440</c:v>
                </c:pt>
                <c:pt idx="51">
                  <c:v>36724190</c:v>
                </c:pt>
                <c:pt idx="52">
                  <c:v>36956910</c:v>
                </c:pt>
                <c:pt idx="53">
                  <c:v>37600700</c:v>
                </c:pt>
                <c:pt idx="54">
                  <c:v>37351390</c:v>
                </c:pt>
                <c:pt idx="55">
                  <c:v>37635270</c:v>
                </c:pt>
                <c:pt idx="56">
                  <c:v>37922260</c:v>
                </c:pt>
                <c:pt idx="57">
                  <c:v>38299900</c:v>
                </c:pt>
                <c:pt idx="58">
                  <c:v>38804800</c:v>
                </c:pt>
                <c:pt idx="59">
                  <c:v>39259690</c:v>
                </c:pt>
                <c:pt idx="60">
                  <c:v>39454640</c:v>
                </c:pt>
                <c:pt idx="61">
                  <c:v>39709470</c:v>
                </c:pt>
                <c:pt idx="62">
                  <c:v>39999910</c:v>
                </c:pt>
                <c:pt idx="63">
                  <c:v>40713310</c:v>
                </c:pt>
                <c:pt idx="64">
                  <c:v>41040770</c:v>
                </c:pt>
                <c:pt idx="65">
                  <c:v>41557870</c:v>
                </c:pt>
                <c:pt idx="66">
                  <c:v>42424630</c:v>
                </c:pt>
                <c:pt idx="67">
                  <c:v>42741240</c:v>
                </c:pt>
                <c:pt idx="68">
                  <c:v>42908790</c:v>
                </c:pt>
                <c:pt idx="69">
                  <c:v>43592060</c:v>
                </c:pt>
                <c:pt idx="70">
                  <c:v>44231090</c:v>
                </c:pt>
                <c:pt idx="71">
                  <c:v>44439570</c:v>
                </c:pt>
                <c:pt idx="72">
                  <c:v>44762990</c:v>
                </c:pt>
                <c:pt idx="73">
                  <c:v>45076640</c:v>
                </c:pt>
                <c:pt idx="74">
                  <c:v>46286250</c:v>
                </c:pt>
                <c:pt idx="75">
                  <c:v>46961380</c:v>
                </c:pt>
                <c:pt idx="76">
                  <c:v>47615330</c:v>
                </c:pt>
                <c:pt idx="77">
                  <c:v>47975570</c:v>
                </c:pt>
                <c:pt idx="78">
                  <c:v>48168230</c:v>
                </c:pt>
                <c:pt idx="79">
                  <c:v>48719950</c:v>
                </c:pt>
                <c:pt idx="80">
                  <c:v>49307780</c:v>
                </c:pt>
                <c:pt idx="81">
                  <c:v>49635310</c:v>
                </c:pt>
                <c:pt idx="82">
                  <c:v>50766310</c:v>
                </c:pt>
                <c:pt idx="83">
                  <c:v>53239990</c:v>
                </c:pt>
                <c:pt idx="84">
                  <c:v>55135960</c:v>
                </c:pt>
                <c:pt idx="85">
                  <c:v>55729440</c:v>
                </c:pt>
                <c:pt idx="86">
                  <c:v>56066590</c:v>
                </c:pt>
                <c:pt idx="87">
                  <c:v>56127960</c:v>
                </c:pt>
                <c:pt idx="88">
                  <c:v>56186380</c:v>
                </c:pt>
                <c:pt idx="89">
                  <c:v>56288310</c:v>
                </c:pt>
                <c:pt idx="90">
                  <c:v>56886140</c:v>
                </c:pt>
                <c:pt idx="91">
                  <c:v>57017730</c:v>
                </c:pt>
                <c:pt idx="92">
                  <c:v>57252490</c:v>
                </c:pt>
                <c:pt idx="93">
                  <c:v>57572170</c:v>
                </c:pt>
                <c:pt idx="94">
                  <c:v>57791250</c:v>
                </c:pt>
                <c:pt idx="95">
                  <c:v>56959260</c:v>
                </c:pt>
                <c:pt idx="96">
                  <c:v>57832010</c:v>
                </c:pt>
                <c:pt idx="97">
                  <c:v>59051560</c:v>
                </c:pt>
                <c:pt idx="98">
                  <c:v>59133890</c:v>
                </c:pt>
                <c:pt idx="99">
                  <c:v>59613460</c:v>
                </c:pt>
                <c:pt idx="100">
                  <c:v>59903700</c:v>
                </c:pt>
                <c:pt idx="101">
                  <c:v>59815460</c:v>
                </c:pt>
                <c:pt idx="102">
                  <c:v>59975010</c:v>
                </c:pt>
                <c:pt idx="103">
                  <c:v>59767230</c:v>
                </c:pt>
                <c:pt idx="104">
                  <c:v>59554330</c:v>
                </c:pt>
                <c:pt idx="105">
                  <c:v>59341900</c:v>
                </c:pt>
                <c:pt idx="106">
                  <c:v>59580140</c:v>
                </c:pt>
                <c:pt idx="107">
                  <c:v>59619760</c:v>
                </c:pt>
                <c:pt idx="108">
                  <c:v>58272270</c:v>
                </c:pt>
                <c:pt idx="109">
                  <c:v>57591090</c:v>
                </c:pt>
                <c:pt idx="110">
                  <c:v>56356230</c:v>
                </c:pt>
                <c:pt idx="111">
                  <c:v>55245660</c:v>
                </c:pt>
                <c:pt idx="112">
                  <c:v>55037620</c:v>
                </c:pt>
                <c:pt idx="113">
                  <c:v>54879740</c:v>
                </c:pt>
                <c:pt idx="114">
                  <c:v>54780580</c:v>
                </c:pt>
                <c:pt idx="115">
                  <c:v>54561300</c:v>
                </c:pt>
                <c:pt idx="116">
                  <c:v>57202150</c:v>
                </c:pt>
                <c:pt idx="117">
                  <c:v>58576270</c:v>
                </c:pt>
                <c:pt idx="118">
                  <c:v>58802750</c:v>
                </c:pt>
                <c:pt idx="119">
                  <c:v>60264020</c:v>
                </c:pt>
                <c:pt idx="120">
                  <c:v>62846760</c:v>
                </c:pt>
                <c:pt idx="121">
                  <c:v>63871660</c:v>
                </c:pt>
                <c:pt idx="122">
                  <c:v>65569280</c:v>
                </c:pt>
                <c:pt idx="123">
                  <c:v>67752970</c:v>
                </c:pt>
                <c:pt idx="124">
                  <c:v>69187780</c:v>
                </c:pt>
                <c:pt idx="125">
                  <c:v>69878650</c:v>
                </c:pt>
                <c:pt idx="126">
                  <c:v>70198920</c:v>
                </c:pt>
                <c:pt idx="127">
                  <c:v>72205030</c:v>
                </c:pt>
                <c:pt idx="128">
                  <c:v>71424240</c:v>
                </c:pt>
                <c:pt idx="129">
                  <c:v>71280520</c:v>
                </c:pt>
                <c:pt idx="130">
                  <c:v>70677060</c:v>
                </c:pt>
                <c:pt idx="131">
                  <c:v>68658755</c:v>
                </c:pt>
                <c:pt idx="132">
                  <c:v>66102497</c:v>
                </c:pt>
                <c:pt idx="133">
                  <c:v>65080894</c:v>
                </c:pt>
                <c:pt idx="134">
                  <c:v>64078732</c:v>
                </c:pt>
                <c:pt idx="135">
                  <c:v>62693314</c:v>
                </c:pt>
                <c:pt idx="136">
                  <c:v>61345328</c:v>
                </c:pt>
                <c:pt idx="137">
                  <c:v>60950697</c:v>
                </c:pt>
                <c:pt idx="138">
                  <c:v>61281917</c:v>
                </c:pt>
                <c:pt idx="139">
                  <c:v>60576053</c:v>
                </c:pt>
                <c:pt idx="140">
                  <c:v>59593204</c:v>
                </c:pt>
                <c:pt idx="141">
                  <c:v>58642126</c:v>
                </c:pt>
                <c:pt idx="142">
                  <c:v>58318176</c:v>
                </c:pt>
                <c:pt idx="143">
                  <c:v>57942223</c:v>
                </c:pt>
                <c:pt idx="144">
                  <c:v>57592378</c:v>
                </c:pt>
                <c:pt idx="145">
                  <c:v>57417197</c:v>
                </c:pt>
                <c:pt idx="146">
                  <c:v>57571689</c:v>
                </c:pt>
                <c:pt idx="147">
                  <c:v>57957923</c:v>
                </c:pt>
                <c:pt idx="148">
                  <c:v>58274604</c:v>
                </c:pt>
                <c:pt idx="149">
                  <c:v>58393348</c:v>
                </c:pt>
                <c:pt idx="150">
                  <c:v>58757534</c:v>
                </c:pt>
                <c:pt idx="151">
                  <c:v>59074736</c:v>
                </c:pt>
                <c:pt idx="152">
                  <c:v>58566448</c:v>
                </c:pt>
                <c:pt idx="153">
                  <c:v>59347141</c:v>
                </c:pt>
                <c:pt idx="154">
                  <c:v>59711735</c:v>
                </c:pt>
                <c:pt idx="155">
                  <c:v>60690895</c:v>
                </c:pt>
                <c:pt idx="156">
                  <c:v>61468767</c:v>
                </c:pt>
                <c:pt idx="157">
                  <c:v>61740372</c:v>
                </c:pt>
                <c:pt idx="158">
                  <c:v>62500496</c:v>
                </c:pt>
                <c:pt idx="159">
                  <c:v>63403719</c:v>
                </c:pt>
                <c:pt idx="160">
                  <c:v>63613543</c:v>
                </c:pt>
                <c:pt idx="161">
                  <c:v>64150217</c:v>
                </c:pt>
                <c:pt idx="162">
                  <c:v>64463377</c:v>
                </c:pt>
                <c:pt idx="163">
                  <c:v>64704136</c:v>
                </c:pt>
                <c:pt idx="164">
                  <c:v>65755871</c:v>
                </c:pt>
                <c:pt idx="165">
                  <c:v>65396502</c:v>
                </c:pt>
                <c:pt idx="166">
                  <c:v>65347261</c:v>
                </c:pt>
                <c:pt idx="167">
                  <c:v>64988980</c:v>
                </c:pt>
                <c:pt idx="168">
                  <c:v>64426163</c:v>
                </c:pt>
                <c:pt idx="169">
                  <c:v>64113624</c:v>
                </c:pt>
                <c:pt idx="170">
                  <c:v>63617380</c:v>
                </c:pt>
                <c:pt idx="171">
                  <c:v>63211746</c:v>
                </c:pt>
                <c:pt idx="172">
                  <c:v>63331891</c:v>
                </c:pt>
                <c:pt idx="173">
                  <c:v>62323301</c:v>
                </c:pt>
                <c:pt idx="174">
                  <c:v>61808429</c:v>
                </c:pt>
                <c:pt idx="175">
                  <c:v>61131164</c:v>
                </c:pt>
                <c:pt idx="176">
                  <c:v>60667628</c:v>
                </c:pt>
                <c:pt idx="177">
                  <c:v>61315842</c:v>
                </c:pt>
                <c:pt idx="178">
                  <c:v>61185989</c:v>
                </c:pt>
                <c:pt idx="179">
                  <c:v>61314300</c:v>
                </c:pt>
                <c:pt idx="180">
                  <c:v>61478064</c:v>
                </c:pt>
                <c:pt idx="181">
                  <c:v>61725909</c:v>
                </c:pt>
                <c:pt idx="182">
                  <c:v>62246874</c:v>
                </c:pt>
                <c:pt idx="183">
                  <c:v>62029712</c:v>
                </c:pt>
                <c:pt idx="184">
                  <c:v>62572049</c:v>
                </c:pt>
                <c:pt idx="185">
                  <c:v>64067660</c:v>
                </c:pt>
                <c:pt idx="186">
                  <c:v>63795649</c:v>
                </c:pt>
                <c:pt idx="187">
                  <c:v>64402425</c:v>
                </c:pt>
                <c:pt idx="188">
                  <c:v>64866209</c:v>
                </c:pt>
                <c:pt idx="189">
                  <c:v>64603965</c:v>
                </c:pt>
                <c:pt idx="190">
                  <c:v>65261234</c:v>
                </c:pt>
                <c:pt idx="191">
                  <c:v>64984847</c:v>
                </c:pt>
                <c:pt idx="192">
                  <c:v>65311223</c:v>
                </c:pt>
                <c:pt idx="193">
                  <c:v>66098548</c:v>
                </c:pt>
                <c:pt idx="194">
                  <c:v>65735408</c:v>
                </c:pt>
                <c:pt idx="195">
                  <c:v>66377865</c:v>
                </c:pt>
                <c:pt idx="196">
                  <c:v>66843307</c:v>
                </c:pt>
                <c:pt idx="197">
                  <c:v>66918890</c:v>
                </c:pt>
                <c:pt idx="198">
                  <c:v>67665891</c:v>
                </c:pt>
                <c:pt idx="199">
                  <c:v>67346574</c:v>
                </c:pt>
                <c:pt idx="200">
                  <c:v>67490384</c:v>
                </c:pt>
                <c:pt idx="201">
                  <c:v>67404540</c:v>
                </c:pt>
                <c:pt idx="202">
                  <c:v>66122639</c:v>
                </c:pt>
                <c:pt idx="203">
                  <c:v>65311016</c:v>
                </c:pt>
                <c:pt idx="204">
                  <c:v>64553554</c:v>
                </c:pt>
                <c:pt idx="205">
                  <c:v>63642607</c:v>
                </c:pt>
                <c:pt idx="206">
                  <c:v>62852640</c:v>
                </c:pt>
                <c:pt idx="207">
                  <c:v>61205457</c:v>
                </c:pt>
                <c:pt idx="208">
                  <c:v>59648544</c:v>
                </c:pt>
                <c:pt idx="209">
                  <c:v>58027427</c:v>
                </c:pt>
                <c:pt idx="210">
                  <c:v>57288184</c:v>
                </c:pt>
                <c:pt idx="211">
                  <c:v>57279303</c:v>
                </c:pt>
                <c:pt idx="212">
                  <c:v>57272489</c:v>
                </c:pt>
                <c:pt idx="213">
                  <c:v>57862214</c:v>
                </c:pt>
                <c:pt idx="214">
                  <c:v>57805332</c:v>
                </c:pt>
                <c:pt idx="215">
                  <c:v>57520334</c:v>
                </c:pt>
                <c:pt idx="216">
                  <c:v>56740075</c:v>
                </c:pt>
                <c:pt idx="217">
                  <c:v>55844688</c:v>
                </c:pt>
                <c:pt idx="218">
                  <c:v>54780228</c:v>
                </c:pt>
                <c:pt idx="219">
                  <c:v>55172975</c:v>
                </c:pt>
                <c:pt idx="220">
                  <c:v>54545476</c:v>
                </c:pt>
                <c:pt idx="221">
                  <c:v>54142160</c:v>
                </c:pt>
                <c:pt idx="222">
                  <c:v>53647458</c:v>
                </c:pt>
                <c:pt idx="223">
                  <c:v>52696075</c:v>
                </c:pt>
                <c:pt idx="224">
                  <c:v>51027762</c:v>
                </c:pt>
                <c:pt idx="225">
                  <c:v>48849781</c:v>
                </c:pt>
                <c:pt idx="226">
                  <c:v>48280880</c:v>
                </c:pt>
                <c:pt idx="227">
                  <c:v>47812012</c:v>
                </c:pt>
                <c:pt idx="228">
                  <c:v>47920801.6</c:v>
                </c:pt>
                <c:pt idx="229">
                  <c:v>48034525.6</c:v>
                </c:pt>
                <c:pt idx="230">
                  <c:v>47955519.169264</c:v>
                </c:pt>
                <c:pt idx="231">
                  <c:v>46956391.683928005</c:v>
                </c:pt>
                <c:pt idx="232">
                  <c:v>46673291.26156101</c:v>
                </c:pt>
                <c:pt idx="233">
                  <c:v>46644913.193555005</c:v>
                </c:pt>
                <c:pt idx="234">
                  <c:v>46011133.955951996</c:v>
                </c:pt>
                <c:pt idx="235">
                  <c:v>45458904.674345</c:v>
                </c:pt>
                <c:pt idx="236">
                  <c:v>45197727.951387</c:v>
                </c:pt>
                <c:pt idx="237">
                  <c:v>45141705.83857901</c:v>
                </c:pt>
                <c:pt idx="238">
                  <c:v>45120174.964941</c:v>
                </c:pt>
                <c:pt idx="239">
                  <c:v>45333387.862029</c:v>
                </c:pt>
                <c:pt idx="240">
                  <c:v>44875264.26202901</c:v>
                </c:pt>
                <c:pt idx="241">
                  <c:v>44342740.26202901</c:v>
                </c:pt>
                <c:pt idx="242">
                  <c:v>44772273.69276501</c:v>
                </c:pt>
                <c:pt idx="243">
                  <c:v>44765832.17810101</c:v>
                </c:pt>
                <c:pt idx="244">
                  <c:v>44663795.60046801</c:v>
                </c:pt>
                <c:pt idx="245">
                  <c:v>44693964.668474</c:v>
                </c:pt>
                <c:pt idx="246">
                  <c:v>44769013.90607701</c:v>
                </c:pt>
                <c:pt idx="247">
                  <c:v>44545086.18768401</c:v>
                </c:pt>
                <c:pt idx="248">
                  <c:v>44386722.910642006</c:v>
                </c:pt>
                <c:pt idx="249">
                  <c:v>44237034.02345</c:v>
                </c:pt>
                <c:pt idx="250">
                  <c:v>43897623.897088006</c:v>
                </c:pt>
                <c:pt idx="251">
                  <c:v>44026076</c:v>
                </c:pt>
                <c:pt idx="252">
                  <c:v>44069054</c:v>
                </c:pt>
                <c:pt idx="253">
                  <c:v>44092917</c:v>
                </c:pt>
                <c:pt idx="254">
                  <c:v>43854911</c:v>
                </c:pt>
                <c:pt idx="255">
                  <c:v>43476767</c:v>
                </c:pt>
                <c:pt idx="256">
                  <c:v>43495570</c:v>
                </c:pt>
                <c:pt idx="257">
                  <c:v>43475004</c:v>
                </c:pt>
                <c:pt idx="258">
                  <c:v>44039998</c:v>
                </c:pt>
                <c:pt idx="259">
                  <c:v>44703225</c:v>
                </c:pt>
                <c:pt idx="260">
                  <c:v>45261216</c:v>
                </c:pt>
                <c:pt idx="261">
                  <c:v>45762216</c:v>
                </c:pt>
                <c:pt idx="262">
                  <c:v>46477900</c:v>
                </c:pt>
                <c:pt idx="263">
                  <c:v>46925735</c:v>
                </c:pt>
                <c:pt idx="264">
                  <c:v>47511268</c:v>
                </c:pt>
                <c:pt idx="265">
                  <c:v>47841872</c:v>
                </c:pt>
                <c:pt idx="266">
                  <c:v>48060642</c:v>
                </c:pt>
                <c:pt idx="267">
                  <c:v>49097665</c:v>
                </c:pt>
                <c:pt idx="268">
                  <c:v>50258525</c:v>
                </c:pt>
                <c:pt idx="269">
                  <c:v>51451418</c:v>
                </c:pt>
                <c:pt idx="270">
                  <c:v>52137094</c:v>
                </c:pt>
                <c:pt idx="271">
                  <c:v>53182873</c:v>
                </c:pt>
                <c:pt idx="272">
                  <c:v>55271385</c:v>
                </c:pt>
                <c:pt idx="273">
                  <c:v>57411564</c:v>
                </c:pt>
                <c:pt idx="274">
                  <c:v>60073542</c:v>
                </c:pt>
                <c:pt idx="275">
                  <c:v>62773822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'NONGS DATA'!$F$1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'NONGS DATA'!$B$3:$B$410</c:f>
              <c:numCache>
                <c:ptCount val="408"/>
                <c:pt idx="0">
                  <c:v>1985</c:v>
                </c:pt>
                <c:pt idx="1">
                  <c:v>1985</c:v>
                </c:pt>
                <c:pt idx="2">
                  <c:v>1985</c:v>
                </c:pt>
                <c:pt idx="3">
                  <c:v>1985</c:v>
                </c:pt>
                <c:pt idx="4">
                  <c:v>1985</c:v>
                </c:pt>
                <c:pt idx="5">
                  <c:v>1985</c:v>
                </c:pt>
                <c:pt idx="6">
                  <c:v>1985</c:v>
                </c:pt>
                <c:pt idx="7">
                  <c:v>1985</c:v>
                </c:pt>
                <c:pt idx="8">
                  <c:v>1985</c:v>
                </c:pt>
                <c:pt idx="9">
                  <c:v>1985</c:v>
                </c:pt>
                <c:pt idx="10">
                  <c:v>1985</c:v>
                </c:pt>
                <c:pt idx="11">
                  <c:v>1985</c:v>
                </c:pt>
                <c:pt idx="12">
                  <c:v>1986</c:v>
                </c:pt>
                <c:pt idx="13">
                  <c:v>1986</c:v>
                </c:pt>
                <c:pt idx="14">
                  <c:v>1986</c:v>
                </c:pt>
                <c:pt idx="15">
                  <c:v>1986</c:v>
                </c:pt>
                <c:pt idx="16">
                  <c:v>1986</c:v>
                </c:pt>
                <c:pt idx="17">
                  <c:v>1986</c:v>
                </c:pt>
                <c:pt idx="18">
                  <c:v>1986</c:v>
                </c:pt>
                <c:pt idx="19">
                  <c:v>1986</c:v>
                </c:pt>
                <c:pt idx="20">
                  <c:v>1986</c:v>
                </c:pt>
                <c:pt idx="21">
                  <c:v>1986</c:v>
                </c:pt>
                <c:pt idx="22">
                  <c:v>1986</c:v>
                </c:pt>
                <c:pt idx="23">
                  <c:v>1986</c:v>
                </c:pt>
                <c:pt idx="24">
                  <c:v>1987</c:v>
                </c:pt>
                <c:pt idx="25">
                  <c:v>1987</c:v>
                </c:pt>
                <c:pt idx="26">
                  <c:v>1987</c:v>
                </c:pt>
                <c:pt idx="27">
                  <c:v>1987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1987</c:v>
                </c:pt>
                <c:pt idx="33">
                  <c:v>1987</c:v>
                </c:pt>
                <c:pt idx="34">
                  <c:v>1987</c:v>
                </c:pt>
                <c:pt idx="35">
                  <c:v>1987</c:v>
                </c:pt>
                <c:pt idx="36">
                  <c:v>1988</c:v>
                </c:pt>
                <c:pt idx="37">
                  <c:v>1988</c:v>
                </c:pt>
                <c:pt idx="38">
                  <c:v>1988</c:v>
                </c:pt>
                <c:pt idx="39">
                  <c:v>1988</c:v>
                </c:pt>
                <c:pt idx="40">
                  <c:v>1988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1988</c:v>
                </c:pt>
                <c:pt idx="46">
                  <c:v>1988</c:v>
                </c:pt>
                <c:pt idx="47">
                  <c:v>1988</c:v>
                </c:pt>
                <c:pt idx="48">
                  <c:v>1989</c:v>
                </c:pt>
                <c:pt idx="49">
                  <c:v>1989</c:v>
                </c:pt>
                <c:pt idx="50">
                  <c:v>1989</c:v>
                </c:pt>
                <c:pt idx="51">
                  <c:v>1989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1989</c:v>
                </c:pt>
                <c:pt idx="57">
                  <c:v>1989</c:v>
                </c:pt>
                <c:pt idx="58">
                  <c:v>1989</c:v>
                </c:pt>
                <c:pt idx="59">
                  <c:v>1989</c:v>
                </c:pt>
                <c:pt idx="60">
                  <c:v>1990</c:v>
                </c:pt>
                <c:pt idx="61">
                  <c:v>1990</c:v>
                </c:pt>
                <c:pt idx="62">
                  <c:v>1990</c:v>
                </c:pt>
                <c:pt idx="63">
                  <c:v>1990</c:v>
                </c:pt>
                <c:pt idx="64">
                  <c:v>1990</c:v>
                </c:pt>
                <c:pt idx="65">
                  <c:v>1990</c:v>
                </c:pt>
                <c:pt idx="66">
                  <c:v>1990</c:v>
                </c:pt>
                <c:pt idx="67">
                  <c:v>1990</c:v>
                </c:pt>
                <c:pt idx="68">
                  <c:v>1990</c:v>
                </c:pt>
                <c:pt idx="69">
                  <c:v>1990</c:v>
                </c:pt>
                <c:pt idx="70">
                  <c:v>1990</c:v>
                </c:pt>
                <c:pt idx="71">
                  <c:v>1990</c:v>
                </c:pt>
                <c:pt idx="72">
                  <c:v>1991</c:v>
                </c:pt>
                <c:pt idx="73">
                  <c:v>1991</c:v>
                </c:pt>
                <c:pt idx="74">
                  <c:v>1991</c:v>
                </c:pt>
                <c:pt idx="75">
                  <c:v>1991</c:v>
                </c:pt>
                <c:pt idx="76">
                  <c:v>1991</c:v>
                </c:pt>
                <c:pt idx="77">
                  <c:v>1991</c:v>
                </c:pt>
                <c:pt idx="78">
                  <c:v>1991</c:v>
                </c:pt>
                <c:pt idx="79">
                  <c:v>1991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1991</c:v>
                </c:pt>
                <c:pt idx="84">
                  <c:v>1992</c:v>
                </c:pt>
                <c:pt idx="85">
                  <c:v>1992</c:v>
                </c:pt>
                <c:pt idx="86">
                  <c:v>1992</c:v>
                </c:pt>
                <c:pt idx="87">
                  <c:v>1992</c:v>
                </c:pt>
                <c:pt idx="88">
                  <c:v>1992</c:v>
                </c:pt>
                <c:pt idx="89">
                  <c:v>1992</c:v>
                </c:pt>
                <c:pt idx="90">
                  <c:v>1992</c:v>
                </c:pt>
                <c:pt idx="91">
                  <c:v>1992</c:v>
                </c:pt>
                <c:pt idx="92">
                  <c:v>1992</c:v>
                </c:pt>
                <c:pt idx="93">
                  <c:v>1992</c:v>
                </c:pt>
                <c:pt idx="94">
                  <c:v>1992</c:v>
                </c:pt>
                <c:pt idx="95">
                  <c:v>1992</c:v>
                </c:pt>
                <c:pt idx="96">
                  <c:v>1993</c:v>
                </c:pt>
                <c:pt idx="97">
                  <c:v>1993</c:v>
                </c:pt>
                <c:pt idx="98">
                  <c:v>1993</c:v>
                </c:pt>
                <c:pt idx="99">
                  <c:v>1993</c:v>
                </c:pt>
                <c:pt idx="100">
                  <c:v>1993</c:v>
                </c:pt>
                <c:pt idx="101">
                  <c:v>1993</c:v>
                </c:pt>
                <c:pt idx="102">
                  <c:v>1993</c:v>
                </c:pt>
                <c:pt idx="103">
                  <c:v>1993</c:v>
                </c:pt>
                <c:pt idx="104">
                  <c:v>1993</c:v>
                </c:pt>
                <c:pt idx="105">
                  <c:v>1993</c:v>
                </c:pt>
                <c:pt idx="106">
                  <c:v>1993</c:v>
                </c:pt>
                <c:pt idx="107">
                  <c:v>1993</c:v>
                </c:pt>
                <c:pt idx="108">
                  <c:v>1994</c:v>
                </c:pt>
                <c:pt idx="109">
                  <c:v>1994</c:v>
                </c:pt>
                <c:pt idx="110">
                  <c:v>1994</c:v>
                </c:pt>
                <c:pt idx="111">
                  <c:v>1994</c:v>
                </c:pt>
                <c:pt idx="112">
                  <c:v>1994</c:v>
                </c:pt>
                <c:pt idx="113">
                  <c:v>1994</c:v>
                </c:pt>
                <c:pt idx="114">
                  <c:v>1994</c:v>
                </c:pt>
                <c:pt idx="115">
                  <c:v>1994</c:v>
                </c:pt>
                <c:pt idx="116">
                  <c:v>1994</c:v>
                </c:pt>
                <c:pt idx="117">
                  <c:v>1994</c:v>
                </c:pt>
                <c:pt idx="118">
                  <c:v>1994</c:v>
                </c:pt>
                <c:pt idx="119">
                  <c:v>1994</c:v>
                </c:pt>
                <c:pt idx="120">
                  <c:v>1995</c:v>
                </c:pt>
                <c:pt idx="121">
                  <c:v>1995</c:v>
                </c:pt>
                <c:pt idx="122">
                  <c:v>1995</c:v>
                </c:pt>
                <c:pt idx="123">
                  <c:v>1995</c:v>
                </c:pt>
                <c:pt idx="124">
                  <c:v>1995</c:v>
                </c:pt>
                <c:pt idx="125">
                  <c:v>1995</c:v>
                </c:pt>
                <c:pt idx="126">
                  <c:v>1995</c:v>
                </c:pt>
                <c:pt idx="127">
                  <c:v>1995</c:v>
                </c:pt>
                <c:pt idx="128">
                  <c:v>1995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1996</c:v>
                </c:pt>
                <c:pt idx="133">
                  <c:v>1996</c:v>
                </c:pt>
                <c:pt idx="134">
                  <c:v>1996</c:v>
                </c:pt>
                <c:pt idx="135">
                  <c:v>1996</c:v>
                </c:pt>
                <c:pt idx="136">
                  <c:v>1996</c:v>
                </c:pt>
                <c:pt idx="137">
                  <c:v>1996</c:v>
                </c:pt>
                <c:pt idx="138">
                  <c:v>1996</c:v>
                </c:pt>
                <c:pt idx="139">
                  <c:v>1996</c:v>
                </c:pt>
                <c:pt idx="140">
                  <c:v>1996</c:v>
                </c:pt>
                <c:pt idx="141">
                  <c:v>1996</c:v>
                </c:pt>
                <c:pt idx="142">
                  <c:v>1996</c:v>
                </c:pt>
                <c:pt idx="143">
                  <c:v>1996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1998</c:v>
                </c:pt>
                <c:pt idx="157">
                  <c:v>1998</c:v>
                </c:pt>
                <c:pt idx="158">
                  <c:v>1998</c:v>
                </c:pt>
                <c:pt idx="159">
                  <c:v>1998</c:v>
                </c:pt>
                <c:pt idx="160">
                  <c:v>1998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1999</c:v>
                </c:pt>
                <c:pt idx="172">
                  <c:v>1999</c:v>
                </c:pt>
                <c:pt idx="173">
                  <c:v>1999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1999</c:v>
                </c:pt>
                <c:pt idx="178">
                  <c:v>1999</c:v>
                </c:pt>
                <c:pt idx="179">
                  <c:v>1999</c:v>
                </c:pt>
                <c:pt idx="180">
                  <c:v>2000</c:v>
                </c:pt>
                <c:pt idx="181">
                  <c:v>2000</c:v>
                </c:pt>
                <c:pt idx="182">
                  <c:v>2000</c:v>
                </c:pt>
                <c:pt idx="183">
                  <c:v>2000</c:v>
                </c:pt>
                <c:pt idx="184">
                  <c:v>2000</c:v>
                </c:pt>
                <c:pt idx="185">
                  <c:v>2000</c:v>
                </c:pt>
                <c:pt idx="186">
                  <c:v>2000</c:v>
                </c:pt>
                <c:pt idx="187">
                  <c:v>2000</c:v>
                </c:pt>
                <c:pt idx="188">
                  <c:v>2000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2001</c:v>
                </c:pt>
                <c:pt idx="193">
                  <c:v>2001</c:v>
                </c:pt>
                <c:pt idx="194">
                  <c:v>2001</c:v>
                </c:pt>
                <c:pt idx="195">
                  <c:v>2001</c:v>
                </c:pt>
                <c:pt idx="196">
                  <c:v>2001</c:v>
                </c:pt>
                <c:pt idx="197">
                  <c:v>2001</c:v>
                </c:pt>
                <c:pt idx="198">
                  <c:v>2001</c:v>
                </c:pt>
                <c:pt idx="199">
                  <c:v>2001</c:v>
                </c:pt>
                <c:pt idx="200">
                  <c:v>2001</c:v>
                </c:pt>
                <c:pt idx="201">
                  <c:v>2001</c:v>
                </c:pt>
                <c:pt idx="202">
                  <c:v>2001</c:v>
                </c:pt>
                <c:pt idx="203">
                  <c:v>2001</c:v>
                </c:pt>
                <c:pt idx="204">
                  <c:v>2002</c:v>
                </c:pt>
                <c:pt idx="205">
                  <c:v>2002</c:v>
                </c:pt>
                <c:pt idx="206">
                  <c:v>2002</c:v>
                </c:pt>
                <c:pt idx="207">
                  <c:v>2002</c:v>
                </c:pt>
                <c:pt idx="208">
                  <c:v>2002</c:v>
                </c:pt>
                <c:pt idx="209">
                  <c:v>2002</c:v>
                </c:pt>
                <c:pt idx="210">
                  <c:v>2002</c:v>
                </c:pt>
                <c:pt idx="211">
                  <c:v>2002</c:v>
                </c:pt>
                <c:pt idx="212">
                  <c:v>2002</c:v>
                </c:pt>
                <c:pt idx="213">
                  <c:v>2002</c:v>
                </c:pt>
                <c:pt idx="214">
                  <c:v>2002</c:v>
                </c:pt>
                <c:pt idx="215">
                  <c:v>2002</c:v>
                </c:pt>
                <c:pt idx="216">
                  <c:v>2003</c:v>
                </c:pt>
                <c:pt idx="217">
                  <c:v>2003</c:v>
                </c:pt>
                <c:pt idx="218">
                  <c:v>2003</c:v>
                </c:pt>
                <c:pt idx="219">
                  <c:v>2003</c:v>
                </c:pt>
                <c:pt idx="220">
                  <c:v>2003</c:v>
                </c:pt>
                <c:pt idx="221">
                  <c:v>2003</c:v>
                </c:pt>
                <c:pt idx="222">
                  <c:v>2003</c:v>
                </c:pt>
                <c:pt idx="223">
                  <c:v>2003</c:v>
                </c:pt>
                <c:pt idx="224">
                  <c:v>2003</c:v>
                </c:pt>
                <c:pt idx="225">
                  <c:v>2003</c:v>
                </c:pt>
                <c:pt idx="226">
                  <c:v>2003</c:v>
                </c:pt>
                <c:pt idx="227">
                  <c:v>2003</c:v>
                </c:pt>
                <c:pt idx="228">
                  <c:v>2004</c:v>
                </c:pt>
                <c:pt idx="229">
                  <c:v>2004</c:v>
                </c:pt>
                <c:pt idx="230">
                  <c:v>2004</c:v>
                </c:pt>
                <c:pt idx="231">
                  <c:v>2004</c:v>
                </c:pt>
                <c:pt idx="232">
                  <c:v>2004</c:v>
                </c:pt>
                <c:pt idx="233">
                  <c:v>2004</c:v>
                </c:pt>
                <c:pt idx="234">
                  <c:v>2004</c:v>
                </c:pt>
                <c:pt idx="235">
                  <c:v>2004</c:v>
                </c:pt>
                <c:pt idx="236">
                  <c:v>2004</c:v>
                </c:pt>
                <c:pt idx="237">
                  <c:v>2004</c:v>
                </c:pt>
                <c:pt idx="238">
                  <c:v>2004</c:v>
                </c:pt>
                <c:pt idx="239">
                  <c:v>2004</c:v>
                </c:pt>
                <c:pt idx="240">
                  <c:v>2005</c:v>
                </c:pt>
                <c:pt idx="241">
                  <c:v>2005</c:v>
                </c:pt>
                <c:pt idx="242">
                  <c:v>2005</c:v>
                </c:pt>
                <c:pt idx="243">
                  <c:v>2005</c:v>
                </c:pt>
                <c:pt idx="244">
                  <c:v>2005</c:v>
                </c:pt>
                <c:pt idx="245">
                  <c:v>2005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2006</c:v>
                </c:pt>
                <c:pt idx="253">
                  <c:v>2006</c:v>
                </c:pt>
                <c:pt idx="254">
                  <c:v>2006</c:v>
                </c:pt>
                <c:pt idx="255">
                  <c:v>2006</c:v>
                </c:pt>
                <c:pt idx="256">
                  <c:v>2006</c:v>
                </c:pt>
                <c:pt idx="257">
                  <c:v>2006</c:v>
                </c:pt>
                <c:pt idx="258">
                  <c:v>2006</c:v>
                </c:pt>
                <c:pt idx="259">
                  <c:v>2006</c:v>
                </c:pt>
                <c:pt idx="260">
                  <c:v>2006</c:v>
                </c:pt>
                <c:pt idx="261">
                  <c:v>2006</c:v>
                </c:pt>
                <c:pt idx="262">
                  <c:v>2006</c:v>
                </c:pt>
                <c:pt idx="263">
                  <c:v>2006</c:v>
                </c:pt>
                <c:pt idx="264">
                  <c:v>2007</c:v>
                </c:pt>
                <c:pt idx="265">
                  <c:v>2007</c:v>
                </c:pt>
                <c:pt idx="266">
                  <c:v>2007</c:v>
                </c:pt>
                <c:pt idx="267">
                  <c:v>2007</c:v>
                </c:pt>
                <c:pt idx="268">
                  <c:v>2007</c:v>
                </c:pt>
                <c:pt idx="269">
                  <c:v>2007</c:v>
                </c:pt>
                <c:pt idx="270">
                  <c:v>2007</c:v>
                </c:pt>
                <c:pt idx="271">
                  <c:v>2007</c:v>
                </c:pt>
                <c:pt idx="272">
                  <c:v>2007</c:v>
                </c:pt>
                <c:pt idx="273">
                  <c:v>2007</c:v>
                </c:pt>
                <c:pt idx="274">
                  <c:v>2007</c:v>
                </c:pt>
                <c:pt idx="275">
                  <c:v>2007</c:v>
                </c:pt>
                <c:pt idx="276">
                  <c:v>2008</c:v>
                </c:pt>
                <c:pt idx="277">
                  <c:v>2008</c:v>
                </c:pt>
                <c:pt idx="278">
                  <c:v>2008</c:v>
                </c:pt>
                <c:pt idx="279">
                  <c:v>2008</c:v>
                </c:pt>
                <c:pt idx="280">
                  <c:v>2008</c:v>
                </c:pt>
                <c:pt idx="281">
                  <c:v>2008</c:v>
                </c:pt>
                <c:pt idx="282">
                  <c:v>2008</c:v>
                </c:pt>
                <c:pt idx="283">
                  <c:v>2008</c:v>
                </c:pt>
                <c:pt idx="284">
                  <c:v>2008</c:v>
                </c:pt>
                <c:pt idx="285">
                  <c:v>2008</c:v>
                </c:pt>
                <c:pt idx="286">
                  <c:v>2008</c:v>
                </c:pt>
                <c:pt idx="287">
                  <c:v>2008</c:v>
                </c:pt>
                <c:pt idx="288">
                  <c:v>2009</c:v>
                </c:pt>
                <c:pt idx="289">
                  <c:v>2009</c:v>
                </c:pt>
                <c:pt idx="290">
                  <c:v>2009</c:v>
                </c:pt>
                <c:pt idx="291">
                  <c:v>2009</c:v>
                </c:pt>
                <c:pt idx="292">
                  <c:v>2009</c:v>
                </c:pt>
                <c:pt idx="293">
                  <c:v>2009</c:v>
                </c:pt>
                <c:pt idx="294">
                  <c:v>2009</c:v>
                </c:pt>
                <c:pt idx="295">
                  <c:v>2009</c:v>
                </c:pt>
                <c:pt idx="296">
                  <c:v>2009</c:v>
                </c:pt>
                <c:pt idx="297">
                  <c:v>2009</c:v>
                </c:pt>
                <c:pt idx="298">
                  <c:v>2009</c:v>
                </c:pt>
                <c:pt idx="299">
                  <c:v>2009</c:v>
                </c:pt>
                <c:pt idx="300">
                  <c:v>2010</c:v>
                </c:pt>
                <c:pt idx="301">
                  <c:v>2010</c:v>
                </c:pt>
                <c:pt idx="302">
                  <c:v>2010</c:v>
                </c:pt>
                <c:pt idx="303">
                  <c:v>2010</c:v>
                </c:pt>
                <c:pt idx="304">
                  <c:v>2010</c:v>
                </c:pt>
                <c:pt idx="305">
                  <c:v>2010</c:v>
                </c:pt>
                <c:pt idx="306">
                  <c:v>2010</c:v>
                </c:pt>
                <c:pt idx="307">
                  <c:v>2010</c:v>
                </c:pt>
                <c:pt idx="308">
                  <c:v>2010</c:v>
                </c:pt>
                <c:pt idx="309">
                  <c:v>2010</c:v>
                </c:pt>
                <c:pt idx="310">
                  <c:v>2010</c:v>
                </c:pt>
                <c:pt idx="311">
                  <c:v>2010</c:v>
                </c:pt>
                <c:pt idx="312">
                  <c:v>2011</c:v>
                </c:pt>
                <c:pt idx="313">
                  <c:v>2011</c:v>
                </c:pt>
                <c:pt idx="314">
                  <c:v>2011</c:v>
                </c:pt>
                <c:pt idx="315">
                  <c:v>2011</c:v>
                </c:pt>
                <c:pt idx="316">
                  <c:v>2011</c:v>
                </c:pt>
                <c:pt idx="317">
                  <c:v>2011</c:v>
                </c:pt>
                <c:pt idx="318">
                  <c:v>2011</c:v>
                </c:pt>
                <c:pt idx="319">
                  <c:v>2011</c:v>
                </c:pt>
                <c:pt idx="320">
                  <c:v>2011</c:v>
                </c:pt>
                <c:pt idx="321">
                  <c:v>2011</c:v>
                </c:pt>
                <c:pt idx="322">
                  <c:v>2011</c:v>
                </c:pt>
                <c:pt idx="323">
                  <c:v>2011</c:v>
                </c:pt>
                <c:pt idx="324">
                  <c:v>2012</c:v>
                </c:pt>
                <c:pt idx="325">
                  <c:v>2012</c:v>
                </c:pt>
                <c:pt idx="326">
                  <c:v>2012</c:v>
                </c:pt>
                <c:pt idx="327">
                  <c:v>2012</c:v>
                </c:pt>
                <c:pt idx="328">
                  <c:v>2012</c:v>
                </c:pt>
                <c:pt idx="329">
                  <c:v>2012</c:v>
                </c:pt>
                <c:pt idx="330">
                  <c:v>2012</c:v>
                </c:pt>
                <c:pt idx="331">
                  <c:v>2012</c:v>
                </c:pt>
                <c:pt idx="332">
                  <c:v>2012</c:v>
                </c:pt>
                <c:pt idx="333">
                  <c:v>2012</c:v>
                </c:pt>
                <c:pt idx="334">
                  <c:v>2012</c:v>
                </c:pt>
                <c:pt idx="335">
                  <c:v>2012</c:v>
                </c:pt>
                <c:pt idx="336">
                  <c:v>2013</c:v>
                </c:pt>
                <c:pt idx="337">
                  <c:v>2013</c:v>
                </c:pt>
                <c:pt idx="338">
                  <c:v>2013</c:v>
                </c:pt>
                <c:pt idx="339">
                  <c:v>2013</c:v>
                </c:pt>
                <c:pt idx="340">
                  <c:v>2013</c:v>
                </c:pt>
                <c:pt idx="341">
                  <c:v>2013</c:v>
                </c:pt>
                <c:pt idx="342">
                  <c:v>2013</c:v>
                </c:pt>
                <c:pt idx="343">
                  <c:v>2013</c:v>
                </c:pt>
                <c:pt idx="344">
                  <c:v>2013</c:v>
                </c:pt>
                <c:pt idx="345">
                  <c:v>2013</c:v>
                </c:pt>
                <c:pt idx="346">
                  <c:v>2013</c:v>
                </c:pt>
                <c:pt idx="347">
                  <c:v>2013</c:v>
                </c:pt>
                <c:pt idx="348">
                  <c:v>2014</c:v>
                </c:pt>
                <c:pt idx="349">
                  <c:v>2014</c:v>
                </c:pt>
                <c:pt idx="350">
                  <c:v>2014</c:v>
                </c:pt>
                <c:pt idx="351">
                  <c:v>2014</c:v>
                </c:pt>
                <c:pt idx="352">
                  <c:v>2014</c:v>
                </c:pt>
                <c:pt idx="353">
                  <c:v>2014</c:v>
                </c:pt>
                <c:pt idx="354">
                  <c:v>2014</c:v>
                </c:pt>
                <c:pt idx="355">
                  <c:v>2014</c:v>
                </c:pt>
                <c:pt idx="356">
                  <c:v>2014</c:v>
                </c:pt>
                <c:pt idx="357">
                  <c:v>2014</c:v>
                </c:pt>
                <c:pt idx="358">
                  <c:v>2014</c:v>
                </c:pt>
                <c:pt idx="359">
                  <c:v>2014</c:v>
                </c:pt>
                <c:pt idx="360">
                  <c:v>2015</c:v>
                </c:pt>
                <c:pt idx="361">
                  <c:v>2015</c:v>
                </c:pt>
                <c:pt idx="362">
                  <c:v>2015</c:v>
                </c:pt>
                <c:pt idx="363">
                  <c:v>2015</c:v>
                </c:pt>
                <c:pt idx="364">
                  <c:v>2015</c:v>
                </c:pt>
                <c:pt idx="365">
                  <c:v>2015</c:v>
                </c:pt>
                <c:pt idx="366">
                  <c:v>2015</c:v>
                </c:pt>
                <c:pt idx="367">
                  <c:v>2015</c:v>
                </c:pt>
                <c:pt idx="368">
                  <c:v>2015</c:v>
                </c:pt>
                <c:pt idx="369">
                  <c:v>2015</c:v>
                </c:pt>
                <c:pt idx="370">
                  <c:v>2015</c:v>
                </c:pt>
                <c:pt idx="371">
                  <c:v>2015</c:v>
                </c:pt>
                <c:pt idx="372">
                  <c:v>2016</c:v>
                </c:pt>
                <c:pt idx="373">
                  <c:v>2016</c:v>
                </c:pt>
                <c:pt idx="374">
                  <c:v>2016</c:v>
                </c:pt>
                <c:pt idx="375">
                  <c:v>2016</c:v>
                </c:pt>
                <c:pt idx="376">
                  <c:v>2016</c:v>
                </c:pt>
                <c:pt idx="377">
                  <c:v>2016</c:v>
                </c:pt>
                <c:pt idx="378">
                  <c:v>2016</c:v>
                </c:pt>
                <c:pt idx="379">
                  <c:v>2016</c:v>
                </c:pt>
                <c:pt idx="380">
                  <c:v>2016</c:v>
                </c:pt>
                <c:pt idx="381">
                  <c:v>2016</c:v>
                </c:pt>
                <c:pt idx="382">
                  <c:v>2016</c:v>
                </c:pt>
                <c:pt idx="383">
                  <c:v>2016</c:v>
                </c:pt>
                <c:pt idx="384">
                  <c:v>2017</c:v>
                </c:pt>
                <c:pt idx="385">
                  <c:v>2017</c:v>
                </c:pt>
                <c:pt idx="386">
                  <c:v>2017</c:v>
                </c:pt>
                <c:pt idx="387">
                  <c:v>2017</c:v>
                </c:pt>
                <c:pt idx="388">
                  <c:v>2017</c:v>
                </c:pt>
                <c:pt idx="389">
                  <c:v>2017</c:v>
                </c:pt>
                <c:pt idx="390">
                  <c:v>2017</c:v>
                </c:pt>
                <c:pt idx="391">
                  <c:v>2017</c:v>
                </c:pt>
                <c:pt idx="392">
                  <c:v>2017</c:v>
                </c:pt>
                <c:pt idx="393">
                  <c:v>2017</c:v>
                </c:pt>
                <c:pt idx="394">
                  <c:v>2017</c:v>
                </c:pt>
                <c:pt idx="395">
                  <c:v>2017</c:v>
                </c:pt>
                <c:pt idx="396">
                  <c:v>2018</c:v>
                </c:pt>
                <c:pt idx="397">
                  <c:v>2018</c:v>
                </c:pt>
                <c:pt idx="398">
                  <c:v>2018</c:v>
                </c:pt>
                <c:pt idx="399">
                  <c:v>2018</c:v>
                </c:pt>
                <c:pt idx="400">
                  <c:v>2018</c:v>
                </c:pt>
                <c:pt idx="401">
                  <c:v>2018</c:v>
                </c:pt>
                <c:pt idx="402">
                  <c:v>2018</c:v>
                </c:pt>
                <c:pt idx="403">
                  <c:v>2018</c:v>
                </c:pt>
                <c:pt idx="404">
                  <c:v>2018</c:v>
                </c:pt>
                <c:pt idx="405">
                  <c:v>2018</c:v>
                </c:pt>
                <c:pt idx="406">
                  <c:v>2018</c:v>
                </c:pt>
                <c:pt idx="407">
                  <c:v>2018</c:v>
                </c:pt>
              </c:numCache>
            </c:numRef>
          </c:cat>
          <c:val>
            <c:numRef>
              <c:f>'NONGS DATA'!$F$3:$F$410</c:f>
              <c:numCache>
                <c:ptCount val="408"/>
                <c:pt idx="276">
                  <c:v>64779872.6755</c:v>
                </c:pt>
                <c:pt idx="277">
                  <c:v>66786481.6081</c:v>
                </c:pt>
                <c:pt idx="278">
                  <c:v>68784627.04640001</c:v>
                </c:pt>
                <c:pt idx="279">
                  <c:v>70780343.04030001</c:v>
                </c:pt>
                <c:pt idx="280">
                  <c:v>72765767.2376</c:v>
                </c:pt>
                <c:pt idx="281">
                  <c:v>74666888.1913</c:v>
                </c:pt>
                <c:pt idx="282">
                  <c:v>76211009.8879</c:v>
                </c:pt>
                <c:pt idx="283">
                  <c:v>77727759.1697</c:v>
                </c:pt>
                <c:pt idx="284">
                  <c:v>78741408.8205</c:v>
                </c:pt>
                <c:pt idx="285">
                  <c:v>79411639.0311</c:v>
                </c:pt>
                <c:pt idx="286">
                  <c:v>79223058.9701</c:v>
                </c:pt>
                <c:pt idx="287">
                  <c:v>78779524.846</c:v>
                </c:pt>
                <c:pt idx="288">
                  <c:v>78798948.57419024</c:v>
                </c:pt>
                <c:pt idx="289">
                  <c:v>78817621.52391714</c:v>
                </c:pt>
                <c:pt idx="290">
                  <c:v>78828892.85790333</c:v>
                </c:pt>
                <c:pt idx="291">
                  <c:v>78838748.72648963</c:v>
                </c:pt>
                <c:pt idx="292">
                  <c:v>78846170.86941846</c:v>
                </c:pt>
                <c:pt idx="293">
                  <c:v>78898252.51623926</c:v>
                </c:pt>
                <c:pt idx="294">
                  <c:v>78949208.19450034</c:v>
                </c:pt>
                <c:pt idx="295">
                  <c:v>79000385.16045257</c:v>
                </c:pt>
                <c:pt idx="296">
                  <c:v>79052270.5966232</c:v>
                </c:pt>
                <c:pt idx="297">
                  <c:v>79104501.54751852</c:v>
                </c:pt>
                <c:pt idx="298">
                  <c:v>79159801.75071497</c:v>
                </c:pt>
                <c:pt idx="299">
                  <c:v>79206858.78089482</c:v>
                </c:pt>
                <c:pt idx="300">
                  <c:v>79355940.30187185</c:v>
                </c:pt>
                <c:pt idx="301">
                  <c:v>79494323.3337799</c:v>
                </c:pt>
                <c:pt idx="302">
                  <c:v>79650330.60368378</c:v>
                </c:pt>
                <c:pt idx="303">
                  <c:v>79799929.11006995</c:v>
                </c:pt>
                <c:pt idx="304">
                  <c:v>79952103.95794308</c:v>
                </c:pt>
                <c:pt idx="305">
                  <c:v>80053942.58717257</c:v>
                </c:pt>
                <c:pt idx="306">
                  <c:v>80154672.51690082</c:v>
                </c:pt>
                <c:pt idx="307">
                  <c:v>80260605.39928748</c:v>
                </c:pt>
                <c:pt idx="308">
                  <c:v>80362231.4648486</c:v>
                </c:pt>
                <c:pt idx="309">
                  <c:v>80469199.33976942</c:v>
                </c:pt>
                <c:pt idx="310">
                  <c:v>80564203.33507994</c:v>
                </c:pt>
                <c:pt idx="311">
                  <c:v>80670914.76723501</c:v>
                </c:pt>
                <c:pt idx="312">
                  <c:v>80670914.76723501</c:v>
                </c:pt>
                <c:pt idx="313">
                  <c:v>80670914.76723501</c:v>
                </c:pt>
                <c:pt idx="314">
                  <c:v>80670914.76723501</c:v>
                </c:pt>
                <c:pt idx="315">
                  <c:v>80670914.76723501</c:v>
                </c:pt>
                <c:pt idx="316">
                  <c:v>80670914.76723501</c:v>
                </c:pt>
                <c:pt idx="317">
                  <c:v>80670914.76723501</c:v>
                </c:pt>
                <c:pt idx="318">
                  <c:v>80820914.76723501</c:v>
                </c:pt>
                <c:pt idx="319">
                  <c:v>80975914.76723501</c:v>
                </c:pt>
                <c:pt idx="320">
                  <c:v>81125914.76723501</c:v>
                </c:pt>
                <c:pt idx="321">
                  <c:v>81280914.76723501</c:v>
                </c:pt>
                <c:pt idx="322">
                  <c:v>81420914.76723501</c:v>
                </c:pt>
                <c:pt idx="323">
                  <c:v>81570914.76723501</c:v>
                </c:pt>
                <c:pt idx="324">
                  <c:v>83766026.86785936</c:v>
                </c:pt>
                <c:pt idx="325">
                  <c:v>85955581.16100246</c:v>
                </c:pt>
                <c:pt idx="326">
                  <c:v>88146078.27806427</c:v>
                </c:pt>
                <c:pt idx="327">
                  <c:v>90332402.79791313</c:v>
                </c:pt>
                <c:pt idx="328">
                  <c:v>92523995.26936641</c:v>
                </c:pt>
                <c:pt idx="329">
                  <c:v>94708909.48045844</c:v>
                </c:pt>
                <c:pt idx="330">
                  <c:v>96742340.4962186</c:v>
                </c:pt>
                <c:pt idx="331">
                  <c:v>98777422.19991434</c:v>
                </c:pt>
                <c:pt idx="332">
                  <c:v>100815868.55441228</c:v>
                </c:pt>
                <c:pt idx="333">
                  <c:v>102854780.77347842</c:v>
                </c:pt>
                <c:pt idx="334">
                  <c:v>104896058.68316841</c:v>
                </c:pt>
                <c:pt idx="335">
                  <c:v>106941434.40492071</c:v>
                </c:pt>
                <c:pt idx="336">
                  <c:v>107137025.1104187</c:v>
                </c:pt>
                <c:pt idx="337">
                  <c:v>107307005.0366076</c:v>
                </c:pt>
                <c:pt idx="338">
                  <c:v>107497870.51902498</c:v>
                </c:pt>
                <c:pt idx="339">
                  <c:v>107684562.20872088</c:v>
                </c:pt>
                <c:pt idx="340">
                  <c:v>107876506.96986915</c:v>
                </c:pt>
                <c:pt idx="341">
                  <c:v>108061753.60768694</c:v>
                </c:pt>
                <c:pt idx="342">
                  <c:v>108245496.02484278</c:v>
                </c:pt>
                <c:pt idx="343">
                  <c:v>108435904.13780749</c:v>
                </c:pt>
                <c:pt idx="344">
                  <c:v>108624715.23869728</c:v>
                </c:pt>
                <c:pt idx="345">
                  <c:v>108818999.17563161</c:v>
                </c:pt>
                <c:pt idx="346">
                  <c:v>109000691.5549165</c:v>
                </c:pt>
                <c:pt idx="347">
                  <c:v>109196528.10403217</c:v>
                </c:pt>
                <c:pt idx="348">
                  <c:v>109242603.30433154</c:v>
                </c:pt>
                <c:pt idx="349">
                  <c:v>109283014.1768115</c:v>
                </c:pt>
                <c:pt idx="350">
                  <c:v>109319252.48670226</c:v>
                </c:pt>
                <c:pt idx="351">
                  <c:v>109356315.71866477</c:v>
                </c:pt>
                <c:pt idx="352">
                  <c:v>109393616.8071144</c:v>
                </c:pt>
                <c:pt idx="353">
                  <c:v>109429199.63062224</c:v>
                </c:pt>
                <c:pt idx="354">
                  <c:v>109613256.90816425</c:v>
                </c:pt>
                <c:pt idx="355">
                  <c:v>109803995.0399872</c:v>
                </c:pt>
                <c:pt idx="356">
                  <c:v>109993175.01150908</c:v>
                </c:pt>
                <c:pt idx="357">
                  <c:v>110187834.89575443</c:v>
                </c:pt>
                <c:pt idx="358">
                  <c:v>110369946.64602403</c:v>
                </c:pt>
                <c:pt idx="359">
                  <c:v>110566249.49158382</c:v>
                </c:pt>
                <c:pt idx="360">
                  <c:v>110762815.1576532</c:v>
                </c:pt>
                <c:pt idx="361">
                  <c:v>110943662.36355746</c:v>
                </c:pt>
                <c:pt idx="362">
                  <c:v>111135278.02384765</c:v>
                </c:pt>
                <c:pt idx="363">
                  <c:v>111322717.22952929</c:v>
                </c:pt>
                <c:pt idx="364">
                  <c:v>111515378.7360719</c:v>
                </c:pt>
                <c:pt idx="365">
                  <c:v>111701301.55319014</c:v>
                </c:pt>
                <c:pt idx="366">
                  <c:v>111735677.19462845</c:v>
                </c:pt>
                <c:pt idx="367">
                  <c:v>111771749.00112362</c:v>
                </c:pt>
                <c:pt idx="368">
                  <c:v>111811302.02131525</c:v>
                </c:pt>
                <c:pt idx="369">
                  <c:v>111851342.13773248</c:v>
                </c:pt>
                <c:pt idx="370">
                  <c:v>111893878.22619636</c:v>
                </c:pt>
                <c:pt idx="371">
                  <c:v>111940652.91069748</c:v>
                </c:pt>
                <c:pt idx="372">
                  <c:v>112137715.09574257</c:v>
                </c:pt>
                <c:pt idx="373">
                  <c:v>112344004.09719008</c:v>
                </c:pt>
                <c:pt idx="374">
                  <c:v>112536001.69250709</c:v>
                </c:pt>
                <c:pt idx="375">
                  <c:v>112723821.36325629</c:v>
                </c:pt>
                <c:pt idx="376">
                  <c:v>112916847.43263555</c:v>
                </c:pt>
                <c:pt idx="377">
                  <c:v>113103114.10094126</c:v>
                </c:pt>
                <c:pt idx="378">
                  <c:v>113287811.65493847</c:v>
                </c:pt>
                <c:pt idx="379">
                  <c:v>113479220.83879913</c:v>
                </c:pt>
                <c:pt idx="380">
                  <c:v>113669151.14026691</c:v>
                </c:pt>
                <c:pt idx="381">
                  <c:v>113864575.82993132</c:v>
                </c:pt>
                <c:pt idx="382">
                  <c:v>114047541.29057766</c:v>
                </c:pt>
                <c:pt idx="383">
                  <c:v>114244793.43100189</c:v>
                </c:pt>
                <c:pt idx="384">
                  <c:v>114292358.27167995</c:v>
                </c:pt>
                <c:pt idx="385">
                  <c:v>114309094.60689026</c:v>
                </c:pt>
                <c:pt idx="386">
                  <c:v>114346478.78446929</c:v>
                </c:pt>
                <c:pt idx="387">
                  <c:v>114384683.47240648</c:v>
                </c:pt>
                <c:pt idx="388">
                  <c:v>114423078.30409664</c:v>
                </c:pt>
                <c:pt idx="389">
                  <c:v>114459692.73153478</c:v>
                </c:pt>
                <c:pt idx="390">
                  <c:v>114644715.7925484</c:v>
                </c:pt>
                <c:pt idx="391">
                  <c:v>114836466.10401161</c:v>
                </c:pt>
                <c:pt idx="392">
                  <c:v>115026777.97471324</c:v>
                </c:pt>
                <c:pt idx="393">
                  <c:v>115222591.63572319</c:v>
                </c:pt>
                <c:pt idx="394">
                  <c:v>115405991.57029232</c:v>
                </c:pt>
                <c:pt idx="395">
                  <c:v>115603726.8591904</c:v>
                </c:pt>
                <c:pt idx="396">
                  <c:v>115801800.57684359</c:v>
                </c:pt>
                <c:pt idx="397">
                  <c:v>115983989.86126867</c:v>
                </c:pt>
                <c:pt idx="398">
                  <c:v>116176765.33187333</c:v>
                </c:pt>
                <c:pt idx="399">
                  <c:v>116365359.65078041</c:v>
                </c:pt>
                <c:pt idx="400">
                  <c:v>116559127.49977663</c:v>
                </c:pt>
                <c:pt idx="401">
                  <c:v>116746093.64538203</c:v>
                </c:pt>
                <c:pt idx="402">
                  <c:v>116781445.85431643</c:v>
                </c:pt>
                <c:pt idx="403">
                  <c:v>116818541.09183733</c:v>
                </c:pt>
                <c:pt idx="404">
                  <c:v>116859238.87587658</c:v>
                </c:pt>
                <c:pt idx="405">
                  <c:v>116900445.96417424</c:v>
                </c:pt>
                <c:pt idx="406">
                  <c:v>116944285.54314692</c:v>
                </c:pt>
                <c:pt idx="407">
                  <c:v>116992509.74973956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tickLblSkip val="12"/>
        <c:tickMarkSkip val="12"/>
        <c:noMultiLvlLbl val="0"/>
      </c:catAx>
      <c:valAx>
        <c:axId val="14015849"/>
        <c:scaling>
          <c:orientation val="minMax"/>
          <c:max val="140000000"/>
          <c:min val="2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DTH (MILLIONS)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640"/>
        <c:crossesAt val="1"/>
        <c:crossBetween val="between"/>
        <c:dispUnits>
          <c:builtInUnit val="millions"/>
        </c:dispUnits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52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FIRM PEAK DEMAND FORECAST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275"/>
          <c:w val="0.94775"/>
          <c:h val="0.8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'PEAK DAY DATA'!$G$1</c:f>
              <c:strCache>
                <c:ptCount val="1"/>
                <c:pt idx="0">
                  <c:v>GAS SUPPLY</c:v>
                </c:pt>
              </c:strCache>
            </c:strRef>
          </c:tx>
          <c:spPr>
            <a:solidFill>
              <a:srgbClr val="3399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'PEAK DAY DATA'!$A$2:$A$11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'PEAK DAY DATA'!$G$2:$G$11</c:f>
              <c:numCache>
                <c:ptCount val="10"/>
                <c:pt idx="0">
                  <c:v>1195.606</c:v>
                </c:pt>
                <c:pt idx="1">
                  <c:v>1197.548</c:v>
                </c:pt>
                <c:pt idx="2">
                  <c:v>1199.644</c:v>
                </c:pt>
                <c:pt idx="3">
                  <c:v>1200.645</c:v>
                </c:pt>
                <c:pt idx="4">
                  <c:v>1203.262</c:v>
                </c:pt>
                <c:pt idx="5">
                  <c:v>1205.592</c:v>
                </c:pt>
                <c:pt idx="6">
                  <c:v>1212.034</c:v>
                </c:pt>
                <c:pt idx="7">
                  <c:v>1218.067</c:v>
                </c:pt>
                <c:pt idx="8">
                  <c:v>1223.328</c:v>
                </c:pt>
                <c:pt idx="9">
                  <c:v>1228.361</c:v>
                </c:pt>
              </c:numCache>
            </c:numRef>
          </c:val>
        </c:ser>
        <c:ser>
          <c:idx val="1"/>
          <c:order val="1"/>
          <c:tx>
            <c:strRef>
              <c:f>'PEAK DAY DATA'!$C$1</c:f>
              <c:strCache>
                <c:ptCount val="1"/>
                <c:pt idx="0">
                  <c:v>FIRM TRANS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'PEAK DAY DATA'!$A$2:$A$11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'PEAK DAY DATA'!$H$2:$H$11</c:f>
              <c:numCache>
                <c:ptCount val="10"/>
                <c:pt idx="0">
                  <c:v>290.588</c:v>
                </c:pt>
                <c:pt idx="1">
                  <c:v>290.588</c:v>
                </c:pt>
                <c:pt idx="2">
                  <c:v>290.588</c:v>
                </c:pt>
                <c:pt idx="3">
                  <c:v>290.588</c:v>
                </c:pt>
                <c:pt idx="4">
                  <c:v>290.588</c:v>
                </c:pt>
                <c:pt idx="5">
                  <c:v>290.588</c:v>
                </c:pt>
                <c:pt idx="6">
                  <c:v>290.588</c:v>
                </c:pt>
                <c:pt idx="7">
                  <c:v>290.588</c:v>
                </c:pt>
                <c:pt idx="8">
                  <c:v>290.588</c:v>
                </c:pt>
                <c:pt idx="9">
                  <c:v>290.588</c:v>
                </c:pt>
              </c:numCache>
            </c:numRef>
          </c:val>
        </c:ser>
        <c:overlap val="100"/>
        <c:gapWidth val="50"/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1"/>
        <c:lblOffset val="100"/>
        <c:tickLblSkip val="12"/>
        <c:tickMarkSkip val="12"/>
        <c:noMultiLvlLbl val="0"/>
      </c:catAx>
      <c:valAx>
        <c:axId val="18842429"/>
        <c:scaling>
          <c:orientation val="minMax"/>
          <c:max val="1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DTH/DAY (THOUSANDS)</a:t>
                </a:r>
              </a:p>
            </c:rich>
          </c:tx>
          <c:layout>
            <c:manualLayout>
              <c:xMode val="factor"/>
              <c:yMode val="factor"/>
              <c:x val="0.04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06684"/>
        <c:crossesAt val="1"/>
        <c:crossBetween val="between"/>
        <c:dispUnits/>
        <c:majorUnit val="100"/>
        <c:minorUnit val="1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66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Arial"/>
                <a:ea typeface="Arial"/>
                <a:cs typeface="Arial"/>
              </a:rPr>
              <a:t>SYSTEM DTH SALES</a:t>
            </a:r>
          </a:p>
        </c:rich>
      </c:tx>
      <c:layout>
        <c:manualLayout>
          <c:xMode val="factor"/>
          <c:yMode val="factor"/>
          <c:x val="0.01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285"/>
          <c:w val="0.968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'THROUGHPUT DATA'!$R$3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DATA'!$Q$4:$Q$34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DATA'!$R$4:$R$34</c:f>
              <c:numCache>
                <c:ptCount val="31"/>
                <c:pt idx="0">
                  <c:v>83.951</c:v>
                </c:pt>
                <c:pt idx="1">
                  <c:v>80.822</c:v>
                </c:pt>
                <c:pt idx="2">
                  <c:v>75.768</c:v>
                </c:pt>
                <c:pt idx="3">
                  <c:v>83.575</c:v>
                </c:pt>
                <c:pt idx="4">
                  <c:v>73.972</c:v>
                </c:pt>
                <c:pt idx="5">
                  <c:v>85.883</c:v>
                </c:pt>
                <c:pt idx="6">
                  <c:v>82.903</c:v>
                </c:pt>
                <c:pt idx="7">
                  <c:v>83.343</c:v>
                </c:pt>
                <c:pt idx="8">
                  <c:v>90.013</c:v>
                </c:pt>
                <c:pt idx="9">
                  <c:v>92.796</c:v>
                </c:pt>
                <c:pt idx="10">
                  <c:v>93.259</c:v>
                </c:pt>
                <c:pt idx="11">
                  <c:v>92.271</c:v>
                </c:pt>
                <c:pt idx="12">
                  <c:v>93.331</c:v>
                </c:pt>
                <c:pt idx="13">
                  <c:v>93.424</c:v>
                </c:pt>
                <c:pt idx="14">
                  <c:v>103.539</c:v>
                </c:pt>
                <c:pt idx="15">
                  <c:v>93.38</c:v>
                </c:pt>
                <c:pt idx="16">
                  <c:v>101.7089</c:v>
                </c:pt>
                <c:pt idx="17">
                  <c:v>101.990808</c:v>
                </c:pt>
                <c:pt idx="18">
                  <c:v>105.278165</c:v>
                </c:pt>
                <c:pt idx="19">
                  <c:v>107.73369799999999</c:v>
                </c:pt>
              </c:numCache>
            </c:numRef>
          </c:val>
        </c:ser>
        <c:ser>
          <c:idx val="1"/>
          <c:order val="1"/>
          <c:tx>
            <c:strRef>
              <c:f>'THROUGHPUT DATA'!$S$3</c:f>
              <c:strCache>
                <c:ptCount val="1"/>
                <c:pt idx="0">
                  <c:v>TEMP ADJUSTED</c:v>
                </c:pt>
              </c:strCache>
            </c:strRef>
          </c:tx>
          <c:spPr>
            <a:solidFill>
              <a:srgbClr val="3399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DATA'!$Q$4:$Q$34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DATA'!$S$4:$S$34</c:f>
              <c:numCache>
                <c:ptCount val="31"/>
                <c:pt idx="0">
                  <c:v>83.287</c:v>
                </c:pt>
                <c:pt idx="1">
                  <c:v>78.118</c:v>
                </c:pt>
                <c:pt idx="2">
                  <c:v>78.394</c:v>
                </c:pt>
                <c:pt idx="3">
                  <c:v>78.627</c:v>
                </c:pt>
                <c:pt idx="4">
                  <c:v>77.048</c:v>
                </c:pt>
                <c:pt idx="5">
                  <c:v>80.524</c:v>
                </c:pt>
                <c:pt idx="6">
                  <c:v>85.484</c:v>
                </c:pt>
                <c:pt idx="7">
                  <c:v>88.701</c:v>
                </c:pt>
                <c:pt idx="8">
                  <c:v>92.489</c:v>
                </c:pt>
                <c:pt idx="9">
                  <c:v>96.47</c:v>
                </c:pt>
                <c:pt idx="10">
                  <c:v>93.738</c:v>
                </c:pt>
                <c:pt idx="11">
                  <c:v>95.585</c:v>
                </c:pt>
                <c:pt idx="12">
                  <c:v>97.125</c:v>
                </c:pt>
                <c:pt idx="13">
                  <c:v>95.903</c:v>
                </c:pt>
                <c:pt idx="14">
                  <c:v>96.771</c:v>
                </c:pt>
                <c:pt idx="15">
                  <c:v>99.962</c:v>
                </c:pt>
                <c:pt idx="16">
                  <c:v>99.89622</c:v>
                </c:pt>
                <c:pt idx="17">
                  <c:v>104.556292</c:v>
                </c:pt>
                <c:pt idx="18">
                  <c:v>106.726997</c:v>
                </c:pt>
                <c:pt idx="19">
                  <c:v>103.554765</c:v>
                </c:pt>
              </c:numCache>
            </c:numRef>
          </c:val>
        </c:ser>
        <c:ser>
          <c:idx val="3"/>
          <c:order val="2"/>
          <c:tx>
            <c:strRef>
              <c:f>'THROUGHPUT DATA'!$T$3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DATA'!$Q$4:$Q$34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DATA'!$T$4:$T$34</c:f>
              <c:numCache>
                <c:ptCount val="31"/>
                <c:pt idx="20">
                  <c:v>104.251824</c:v>
                </c:pt>
                <c:pt idx="21">
                  <c:v>105.94065400000001</c:v>
                </c:pt>
                <c:pt idx="22">
                  <c:v>106.451394</c:v>
                </c:pt>
                <c:pt idx="23">
                  <c:v>106.381264</c:v>
                </c:pt>
                <c:pt idx="24">
                  <c:v>106.828806</c:v>
                </c:pt>
                <c:pt idx="25">
                  <c:v>107.57987000000001</c:v>
                </c:pt>
                <c:pt idx="26">
                  <c:v>108.60826700000001</c:v>
                </c:pt>
                <c:pt idx="27">
                  <c:v>109.579159</c:v>
                </c:pt>
                <c:pt idx="28">
                  <c:v>110.51255499999999</c:v>
                </c:pt>
                <c:pt idx="29">
                  <c:v>111.39931800000001</c:v>
                </c:pt>
                <c:pt idx="30">
                  <c:v>112.25031100000001</c:v>
                </c:pt>
              </c:numCache>
            </c:numRef>
          </c:val>
        </c:ser>
        <c:gapWidth val="0"/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Dth (Millions)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SYSTEM DTH THROUGHPUT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8"/>
          <c:w val="0.969"/>
          <c:h val="0.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'THROUGHPUT DATA'!$K$3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'THROUGHPUT DATA'!$J$4:$J$34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DATA'!$K$4:$K$34</c:f>
              <c:numCache>
                <c:ptCount val="31"/>
                <c:pt idx="0">
                  <c:v>103.47</c:v>
                </c:pt>
                <c:pt idx="1">
                  <c:v>108.8</c:v>
                </c:pt>
                <c:pt idx="2">
                  <c:v>111.75</c:v>
                </c:pt>
                <c:pt idx="3">
                  <c:v>129.56</c:v>
                </c:pt>
                <c:pt idx="4">
                  <c:v>125.59</c:v>
                </c:pt>
                <c:pt idx="5">
                  <c:v>138.98</c:v>
                </c:pt>
                <c:pt idx="6">
                  <c:v>134.28</c:v>
                </c:pt>
                <c:pt idx="7">
                  <c:v>142.91</c:v>
                </c:pt>
                <c:pt idx="8">
                  <c:v>139.51</c:v>
                </c:pt>
                <c:pt idx="9">
                  <c:v>144.11</c:v>
                </c:pt>
                <c:pt idx="10">
                  <c:v>148.719</c:v>
                </c:pt>
                <c:pt idx="11">
                  <c:v>143.915</c:v>
                </c:pt>
                <c:pt idx="12">
                  <c:v>148.522</c:v>
                </c:pt>
                <c:pt idx="13">
                  <c:v>148.048</c:v>
                </c:pt>
                <c:pt idx="14">
                  <c:v>149.999</c:v>
                </c:pt>
                <c:pt idx="15">
                  <c:v>131.721</c:v>
                </c:pt>
                <c:pt idx="16">
                  <c:v>133.5115</c:v>
                </c:pt>
                <c:pt idx="17">
                  <c:v>133.19556</c:v>
                </c:pt>
                <c:pt idx="18">
                  <c:v>140.822959</c:v>
                </c:pt>
                <c:pt idx="19">
                  <c:v>161.484075</c:v>
                </c:pt>
              </c:numCache>
            </c:numRef>
          </c:val>
        </c:ser>
        <c:ser>
          <c:idx val="2"/>
          <c:order val="1"/>
          <c:tx>
            <c:strRef>
              <c:f>'THROUGHPUT DATA'!$L$3</c:f>
              <c:strCache>
                <c:ptCount val="1"/>
                <c:pt idx="0">
                  <c:v>TEMP ADJUSTED</c:v>
                </c:pt>
              </c:strCache>
            </c:strRef>
          </c:tx>
          <c:spPr>
            <a:solidFill>
              <a:srgbClr val="3399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DATA'!$J$4:$J$34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DATA'!$L$4:$L$34</c:f>
              <c:numCache>
                <c:ptCount val="31"/>
                <c:pt idx="0">
                  <c:v>102.814</c:v>
                </c:pt>
                <c:pt idx="1">
                  <c:v>106.1</c:v>
                </c:pt>
                <c:pt idx="2">
                  <c:v>114.385</c:v>
                </c:pt>
                <c:pt idx="3">
                  <c:v>124.615</c:v>
                </c:pt>
                <c:pt idx="4">
                  <c:v>128.67</c:v>
                </c:pt>
                <c:pt idx="5">
                  <c:v>133.629</c:v>
                </c:pt>
                <c:pt idx="6">
                  <c:v>136.866</c:v>
                </c:pt>
                <c:pt idx="7">
                  <c:v>148.27</c:v>
                </c:pt>
                <c:pt idx="8">
                  <c:v>141.987</c:v>
                </c:pt>
                <c:pt idx="9">
                  <c:v>147.781</c:v>
                </c:pt>
                <c:pt idx="10">
                  <c:v>149.198</c:v>
                </c:pt>
                <c:pt idx="11">
                  <c:v>147.228</c:v>
                </c:pt>
                <c:pt idx="12">
                  <c:v>151.961</c:v>
                </c:pt>
                <c:pt idx="13">
                  <c:v>150.527</c:v>
                </c:pt>
                <c:pt idx="14">
                  <c:v>143.231</c:v>
                </c:pt>
                <c:pt idx="15">
                  <c:v>138.433</c:v>
                </c:pt>
                <c:pt idx="16">
                  <c:v>131.6988</c:v>
                </c:pt>
                <c:pt idx="17">
                  <c:v>135.761044</c:v>
                </c:pt>
                <c:pt idx="18">
                  <c:v>142.271791</c:v>
                </c:pt>
                <c:pt idx="19">
                  <c:v>157.305142</c:v>
                </c:pt>
              </c:numCache>
            </c:numRef>
          </c:val>
        </c:ser>
        <c:ser>
          <c:idx val="4"/>
          <c:order val="2"/>
          <c:tx>
            <c:strRef>
              <c:f>'THROUGHPUT DATA'!$M$3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'THROUGHPUT DATA'!$J$4:$J$34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'THROUGHPUT DATA'!$M$4:$M$34</c:f>
              <c:numCache>
                <c:ptCount val="31"/>
                <c:pt idx="20">
                  <c:v>172.372119</c:v>
                </c:pt>
                <c:pt idx="21">
                  <c:v>174.399652</c:v>
                </c:pt>
                <c:pt idx="22">
                  <c:v>176.286249</c:v>
                </c:pt>
                <c:pt idx="23">
                  <c:v>177.116119</c:v>
                </c:pt>
                <c:pt idx="24">
                  <c:v>202.787768</c:v>
                </c:pt>
                <c:pt idx="25">
                  <c:v>205.645315</c:v>
                </c:pt>
                <c:pt idx="26">
                  <c:v>207.892557</c:v>
                </c:pt>
                <c:pt idx="27">
                  <c:v>210.08471</c:v>
                </c:pt>
                <c:pt idx="28">
                  <c:v>213.1668</c:v>
                </c:pt>
                <c:pt idx="29">
                  <c:v>215.254679</c:v>
                </c:pt>
                <c:pt idx="30">
                  <c:v>217.334267</c:v>
                </c:pt>
              </c:numCache>
            </c:numRef>
          </c:val>
        </c:ser>
        <c:gapWidth val="0"/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At val="100"/>
        <c:auto val="1"/>
        <c:lblOffset val="100"/>
        <c:tickLblSkip val="1"/>
        <c:noMultiLvlLbl val="0"/>
      </c:catAx>
      <c:valAx>
        <c:axId val="49841751"/>
        <c:scaling>
          <c:orientation val="minMax"/>
          <c:max val="220"/>
          <c:min val="1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Dth (Millions)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38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  <c:majorUnit val="1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latin typeface="Arial"/>
                <a:ea typeface="Arial"/>
                <a:cs typeface="Arial"/>
              </a:rPr>
              <a:t>TEMP ADJUSTED QUESTAR GAS THROUGHPUT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375"/>
          <c:w val="0.9357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'THROUGHPUT DATA'!$B$1</c:f>
              <c:strCache>
                <c:ptCount val="1"/>
                <c:pt idx="0">
                  <c:v>SYSTEM GS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DATA'!$A$2:$A$34</c:f>
              <c:strCache>
                <c:ptCount val="3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</c:strCache>
            </c:strRef>
          </c:cat>
          <c:val>
            <c:numRef>
              <c:f>'THROUGHPUT DATA'!$B$2:$B$34</c:f>
              <c:numCache>
                <c:ptCount val="33"/>
                <c:pt idx="0">
                  <c:v>65.043</c:v>
                </c:pt>
                <c:pt idx="1">
                  <c:v>66.59</c:v>
                </c:pt>
                <c:pt idx="2">
                  <c:v>66.894</c:v>
                </c:pt>
                <c:pt idx="3">
                  <c:v>66.874</c:v>
                </c:pt>
                <c:pt idx="4">
                  <c:v>69.937</c:v>
                </c:pt>
                <c:pt idx="5">
                  <c:v>71.422</c:v>
                </c:pt>
                <c:pt idx="6">
                  <c:v>71.652</c:v>
                </c:pt>
                <c:pt idx="7">
                  <c:v>74.086</c:v>
                </c:pt>
                <c:pt idx="8">
                  <c:v>76.573</c:v>
                </c:pt>
                <c:pt idx="9">
                  <c:v>79.43</c:v>
                </c:pt>
                <c:pt idx="10">
                  <c:v>83.875</c:v>
                </c:pt>
                <c:pt idx="11">
                  <c:v>86.947</c:v>
                </c:pt>
                <c:pt idx="12">
                  <c:v>84.053</c:v>
                </c:pt>
                <c:pt idx="13">
                  <c:v>85.719</c:v>
                </c:pt>
                <c:pt idx="14">
                  <c:v>86.769</c:v>
                </c:pt>
                <c:pt idx="15">
                  <c:v>85.15</c:v>
                </c:pt>
                <c:pt idx="16">
                  <c:v>86.085</c:v>
                </c:pt>
                <c:pt idx="17">
                  <c:v>90.379</c:v>
                </c:pt>
                <c:pt idx="18">
                  <c:v>91.10526</c:v>
                </c:pt>
                <c:pt idx="19">
                  <c:v>91.445255</c:v>
                </c:pt>
                <c:pt idx="20">
                  <c:v>94.248445</c:v>
                </c:pt>
                <c:pt idx="21">
                  <c:v>92.674402</c:v>
                </c:pt>
                <c:pt idx="22">
                  <c:v>93.592591</c:v>
                </c:pt>
                <c:pt idx="23">
                  <c:v>95.192784</c:v>
                </c:pt>
                <c:pt idx="24">
                  <c:v>95.615326</c:v>
                </c:pt>
                <c:pt idx="25">
                  <c:v>95.545196</c:v>
                </c:pt>
                <c:pt idx="26">
                  <c:v>95.846333</c:v>
                </c:pt>
                <c:pt idx="27">
                  <c:v>96.44877</c:v>
                </c:pt>
                <c:pt idx="28">
                  <c:v>97.326305</c:v>
                </c:pt>
                <c:pt idx="29">
                  <c:v>98.144044</c:v>
                </c:pt>
                <c:pt idx="30">
                  <c:v>98.922003</c:v>
                </c:pt>
                <c:pt idx="31">
                  <c:v>99.650953</c:v>
                </c:pt>
                <c:pt idx="32">
                  <c:v>100.341753</c:v>
                </c:pt>
              </c:numCache>
            </c:numRef>
          </c:val>
        </c:ser>
        <c:ser>
          <c:idx val="1"/>
          <c:order val="1"/>
          <c:tx>
            <c:strRef>
              <c:f>'THROUGHPUT DATA'!$C$1</c:f>
              <c:strCache>
                <c:ptCount val="1"/>
                <c:pt idx="0">
                  <c:v>NON-GS SALES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DATA'!$A$2:$A$34</c:f>
              <c:strCache>
                <c:ptCount val="3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</c:strCache>
            </c:strRef>
          </c:cat>
          <c:val>
            <c:numRef>
              <c:f>'THROUGHPUT DATA'!$C$2:$C$34</c:f>
              <c:numCache>
                <c:ptCount val="33"/>
                <c:pt idx="0">
                  <c:v>32.098</c:v>
                </c:pt>
                <c:pt idx="1">
                  <c:v>20.285</c:v>
                </c:pt>
                <c:pt idx="2">
                  <c:v>16.393</c:v>
                </c:pt>
                <c:pt idx="3">
                  <c:v>11.244</c:v>
                </c:pt>
                <c:pt idx="4">
                  <c:v>8.457</c:v>
                </c:pt>
                <c:pt idx="5">
                  <c:v>7.205</c:v>
                </c:pt>
                <c:pt idx="6">
                  <c:v>5.396</c:v>
                </c:pt>
                <c:pt idx="7">
                  <c:v>6.439</c:v>
                </c:pt>
                <c:pt idx="8">
                  <c:v>8.911</c:v>
                </c:pt>
                <c:pt idx="9">
                  <c:v>9.271</c:v>
                </c:pt>
                <c:pt idx="10">
                  <c:v>8.614</c:v>
                </c:pt>
                <c:pt idx="11">
                  <c:v>9.523</c:v>
                </c:pt>
                <c:pt idx="12">
                  <c:v>9.685</c:v>
                </c:pt>
                <c:pt idx="13">
                  <c:v>9.866</c:v>
                </c:pt>
                <c:pt idx="14">
                  <c:v>10.356</c:v>
                </c:pt>
                <c:pt idx="15">
                  <c:v>10.753</c:v>
                </c:pt>
                <c:pt idx="16">
                  <c:v>10.687</c:v>
                </c:pt>
                <c:pt idx="17">
                  <c:v>9.713</c:v>
                </c:pt>
                <c:pt idx="18">
                  <c:v>8.79092</c:v>
                </c:pt>
                <c:pt idx="19">
                  <c:v>13.111036999999996</c:v>
                </c:pt>
                <c:pt idx="20">
                  <c:v>12.478552000000008</c:v>
                </c:pt>
                <c:pt idx="21">
                  <c:v>10.880362999999988</c:v>
                </c:pt>
                <c:pt idx="22">
                  <c:v>10.659233</c:v>
                </c:pt>
                <c:pt idx="23">
                  <c:v>10.747870000000006</c:v>
                </c:pt>
                <c:pt idx="24">
                  <c:v>10.836067999999997</c:v>
                </c:pt>
                <c:pt idx="25">
                  <c:v>10.836067999999997</c:v>
                </c:pt>
                <c:pt idx="26">
                  <c:v>10.982472999999999</c:v>
                </c:pt>
                <c:pt idx="27">
                  <c:v>11.131100000000018</c:v>
                </c:pt>
                <c:pt idx="28">
                  <c:v>11.281962000000007</c:v>
                </c:pt>
                <c:pt idx="29">
                  <c:v>11.43511500000001</c:v>
                </c:pt>
                <c:pt idx="30">
                  <c:v>11.590551999999988</c:v>
                </c:pt>
                <c:pt idx="31">
                  <c:v>11.748365000000007</c:v>
                </c:pt>
                <c:pt idx="32">
                  <c:v>11.908558000000014</c:v>
                </c:pt>
              </c:numCache>
            </c:numRef>
          </c:val>
        </c:ser>
        <c:ser>
          <c:idx val="2"/>
          <c:order val="2"/>
          <c:tx>
            <c:strRef>
              <c:f>'THROUGHPUT DATA'!$D$1</c:f>
              <c:strCache>
                <c:ptCount val="1"/>
                <c:pt idx="0">
                  <c:v>TRANS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'THROUGHPUT DATA'!$A$2:$A$34</c:f>
              <c:strCache>
                <c:ptCount val="33"/>
                <c:pt idx="0">
                  <c:v>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</c:strCache>
            </c:strRef>
          </c:cat>
          <c:val>
            <c:numRef>
              <c:f>'THROUGHPUT DATA'!$D$2:$D$34</c:f>
              <c:numCache>
                <c:ptCount val="33"/>
                <c:pt idx="0">
                  <c:v>2.623</c:v>
                </c:pt>
                <c:pt idx="1">
                  <c:v>9.047</c:v>
                </c:pt>
                <c:pt idx="2">
                  <c:v>19.527</c:v>
                </c:pt>
                <c:pt idx="3">
                  <c:v>27.983</c:v>
                </c:pt>
                <c:pt idx="4">
                  <c:v>35.991</c:v>
                </c:pt>
                <c:pt idx="5">
                  <c:v>45.989</c:v>
                </c:pt>
                <c:pt idx="6">
                  <c:v>51.622</c:v>
                </c:pt>
                <c:pt idx="7">
                  <c:v>53.105</c:v>
                </c:pt>
                <c:pt idx="8">
                  <c:v>51.382</c:v>
                </c:pt>
                <c:pt idx="9">
                  <c:v>59.569</c:v>
                </c:pt>
                <c:pt idx="10">
                  <c:v>49.499</c:v>
                </c:pt>
                <c:pt idx="11">
                  <c:v>51.312</c:v>
                </c:pt>
                <c:pt idx="12">
                  <c:v>55.461</c:v>
                </c:pt>
                <c:pt idx="13">
                  <c:v>51.643</c:v>
                </c:pt>
                <c:pt idx="14">
                  <c:v>54.836</c:v>
                </c:pt>
                <c:pt idx="15">
                  <c:v>54.624</c:v>
                </c:pt>
                <c:pt idx="16">
                  <c:v>46.459</c:v>
                </c:pt>
                <c:pt idx="17">
                  <c:v>38.341</c:v>
                </c:pt>
                <c:pt idx="18">
                  <c:v>31.80262</c:v>
                </c:pt>
                <c:pt idx="19">
                  <c:v>31.204752</c:v>
                </c:pt>
                <c:pt idx="20">
                  <c:v>35.544794</c:v>
                </c:pt>
                <c:pt idx="21">
                  <c:v>53.750377</c:v>
                </c:pt>
                <c:pt idx="22">
                  <c:v>68.120295</c:v>
                </c:pt>
                <c:pt idx="23">
                  <c:v>68.458998</c:v>
                </c:pt>
                <c:pt idx="24">
                  <c:v>69.834855</c:v>
                </c:pt>
                <c:pt idx="25">
                  <c:v>70.734855</c:v>
                </c:pt>
                <c:pt idx="26">
                  <c:v>95.958962</c:v>
                </c:pt>
                <c:pt idx="27">
                  <c:v>98.065445</c:v>
                </c:pt>
                <c:pt idx="28">
                  <c:v>99.28429</c:v>
                </c:pt>
                <c:pt idx="29">
                  <c:v>100.505551</c:v>
                </c:pt>
                <c:pt idx="30">
                  <c:v>102.654245</c:v>
                </c:pt>
                <c:pt idx="31">
                  <c:v>103.855361</c:v>
                </c:pt>
                <c:pt idx="32">
                  <c:v>105.083956</c:v>
                </c:pt>
              </c:numCache>
            </c:numRef>
          </c:val>
        </c:ser>
        <c:overlap val="100"/>
        <c:gapWidth val="10"/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DTH (MILLIONS)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11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SYSTEM GS YEAR-END CUSTOMERS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15"/>
          <c:w val="0.96875"/>
          <c:h val="0.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DATA'!$F$1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'METER DATA'!$E$2:$E$32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'METER DATA'!$F$2:$F$32</c:f>
              <c:numCache>
                <c:ptCount val="31"/>
                <c:pt idx="0">
                  <c:v>475.863</c:v>
                </c:pt>
                <c:pt idx="1">
                  <c:v>490.035</c:v>
                </c:pt>
                <c:pt idx="2">
                  <c:v>502.611</c:v>
                </c:pt>
                <c:pt idx="3">
                  <c:v>514.94</c:v>
                </c:pt>
                <c:pt idx="4">
                  <c:v>531.112</c:v>
                </c:pt>
                <c:pt idx="5">
                  <c:v>549.33</c:v>
                </c:pt>
                <c:pt idx="6">
                  <c:v>571.378</c:v>
                </c:pt>
                <c:pt idx="7">
                  <c:v>591.925</c:v>
                </c:pt>
                <c:pt idx="8">
                  <c:v>617.241</c:v>
                </c:pt>
                <c:pt idx="9">
                  <c:v>640.496</c:v>
                </c:pt>
                <c:pt idx="10">
                  <c:v>662.084</c:v>
                </c:pt>
                <c:pt idx="11">
                  <c:v>684.945</c:v>
                </c:pt>
                <c:pt idx="12">
                  <c:v>703.306</c:v>
                </c:pt>
                <c:pt idx="13">
                  <c:v>730.564</c:v>
                </c:pt>
                <c:pt idx="14">
                  <c:v>748.842</c:v>
                </c:pt>
                <c:pt idx="15">
                  <c:v>769.242</c:v>
                </c:pt>
                <c:pt idx="16">
                  <c:v>795.386</c:v>
                </c:pt>
                <c:pt idx="17">
                  <c:v>823.534</c:v>
                </c:pt>
                <c:pt idx="18">
                  <c:v>849.63</c:v>
                </c:pt>
                <c:pt idx="19">
                  <c:v>872.681</c:v>
                </c:pt>
              </c:numCache>
            </c:numRef>
          </c:val>
        </c:ser>
        <c:ser>
          <c:idx val="3"/>
          <c:order val="1"/>
          <c:tx>
            <c:strRef>
              <c:f>'METER DATA'!$G$1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'METER DATA'!$E$2:$E$32</c:f>
              <c:strCache>
                <c:ptCount val="31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</c:strCache>
            </c:strRef>
          </c:cat>
          <c:val>
            <c:numRef>
              <c:f>'METER DATA'!$G$2:$G$32</c:f>
              <c:numCache>
                <c:ptCount val="31"/>
                <c:pt idx="20">
                  <c:v>891.814</c:v>
                </c:pt>
                <c:pt idx="21">
                  <c:v>913.957</c:v>
                </c:pt>
                <c:pt idx="22">
                  <c:v>936.58</c:v>
                </c:pt>
                <c:pt idx="23">
                  <c:v>961.263</c:v>
                </c:pt>
                <c:pt idx="24">
                  <c:v>986.371</c:v>
                </c:pt>
                <c:pt idx="25">
                  <c:v>1011.367</c:v>
                </c:pt>
                <c:pt idx="26">
                  <c:v>1036.178</c:v>
                </c:pt>
                <c:pt idx="27">
                  <c:v>1060.652</c:v>
                </c:pt>
                <c:pt idx="28">
                  <c:v>1084.833</c:v>
                </c:pt>
                <c:pt idx="29">
                  <c:v>1108.765</c:v>
                </c:pt>
                <c:pt idx="30">
                  <c:v>1132.603</c:v>
                </c:pt>
              </c:numCache>
            </c:numRef>
          </c:val>
        </c:ser>
        <c:gapWidth val="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At val="455"/>
        <c:auto val="1"/>
        <c:lblOffset val="100"/>
        <c:tickLblSkip val="1"/>
        <c:noMultiLvlLbl val="0"/>
      </c:catAx>
      <c:valAx>
        <c:axId val="50356165"/>
        <c:scaling>
          <c:orientation val="minMax"/>
          <c:max val="1255"/>
          <c:min val="45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Customers (Thousands)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38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3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'UPC DATA'!$L$4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'UPC DATA'!$K$6:$K$16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'UPC DATA'!$L$6:$L$16</c:f>
              <c:numCache>
                <c:ptCount val="11"/>
                <c:pt idx="0">
                  <c:v>105.19675470769651</c:v>
                </c:pt>
                <c:pt idx="1">
                  <c:v>104.55906281130075</c:v>
                </c:pt>
                <c:pt idx="2">
                  <c:v>102.4665928864755</c:v>
                </c:pt>
                <c:pt idx="3">
                  <c:v>99.62412575150593</c:v>
                </c:pt>
                <c:pt idx="4">
                  <c:v>97.2743103104697</c:v>
                </c:pt>
                <c:pt idx="5">
                  <c:v>95.36461381828715</c:v>
                </c:pt>
                <c:pt idx="6">
                  <c:v>93.8864322092704</c:v>
                </c:pt>
                <c:pt idx="7">
                  <c:v>92.45400061194944</c:v>
                </c:pt>
                <c:pt idx="8">
                  <c:v>91.07403934867044</c:v>
                </c:pt>
                <c:pt idx="9">
                  <c:v>89.7296097645391</c:v>
                </c:pt>
                <c:pt idx="10">
                  <c:v>88.42329457053269</c:v>
                </c:pt>
              </c:numCache>
            </c:numRef>
          </c:val>
        </c:ser>
        <c:gapWidth val="90"/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48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02"/>
          <c:w val="0.95175"/>
          <c:h val="0.43375"/>
        </c:manualLayout>
      </c:layout>
      <c:lineChart>
        <c:grouping val="standard"/>
        <c:varyColors val="0"/>
        <c:ser>
          <c:idx val="0"/>
          <c:order val="0"/>
          <c:tx>
            <c:strRef>
              <c:f>'UPC DATA'!$B$4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106.32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'UPC DATA'!$A$5:$A$461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DATA'!$B$5:$B$461</c:f>
              <c:numCache>
                <c:ptCount val="457"/>
                <c:pt idx="0">
                  <c:v>176.15</c:v>
                </c:pt>
                <c:pt idx="1">
                  <c:v>174.5</c:v>
                </c:pt>
                <c:pt idx="2">
                  <c:v>174.16</c:v>
                </c:pt>
                <c:pt idx="3">
                  <c:v>172.96</c:v>
                </c:pt>
                <c:pt idx="4">
                  <c:v>171.56</c:v>
                </c:pt>
                <c:pt idx="5">
                  <c:v>170.84</c:v>
                </c:pt>
                <c:pt idx="6">
                  <c:v>171.19</c:v>
                </c:pt>
                <c:pt idx="7">
                  <c:v>171.56</c:v>
                </c:pt>
                <c:pt idx="8">
                  <c:v>171.44</c:v>
                </c:pt>
                <c:pt idx="9">
                  <c:v>171.63</c:v>
                </c:pt>
                <c:pt idx="10">
                  <c:v>169.91</c:v>
                </c:pt>
                <c:pt idx="11">
                  <c:v>169.51</c:v>
                </c:pt>
                <c:pt idx="12">
                  <c:v>169.48</c:v>
                </c:pt>
                <c:pt idx="13">
                  <c:v>169.74</c:v>
                </c:pt>
                <c:pt idx="14">
                  <c:v>169.37</c:v>
                </c:pt>
                <c:pt idx="15">
                  <c:v>169.96</c:v>
                </c:pt>
                <c:pt idx="16">
                  <c:v>169.7</c:v>
                </c:pt>
                <c:pt idx="17">
                  <c:v>168.94</c:v>
                </c:pt>
                <c:pt idx="18">
                  <c:v>167.93</c:v>
                </c:pt>
                <c:pt idx="19">
                  <c:v>167.93</c:v>
                </c:pt>
                <c:pt idx="20">
                  <c:v>167.91</c:v>
                </c:pt>
                <c:pt idx="21">
                  <c:v>167.06</c:v>
                </c:pt>
                <c:pt idx="22">
                  <c:v>166.85</c:v>
                </c:pt>
                <c:pt idx="23">
                  <c:v>166.23</c:v>
                </c:pt>
                <c:pt idx="24">
                  <c:v>165.02</c:v>
                </c:pt>
                <c:pt idx="25">
                  <c:v>164.36</c:v>
                </c:pt>
                <c:pt idx="26">
                  <c:v>164.65</c:v>
                </c:pt>
                <c:pt idx="27">
                  <c:v>164.93</c:v>
                </c:pt>
                <c:pt idx="28">
                  <c:v>164.99</c:v>
                </c:pt>
                <c:pt idx="29">
                  <c:v>165.73</c:v>
                </c:pt>
                <c:pt idx="30">
                  <c:v>167.59</c:v>
                </c:pt>
                <c:pt idx="31">
                  <c:v>167.69</c:v>
                </c:pt>
                <c:pt idx="32">
                  <c:v>167.64</c:v>
                </c:pt>
                <c:pt idx="33">
                  <c:v>167.86</c:v>
                </c:pt>
                <c:pt idx="34">
                  <c:v>169.34</c:v>
                </c:pt>
                <c:pt idx="35">
                  <c:v>169.79</c:v>
                </c:pt>
                <c:pt idx="36">
                  <c:v>170.6</c:v>
                </c:pt>
                <c:pt idx="37">
                  <c:v>170.55</c:v>
                </c:pt>
                <c:pt idx="38">
                  <c:v>167.15</c:v>
                </c:pt>
                <c:pt idx="39">
                  <c:v>163.69</c:v>
                </c:pt>
                <c:pt idx="40">
                  <c:v>163.85</c:v>
                </c:pt>
                <c:pt idx="41">
                  <c:v>165.1</c:v>
                </c:pt>
                <c:pt idx="42">
                  <c:v>164.1</c:v>
                </c:pt>
                <c:pt idx="43">
                  <c:v>164.06</c:v>
                </c:pt>
                <c:pt idx="44">
                  <c:v>164.03</c:v>
                </c:pt>
                <c:pt idx="45">
                  <c:v>163.88</c:v>
                </c:pt>
                <c:pt idx="46">
                  <c:v>162.71</c:v>
                </c:pt>
                <c:pt idx="47">
                  <c:v>163.27</c:v>
                </c:pt>
                <c:pt idx="48">
                  <c:v>161.15</c:v>
                </c:pt>
                <c:pt idx="49">
                  <c:v>159.01</c:v>
                </c:pt>
                <c:pt idx="50">
                  <c:v>159.07</c:v>
                </c:pt>
                <c:pt idx="51">
                  <c:v>159.16</c:v>
                </c:pt>
                <c:pt idx="52">
                  <c:v>159.52</c:v>
                </c:pt>
                <c:pt idx="53">
                  <c:v>158.34</c:v>
                </c:pt>
                <c:pt idx="54">
                  <c:v>158.27</c:v>
                </c:pt>
                <c:pt idx="55">
                  <c:v>157.85</c:v>
                </c:pt>
                <c:pt idx="56">
                  <c:v>157.65</c:v>
                </c:pt>
                <c:pt idx="57">
                  <c:v>157.5</c:v>
                </c:pt>
                <c:pt idx="58">
                  <c:v>157.07</c:v>
                </c:pt>
                <c:pt idx="59">
                  <c:v>154.32</c:v>
                </c:pt>
                <c:pt idx="60">
                  <c:v>153.38</c:v>
                </c:pt>
                <c:pt idx="61">
                  <c:v>153.36</c:v>
                </c:pt>
                <c:pt idx="62">
                  <c:v>154.15</c:v>
                </c:pt>
                <c:pt idx="63">
                  <c:v>154.6</c:v>
                </c:pt>
                <c:pt idx="64">
                  <c:v>151.57</c:v>
                </c:pt>
                <c:pt idx="65">
                  <c:v>149.11</c:v>
                </c:pt>
                <c:pt idx="66">
                  <c:v>148.44</c:v>
                </c:pt>
                <c:pt idx="67">
                  <c:v>148.31</c:v>
                </c:pt>
                <c:pt idx="68">
                  <c:v>148.25</c:v>
                </c:pt>
                <c:pt idx="69">
                  <c:v>147.63</c:v>
                </c:pt>
                <c:pt idx="70">
                  <c:v>146.71</c:v>
                </c:pt>
                <c:pt idx="71">
                  <c:v>146.14</c:v>
                </c:pt>
                <c:pt idx="72">
                  <c:v>145.14</c:v>
                </c:pt>
                <c:pt idx="73">
                  <c:v>142.9</c:v>
                </c:pt>
                <c:pt idx="74">
                  <c:v>142.04</c:v>
                </c:pt>
                <c:pt idx="75">
                  <c:v>141.62</c:v>
                </c:pt>
                <c:pt idx="76">
                  <c:v>141.84</c:v>
                </c:pt>
                <c:pt idx="77">
                  <c:v>143.51</c:v>
                </c:pt>
                <c:pt idx="78">
                  <c:v>143.45</c:v>
                </c:pt>
                <c:pt idx="79">
                  <c:v>143.65</c:v>
                </c:pt>
                <c:pt idx="80">
                  <c:v>143.55</c:v>
                </c:pt>
                <c:pt idx="81">
                  <c:v>144.29</c:v>
                </c:pt>
                <c:pt idx="82">
                  <c:v>145.81</c:v>
                </c:pt>
                <c:pt idx="83">
                  <c:v>145.86</c:v>
                </c:pt>
                <c:pt idx="84">
                  <c:v>145.75</c:v>
                </c:pt>
                <c:pt idx="85">
                  <c:v>145.63</c:v>
                </c:pt>
                <c:pt idx="86">
                  <c:v>144.58</c:v>
                </c:pt>
                <c:pt idx="87">
                  <c:v>144.03</c:v>
                </c:pt>
                <c:pt idx="88">
                  <c:v>144.5</c:v>
                </c:pt>
                <c:pt idx="89">
                  <c:v>143.41</c:v>
                </c:pt>
                <c:pt idx="90">
                  <c:v>143.66</c:v>
                </c:pt>
                <c:pt idx="91">
                  <c:v>143.4</c:v>
                </c:pt>
                <c:pt idx="92">
                  <c:v>143.36</c:v>
                </c:pt>
                <c:pt idx="93">
                  <c:v>142.76</c:v>
                </c:pt>
                <c:pt idx="94">
                  <c:v>142.8</c:v>
                </c:pt>
                <c:pt idx="95">
                  <c:v>143.1</c:v>
                </c:pt>
                <c:pt idx="96">
                  <c:v>143.06</c:v>
                </c:pt>
                <c:pt idx="97">
                  <c:v>143.31</c:v>
                </c:pt>
                <c:pt idx="98">
                  <c:v>143.29</c:v>
                </c:pt>
                <c:pt idx="99">
                  <c:v>142.98</c:v>
                </c:pt>
                <c:pt idx="100">
                  <c:v>142.57</c:v>
                </c:pt>
                <c:pt idx="101">
                  <c:v>142.3</c:v>
                </c:pt>
                <c:pt idx="102">
                  <c:v>141.43</c:v>
                </c:pt>
                <c:pt idx="103">
                  <c:v>141.32</c:v>
                </c:pt>
                <c:pt idx="104">
                  <c:v>141.24</c:v>
                </c:pt>
                <c:pt idx="105">
                  <c:v>141.44</c:v>
                </c:pt>
                <c:pt idx="106">
                  <c:v>140.76</c:v>
                </c:pt>
                <c:pt idx="107">
                  <c:v>140.48</c:v>
                </c:pt>
                <c:pt idx="108">
                  <c:v>139.65</c:v>
                </c:pt>
                <c:pt idx="109">
                  <c:v>140.22</c:v>
                </c:pt>
                <c:pt idx="110">
                  <c:v>141.58</c:v>
                </c:pt>
                <c:pt idx="111">
                  <c:v>142.41</c:v>
                </c:pt>
                <c:pt idx="112">
                  <c:v>141.61</c:v>
                </c:pt>
                <c:pt idx="113">
                  <c:v>141.42</c:v>
                </c:pt>
                <c:pt idx="114">
                  <c:v>141.8</c:v>
                </c:pt>
                <c:pt idx="115">
                  <c:v>141.9</c:v>
                </c:pt>
                <c:pt idx="116">
                  <c:v>141.93</c:v>
                </c:pt>
                <c:pt idx="117">
                  <c:v>142.14</c:v>
                </c:pt>
                <c:pt idx="118">
                  <c:v>142.13</c:v>
                </c:pt>
                <c:pt idx="119">
                  <c:v>142.76</c:v>
                </c:pt>
                <c:pt idx="120">
                  <c:v>140.5902680333483</c:v>
                </c:pt>
                <c:pt idx="121">
                  <c:v>140.00687228765122</c:v>
                </c:pt>
                <c:pt idx="122">
                  <c:v>139.0771435881753</c:v>
                </c:pt>
                <c:pt idx="123">
                  <c:v>138.88984953212693</c:v>
                </c:pt>
                <c:pt idx="124">
                  <c:v>139.59255751921745</c:v>
                </c:pt>
                <c:pt idx="125">
                  <c:v>139.8166973985202</c:v>
                </c:pt>
                <c:pt idx="126">
                  <c:v>139.79268988508574</c:v>
                </c:pt>
                <c:pt idx="127">
                  <c:v>139.85935050483596</c:v>
                </c:pt>
                <c:pt idx="128">
                  <c:v>139.84288815119447</c:v>
                </c:pt>
                <c:pt idx="129">
                  <c:v>139.44227791208806</c:v>
                </c:pt>
                <c:pt idx="130">
                  <c:v>139.65660340263184</c:v>
                </c:pt>
                <c:pt idx="131">
                  <c:v>139.274991586003</c:v>
                </c:pt>
                <c:pt idx="132">
                  <c:v>140.28399711567252</c:v>
                </c:pt>
                <c:pt idx="133">
                  <c:v>140.71288067993825</c:v>
                </c:pt>
                <c:pt idx="134">
                  <c:v>139.3168494691612</c:v>
                </c:pt>
                <c:pt idx="135">
                  <c:v>139.24775028270102</c:v>
                </c:pt>
                <c:pt idx="136">
                  <c:v>138.66740673456445</c:v>
                </c:pt>
                <c:pt idx="137">
                  <c:v>139.3160253700997</c:v>
                </c:pt>
                <c:pt idx="138">
                  <c:v>139.56731076607247</c:v>
                </c:pt>
                <c:pt idx="139">
                  <c:v>139.1499454871095</c:v>
                </c:pt>
                <c:pt idx="140">
                  <c:v>138.94685995562102</c:v>
                </c:pt>
                <c:pt idx="141">
                  <c:v>138.95237123062967</c:v>
                </c:pt>
                <c:pt idx="142">
                  <c:v>138.60591546979657</c:v>
                </c:pt>
                <c:pt idx="143">
                  <c:v>137.39666165271677</c:v>
                </c:pt>
                <c:pt idx="144">
                  <c:v>136.98627349739897</c:v>
                </c:pt>
                <c:pt idx="145">
                  <c:v>136.41748521629006</c:v>
                </c:pt>
                <c:pt idx="146">
                  <c:v>137.32254991717232</c:v>
                </c:pt>
                <c:pt idx="147">
                  <c:v>136.24651450897565</c:v>
                </c:pt>
                <c:pt idx="148">
                  <c:v>136.43873195226354</c:v>
                </c:pt>
                <c:pt idx="149">
                  <c:v>135.41122577777864</c:v>
                </c:pt>
                <c:pt idx="150">
                  <c:v>134.98646442028289</c:v>
                </c:pt>
                <c:pt idx="151">
                  <c:v>134.91296468721495</c:v>
                </c:pt>
                <c:pt idx="152">
                  <c:v>134.96961564715292</c:v>
                </c:pt>
                <c:pt idx="153">
                  <c:v>135.0177149594258</c:v>
                </c:pt>
                <c:pt idx="154">
                  <c:v>135.49095154348694</c:v>
                </c:pt>
                <c:pt idx="155">
                  <c:v>136.30990093951755</c:v>
                </c:pt>
                <c:pt idx="156">
                  <c:v>137.1686389570594</c:v>
                </c:pt>
                <c:pt idx="157">
                  <c:v>138.26329636519736</c:v>
                </c:pt>
                <c:pt idx="158">
                  <c:v>139.4112283723148</c:v>
                </c:pt>
                <c:pt idx="159">
                  <c:v>139.47778699873132</c:v>
                </c:pt>
                <c:pt idx="160">
                  <c:v>138.591187903715</c:v>
                </c:pt>
                <c:pt idx="161">
                  <c:v>138.81426855309329</c:v>
                </c:pt>
                <c:pt idx="162">
                  <c:v>138.9815581110604</c:v>
                </c:pt>
                <c:pt idx="163">
                  <c:v>139.08292464596445</c:v>
                </c:pt>
                <c:pt idx="164">
                  <c:v>138.92872310822096</c:v>
                </c:pt>
                <c:pt idx="165">
                  <c:v>138.99385159416542</c:v>
                </c:pt>
                <c:pt idx="166">
                  <c:v>138.48756194958247</c:v>
                </c:pt>
                <c:pt idx="167">
                  <c:v>137.63055898500582</c:v>
                </c:pt>
                <c:pt idx="168">
                  <c:v>136.69995138901658</c:v>
                </c:pt>
                <c:pt idx="169">
                  <c:v>136.11554517392696</c:v>
                </c:pt>
                <c:pt idx="170">
                  <c:v>135.52680474777435</c:v>
                </c:pt>
                <c:pt idx="171">
                  <c:v>135.49842431928084</c:v>
                </c:pt>
                <c:pt idx="172">
                  <c:v>135.6031609004698</c:v>
                </c:pt>
                <c:pt idx="173">
                  <c:v>135.54738334417686</c:v>
                </c:pt>
                <c:pt idx="174">
                  <c:v>135.12120325302075</c:v>
                </c:pt>
                <c:pt idx="175">
                  <c:v>135.08957067187507</c:v>
                </c:pt>
                <c:pt idx="176">
                  <c:v>135.26108773586978</c:v>
                </c:pt>
                <c:pt idx="177">
                  <c:v>135.25962749124895</c:v>
                </c:pt>
                <c:pt idx="178">
                  <c:v>135.04357867063484</c:v>
                </c:pt>
                <c:pt idx="179">
                  <c:v>136.4126357316611</c:v>
                </c:pt>
                <c:pt idx="180">
                  <c:v>136.4003688031159</c:v>
                </c:pt>
                <c:pt idx="181">
                  <c:v>136.58382267788733</c:v>
                </c:pt>
                <c:pt idx="182">
                  <c:v>136.01745993085393</c:v>
                </c:pt>
                <c:pt idx="183">
                  <c:v>136.15094028514693</c:v>
                </c:pt>
                <c:pt idx="184">
                  <c:v>137.10619615424835</c:v>
                </c:pt>
                <c:pt idx="185">
                  <c:v>137.17825671452235</c:v>
                </c:pt>
                <c:pt idx="186">
                  <c:v>137.3096078740993</c:v>
                </c:pt>
                <c:pt idx="187">
                  <c:v>137.3537274725932</c:v>
                </c:pt>
                <c:pt idx="188">
                  <c:v>137.0664893475734</c:v>
                </c:pt>
                <c:pt idx="189">
                  <c:v>136.82904120482115</c:v>
                </c:pt>
                <c:pt idx="190">
                  <c:v>137.3177828062127</c:v>
                </c:pt>
                <c:pt idx="191">
                  <c:v>137.31214397088934</c:v>
                </c:pt>
                <c:pt idx="192">
                  <c:v>138.52571804934408</c:v>
                </c:pt>
                <c:pt idx="193">
                  <c:v>140.19134632713948</c:v>
                </c:pt>
                <c:pt idx="194">
                  <c:v>141.4455786536824</c:v>
                </c:pt>
                <c:pt idx="195">
                  <c:v>142.1599771621461</c:v>
                </c:pt>
                <c:pt idx="196">
                  <c:v>140.83805416702512</c:v>
                </c:pt>
                <c:pt idx="197">
                  <c:v>140.50009093910094</c:v>
                </c:pt>
                <c:pt idx="198">
                  <c:v>140.59209164100878</c:v>
                </c:pt>
                <c:pt idx="199">
                  <c:v>140.2272255105831</c:v>
                </c:pt>
                <c:pt idx="200">
                  <c:v>140.16308366499746</c:v>
                </c:pt>
                <c:pt idx="201">
                  <c:v>140.06552098687942</c:v>
                </c:pt>
                <c:pt idx="202">
                  <c:v>139.74921886065624</c:v>
                </c:pt>
                <c:pt idx="203">
                  <c:v>139.1423553654078</c:v>
                </c:pt>
                <c:pt idx="204">
                  <c:v>138.1306470775056</c:v>
                </c:pt>
                <c:pt idx="205">
                  <c:v>136.26577601319343</c:v>
                </c:pt>
                <c:pt idx="206">
                  <c:v>136.19470308152748</c:v>
                </c:pt>
                <c:pt idx="207">
                  <c:v>133.93422523225814</c:v>
                </c:pt>
                <c:pt idx="208">
                  <c:v>133.38123735326985</c:v>
                </c:pt>
                <c:pt idx="209">
                  <c:v>132.30058648475662</c:v>
                </c:pt>
                <c:pt idx="210">
                  <c:v>130.76193417291574</c:v>
                </c:pt>
                <c:pt idx="211">
                  <c:v>130.4202209202898</c:v>
                </c:pt>
                <c:pt idx="212">
                  <c:v>130.28435870224715</c:v>
                </c:pt>
                <c:pt idx="213">
                  <c:v>130.22764533727664</c:v>
                </c:pt>
                <c:pt idx="214">
                  <c:v>129.80623003175208</c:v>
                </c:pt>
                <c:pt idx="215">
                  <c:v>129.45152683355494</c:v>
                </c:pt>
                <c:pt idx="216">
                  <c:v>129.0566973413007</c:v>
                </c:pt>
                <c:pt idx="217">
                  <c:v>128.00143989336925</c:v>
                </c:pt>
                <c:pt idx="218">
                  <c:v>126.8104047355287</c:v>
                </c:pt>
                <c:pt idx="219">
                  <c:v>126.90283756011073</c:v>
                </c:pt>
                <c:pt idx="220">
                  <c:v>126.5600720732467</c:v>
                </c:pt>
                <c:pt idx="221">
                  <c:v>126.23072938754818</c:v>
                </c:pt>
                <c:pt idx="222">
                  <c:v>126.97777263906586</c:v>
                </c:pt>
                <c:pt idx="223">
                  <c:v>127.26194336997361</c:v>
                </c:pt>
                <c:pt idx="224">
                  <c:v>127.23634418356168</c:v>
                </c:pt>
                <c:pt idx="225">
                  <c:v>127.20001139850535</c:v>
                </c:pt>
                <c:pt idx="226">
                  <c:v>127.1874526596134</c:v>
                </c:pt>
                <c:pt idx="227">
                  <c:v>127.35363731481134</c:v>
                </c:pt>
                <c:pt idx="228">
                  <c:v>126.9615050988557</c:v>
                </c:pt>
                <c:pt idx="229">
                  <c:v>126.11477710206793</c:v>
                </c:pt>
                <c:pt idx="230">
                  <c:v>124.75674410919765</c:v>
                </c:pt>
                <c:pt idx="231">
                  <c:v>125.89929581238016</c:v>
                </c:pt>
                <c:pt idx="232">
                  <c:v>125.71687144561285</c:v>
                </c:pt>
                <c:pt idx="233">
                  <c:v>126.29071482059781</c:v>
                </c:pt>
                <c:pt idx="234">
                  <c:v>126.68460958466136</c:v>
                </c:pt>
                <c:pt idx="235">
                  <c:v>126.62276770546963</c:v>
                </c:pt>
                <c:pt idx="236">
                  <c:v>126.45859129887526</c:v>
                </c:pt>
                <c:pt idx="237">
                  <c:v>126.63106474469254</c:v>
                </c:pt>
                <c:pt idx="238">
                  <c:v>125.86670458406212</c:v>
                </c:pt>
                <c:pt idx="239">
                  <c:v>124.74445680401956</c:v>
                </c:pt>
                <c:pt idx="240">
                  <c:v>124.64897329823111</c:v>
                </c:pt>
                <c:pt idx="241">
                  <c:v>123.41955976541664</c:v>
                </c:pt>
                <c:pt idx="242">
                  <c:v>122.50266295963196</c:v>
                </c:pt>
                <c:pt idx="243">
                  <c:v>120.32318596615275</c:v>
                </c:pt>
                <c:pt idx="244">
                  <c:v>119.43315306928402</c:v>
                </c:pt>
                <c:pt idx="245">
                  <c:v>119.19998169456997</c:v>
                </c:pt>
                <c:pt idx="246">
                  <c:v>118.44808425422114</c:v>
                </c:pt>
                <c:pt idx="247">
                  <c:v>118.15177021224773</c:v>
                </c:pt>
                <c:pt idx="248">
                  <c:v>118.15786018848821</c:v>
                </c:pt>
                <c:pt idx="249">
                  <c:v>118.00682934106031</c:v>
                </c:pt>
                <c:pt idx="250">
                  <c:v>119.44114545379225</c:v>
                </c:pt>
                <c:pt idx="251">
                  <c:v>120.00766375836426</c:v>
                </c:pt>
                <c:pt idx="252">
                  <c:v>118.98834530627373</c:v>
                </c:pt>
                <c:pt idx="253">
                  <c:v>118.55105622182629</c:v>
                </c:pt>
                <c:pt idx="254">
                  <c:v>116.39728886460338</c:v>
                </c:pt>
                <c:pt idx="255">
                  <c:v>114.77751047556299</c:v>
                </c:pt>
                <c:pt idx="256">
                  <c:v>113.7189833073686</c:v>
                </c:pt>
                <c:pt idx="257">
                  <c:v>111.36148290578446</c:v>
                </c:pt>
                <c:pt idx="258">
                  <c:v>110.34657168786441</c:v>
                </c:pt>
                <c:pt idx="259">
                  <c:v>110.07556931366574</c:v>
                </c:pt>
                <c:pt idx="260">
                  <c:v>109.97581983567107</c:v>
                </c:pt>
                <c:pt idx="261">
                  <c:v>110.68207219355347</c:v>
                </c:pt>
                <c:pt idx="262">
                  <c:v>111.57184144384833</c:v>
                </c:pt>
                <c:pt idx="263">
                  <c:v>113.58796407462356</c:v>
                </c:pt>
                <c:pt idx="264">
                  <c:v>115.8977032927531</c:v>
                </c:pt>
                <c:pt idx="265">
                  <c:v>116.89474909492459</c:v>
                </c:pt>
                <c:pt idx="266">
                  <c:v>117.31908003304348</c:v>
                </c:pt>
                <c:pt idx="267">
                  <c:v>117.30763837370054</c:v>
                </c:pt>
                <c:pt idx="268">
                  <c:v>117.38988039639916</c:v>
                </c:pt>
                <c:pt idx="269">
                  <c:v>117.36825737879306</c:v>
                </c:pt>
                <c:pt idx="270">
                  <c:v>117.5080601843384</c:v>
                </c:pt>
                <c:pt idx="271">
                  <c:v>117.40624085273065</c:v>
                </c:pt>
                <c:pt idx="272">
                  <c:v>117.28159341716291</c:v>
                </c:pt>
                <c:pt idx="273">
                  <c:v>116.71859683909062</c:v>
                </c:pt>
                <c:pt idx="274">
                  <c:v>117.94311841825953</c:v>
                </c:pt>
                <c:pt idx="275">
                  <c:v>118.08767680041592</c:v>
                </c:pt>
                <c:pt idx="276">
                  <c:v>118.10919711724509</c:v>
                </c:pt>
                <c:pt idx="277">
                  <c:v>117.36785560610888</c:v>
                </c:pt>
                <c:pt idx="278">
                  <c:v>116.16587042934968</c:v>
                </c:pt>
                <c:pt idx="279">
                  <c:v>115.43326391303668</c:v>
                </c:pt>
                <c:pt idx="280">
                  <c:v>115.3600902148106</c:v>
                </c:pt>
                <c:pt idx="281">
                  <c:v>115.75966457125452</c:v>
                </c:pt>
                <c:pt idx="282">
                  <c:v>115.52693326518076</c:v>
                </c:pt>
                <c:pt idx="283">
                  <c:v>115.92390025634664</c:v>
                </c:pt>
                <c:pt idx="284">
                  <c:v>115.84299488888854</c:v>
                </c:pt>
                <c:pt idx="285">
                  <c:v>115.78706776738836</c:v>
                </c:pt>
                <c:pt idx="286">
                  <c:v>115.22626263300941</c:v>
                </c:pt>
                <c:pt idx="287">
                  <c:v>116.46739705756069</c:v>
                </c:pt>
                <c:pt idx="288">
                  <c:v>116.34185971177328</c:v>
                </c:pt>
                <c:pt idx="289">
                  <c:v>117.16145801842003</c:v>
                </c:pt>
                <c:pt idx="290">
                  <c:v>116.46627519901469</c:v>
                </c:pt>
                <c:pt idx="291">
                  <c:v>117.38170706971806</c:v>
                </c:pt>
                <c:pt idx="292">
                  <c:v>117.66045432619106</c:v>
                </c:pt>
                <c:pt idx="293">
                  <c:v>117.91213704578593</c:v>
                </c:pt>
                <c:pt idx="294">
                  <c:v>117.79863211630801</c:v>
                </c:pt>
                <c:pt idx="295">
                  <c:v>117.33434790862628</c:v>
                </c:pt>
                <c:pt idx="296">
                  <c:v>117.01418266089955</c:v>
                </c:pt>
                <c:pt idx="297">
                  <c:v>116.66366844982394</c:v>
                </c:pt>
                <c:pt idx="298">
                  <c:v>115.07574589285736</c:v>
                </c:pt>
                <c:pt idx="299">
                  <c:v>113.3966901479052</c:v>
                </c:pt>
                <c:pt idx="300">
                  <c:v>112.11239554773223</c:v>
                </c:pt>
                <c:pt idx="301">
                  <c:v>111.37826687832285</c:v>
                </c:pt>
                <c:pt idx="302">
                  <c:v>111.98225371648554</c:v>
                </c:pt>
                <c:pt idx="303">
                  <c:v>111.74814710415004</c:v>
                </c:pt>
                <c:pt idx="304">
                  <c:v>111.8527129107897</c:v>
                </c:pt>
                <c:pt idx="305">
                  <c:v>111.42877059854813</c:v>
                </c:pt>
                <c:pt idx="306">
                  <c:v>111.66436359080006</c:v>
                </c:pt>
                <c:pt idx="307">
                  <c:v>111.59753388027342</c:v>
                </c:pt>
                <c:pt idx="308">
                  <c:v>111.706976791123</c:v>
                </c:pt>
                <c:pt idx="309">
                  <c:v>111.46868273280869</c:v>
                </c:pt>
                <c:pt idx="310">
                  <c:v>111.90330530677299</c:v>
                </c:pt>
                <c:pt idx="311">
                  <c:v>111.85672880406388</c:v>
                </c:pt>
                <c:pt idx="312">
                  <c:v>111.79541269367355</c:v>
                </c:pt>
                <c:pt idx="313">
                  <c:v>110.77358699883166</c:v>
                </c:pt>
                <c:pt idx="314">
                  <c:v>110.05265257397822</c:v>
                </c:pt>
                <c:pt idx="315">
                  <c:v>110.16439080473462</c:v>
                </c:pt>
                <c:pt idx="316">
                  <c:v>109.02299046488403</c:v>
                </c:pt>
                <c:pt idx="317">
                  <c:v>109.4393227292287</c:v>
                </c:pt>
                <c:pt idx="318">
                  <c:v>109.56819182665433</c:v>
                </c:pt>
                <c:pt idx="319">
                  <c:v>109.66208771154768</c:v>
                </c:pt>
                <c:pt idx="320">
                  <c:v>109.73619761723543</c:v>
                </c:pt>
                <c:pt idx="321">
                  <c:v>109.49306215237375</c:v>
                </c:pt>
                <c:pt idx="322">
                  <c:v>108.36738432938944</c:v>
                </c:pt>
                <c:pt idx="323">
                  <c:v>107.34591931232937</c:v>
                </c:pt>
                <c:pt idx="324">
                  <c:v>106.31888694099416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'UPC DATA'!$D$4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DATA'!$A$5:$A$461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DATA'!$D$5:$D$461</c:f>
              <c:numCache>
                <c:ptCount val="457"/>
                <c:pt idx="336">
                  <c:v>105.19675470769651</c:v>
                </c:pt>
                <c:pt idx="337">
                  <c:v>105.0804341131456</c:v>
                </c:pt>
                <c:pt idx="338">
                  <c:v>104.99185051748489</c:v>
                </c:pt>
                <c:pt idx="339">
                  <c:v>104.91716543090975</c:v>
                </c:pt>
                <c:pt idx="340">
                  <c:v>104.8695801762421</c:v>
                </c:pt>
                <c:pt idx="341">
                  <c:v>104.83957494962159</c:v>
                </c:pt>
                <c:pt idx="342">
                  <c:v>104.82059165625849</c:v>
                </c:pt>
                <c:pt idx="343">
                  <c:v>104.80543066942424</c:v>
                </c:pt>
                <c:pt idx="344">
                  <c:v>104.7911078572186</c:v>
                </c:pt>
                <c:pt idx="345">
                  <c:v>104.77541005362194</c:v>
                </c:pt>
                <c:pt idx="346">
                  <c:v>104.74469102787252</c:v>
                </c:pt>
                <c:pt idx="347">
                  <c:v>104.68095304617563</c:v>
                </c:pt>
                <c:pt idx="348">
                  <c:v>104.55906281130075</c:v>
                </c:pt>
                <c:pt idx="349">
                  <c:v>104.17737794575478</c:v>
                </c:pt>
                <c:pt idx="350">
                  <c:v>103.88670699509575</c:v>
                </c:pt>
                <c:pt idx="351">
                  <c:v>103.6416414730549</c:v>
                </c:pt>
                <c:pt idx="352">
                  <c:v>103.48549911838492</c:v>
                </c:pt>
                <c:pt idx="353">
                  <c:v>103.38704242692343</c:v>
                </c:pt>
                <c:pt idx="354">
                  <c:v>103.32475220391613</c:v>
                </c:pt>
                <c:pt idx="355">
                  <c:v>103.2750041842837</c:v>
                </c:pt>
                <c:pt idx="356">
                  <c:v>103.22800648218238</c:v>
                </c:pt>
                <c:pt idx="357">
                  <c:v>103.17649699602222</c:v>
                </c:pt>
                <c:pt idx="358">
                  <c:v>103.07569810260065</c:v>
                </c:pt>
                <c:pt idx="359">
                  <c:v>102.86655351330351</c:v>
                </c:pt>
                <c:pt idx="360">
                  <c:v>102.4665928864755</c:v>
                </c:pt>
                <c:pt idx="361">
                  <c:v>101.9481019522174</c:v>
                </c:pt>
                <c:pt idx="362">
                  <c:v>101.5532467552388</c:v>
                </c:pt>
                <c:pt idx="363">
                  <c:v>101.22034319277849</c:v>
                </c:pt>
                <c:pt idx="364">
                  <c:v>101.00823524022894</c:v>
                </c:pt>
                <c:pt idx="365">
                  <c:v>100.87448903610104</c:v>
                </c:pt>
                <c:pt idx="366">
                  <c:v>100.78987233044256</c:v>
                </c:pt>
                <c:pt idx="367">
                  <c:v>100.72229328944545</c:v>
                </c:pt>
                <c:pt idx="368">
                  <c:v>100.658450353374</c:v>
                </c:pt>
                <c:pt idx="369">
                  <c:v>100.58847848911331</c:v>
                </c:pt>
                <c:pt idx="370">
                  <c:v>100.45155057517161</c:v>
                </c:pt>
                <c:pt idx="371">
                  <c:v>100.16744296890172</c:v>
                </c:pt>
                <c:pt idx="372">
                  <c:v>99.62412575150593</c:v>
                </c:pt>
                <c:pt idx="373">
                  <c:v>99.19549880684643</c:v>
                </c:pt>
                <c:pt idx="374">
                  <c:v>98.8690792583426</c:v>
                </c:pt>
                <c:pt idx="375">
                  <c:v>98.59387398971475</c:v>
                </c:pt>
                <c:pt idx="376">
                  <c:v>98.41852823604333</c:v>
                </c:pt>
                <c:pt idx="377">
                  <c:v>98.30796270240063</c:v>
                </c:pt>
                <c:pt idx="378">
                  <c:v>98.23801162395904</c:v>
                </c:pt>
                <c:pt idx="379">
                  <c:v>98.18214527037071</c:v>
                </c:pt>
                <c:pt idx="380">
                  <c:v>98.12936748619293</c:v>
                </c:pt>
                <c:pt idx="381">
                  <c:v>98.07152302950425</c:v>
                </c:pt>
                <c:pt idx="382">
                  <c:v>97.95832723472063</c:v>
                </c:pt>
                <c:pt idx="383">
                  <c:v>97.72346068801001</c:v>
                </c:pt>
                <c:pt idx="384">
                  <c:v>97.2743103104697</c:v>
                </c:pt>
                <c:pt idx="385">
                  <c:v>96.92596492198669</c:v>
                </c:pt>
                <c:pt idx="386">
                  <c:v>96.6606835488748</c:v>
                </c:pt>
                <c:pt idx="387">
                  <c:v>96.43702405334567</c:v>
                </c:pt>
                <c:pt idx="388">
                  <c:v>96.29452044865502</c:v>
                </c:pt>
                <c:pt idx="389">
                  <c:v>96.20466376967235</c:v>
                </c:pt>
                <c:pt idx="390">
                  <c:v>96.14781448406829</c:v>
                </c:pt>
                <c:pt idx="391">
                  <c:v>96.10241186324305</c:v>
                </c:pt>
                <c:pt idx="392">
                  <c:v>96.05951932472733</c:v>
                </c:pt>
                <c:pt idx="393">
                  <c:v>96.0125090982638</c:v>
                </c:pt>
                <c:pt idx="394">
                  <c:v>95.92051480439163</c:v>
                </c:pt>
                <c:pt idx="395">
                  <c:v>95.72963861362723</c:v>
                </c:pt>
                <c:pt idx="396">
                  <c:v>95.36461381828715</c:v>
                </c:pt>
                <c:pt idx="397">
                  <c:v>95.09498052894031</c:v>
                </c:pt>
                <c:pt idx="398">
                  <c:v>94.88964211597576</c:v>
                </c:pt>
                <c:pt idx="399">
                  <c:v>94.71652070410401</c:v>
                </c:pt>
                <c:pt idx="400">
                  <c:v>94.6062172037653</c:v>
                </c:pt>
                <c:pt idx="401">
                  <c:v>94.53666453355657</c:v>
                </c:pt>
                <c:pt idx="402">
                  <c:v>94.49266090847289</c:v>
                </c:pt>
                <c:pt idx="403">
                  <c:v>94.45751746061099</c:v>
                </c:pt>
                <c:pt idx="404">
                  <c:v>94.42431691703902</c:v>
                </c:pt>
                <c:pt idx="405">
                  <c:v>94.38792911799422</c:v>
                </c:pt>
                <c:pt idx="406">
                  <c:v>94.31672184820397</c:v>
                </c:pt>
                <c:pt idx="407">
                  <c:v>94.1689760278906</c:v>
                </c:pt>
                <c:pt idx="408">
                  <c:v>93.8864322092704</c:v>
                </c:pt>
                <c:pt idx="409">
                  <c:v>93.62514412329091</c:v>
                </c:pt>
                <c:pt idx="410">
                  <c:v>93.42616097461695</c:v>
                </c:pt>
                <c:pt idx="411">
                  <c:v>93.25839770451182</c:v>
                </c:pt>
                <c:pt idx="412">
                  <c:v>93.15150811921562</c:v>
                </c:pt>
                <c:pt idx="413">
                  <c:v>93.08410811783739</c:v>
                </c:pt>
                <c:pt idx="414">
                  <c:v>93.04146641360964</c:v>
                </c:pt>
                <c:pt idx="415">
                  <c:v>93.00741066237508</c:v>
                </c:pt>
                <c:pt idx="416">
                  <c:v>92.97523768216033</c:v>
                </c:pt>
                <c:pt idx="417">
                  <c:v>92.93997609265683</c:v>
                </c:pt>
                <c:pt idx="418">
                  <c:v>92.87097270187974</c:v>
                </c:pt>
                <c:pt idx="419">
                  <c:v>92.7277996437805</c:v>
                </c:pt>
                <c:pt idx="420">
                  <c:v>92.45400061194944</c:v>
                </c:pt>
                <c:pt idx="421">
                  <c:v>92.20228357507149</c:v>
                </c:pt>
                <c:pt idx="422">
                  <c:v>92.0105892297855</c:v>
                </c:pt>
                <c:pt idx="423">
                  <c:v>91.84897117096926</c:v>
                </c:pt>
                <c:pt idx="424">
                  <c:v>91.74599697839167</c:v>
                </c:pt>
                <c:pt idx="425">
                  <c:v>91.68106585622091</c:v>
                </c:pt>
                <c:pt idx="426">
                  <c:v>91.6399861284737</c:v>
                </c:pt>
                <c:pt idx="427">
                  <c:v>91.60717784807589</c:v>
                </c:pt>
                <c:pt idx="428">
                  <c:v>91.57618337231617</c:v>
                </c:pt>
                <c:pt idx="429">
                  <c:v>91.54221342381221</c:v>
                </c:pt>
                <c:pt idx="430">
                  <c:v>91.4757376448044</c:v>
                </c:pt>
                <c:pt idx="431">
                  <c:v>91.33780905226868</c:v>
                </c:pt>
                <c:pt idx="432">
                  <c:v>91.07403934867044</c:v>
                </c:pt>
                <c:pt idx="433">
                  <c:v>90.82880360168687</c:v>
                </c:pt>
                <c:pt idx="434">
                  <c:v>90.64204506304442</c:v>
                </c:pt>
                <c:pt idx="435">
                  <c:v>90.48458839713328</c:v>
                </c:pt>
                <c:pt idx="436">
                  <c:v>90.38426561664133</c:v>
                </c:pt>
                <c:pt idx="437">
                  <c:v>90.32100636154472</c:v>
                </c:pt>
                <c:pt idx="438">
                  <c:v>90.28098436762279</c:v>
                </c:pt>
                <c:pt idx="439">
                  <c:v>90.24902084520735</c:v>
                </c:pt>
                <c:pt idx="440">
                  <c:v>90.21882442501438</c:v>
                </c:pt>
                <c:pt idx="441">
                  <c:v>90.18572914549063</c:v>
                </c:pt>
                <c:pt idx="442">
                  <c:v>90.12096500586985</c:v>
                </c:pt>
                <c:pt idx="443">
                  <c:v>89.98658784236746</c:v>
                </c:pt>
                <c:pt idx="444">
                  <c:v>89.7296097645391</c:v>
                </c:pt>
                <c:pt idx="445">
                  <c:v>89.49132641658292</c:v>
                </c:pt>
                <c:pt idx="446">
                  <c:v>89.3098624563141</c:v>
                </c:pt>
                <c:pt idx="447">
                  <c:v>89.15686966479484</c:v>
                </c:pt>
                <c:pt idx="448">
                  <c:v>89.05939102105741</c:v>
                </c:pt>
                <c:pt idx="449">
                  <c:v>88.9979251569693</c:v>
                </c:pt>
                <c:pt idx="450">
                  <c:v>88.95903778096114</c:v>
                </c:pt>
                <c:pt idx="451">
                  <c:v>88.9279804199226</c:v>
                </c:pt>
                <c:pt idx="452">
                  <c:v>88.8986400640064</c:v>
                </c:pt>
                <c:pt idx="453">
                  <c:v>88.86648303101482</c:v>
                </c:pt>
                <c:pt idx="454">
                  <c:v>88.80355494566773</c:v>
                </c:pt>
                <c:pt idx="455">
                  <c:v>88.67298735590134</c:v>
                </c:pt>
                <c:pt idx="456">
                  <c:v>88.42329457053269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2"/>
        <c:tickMarkSkip val="12"/>
        <c:noMultiLvlLbl val="0"/>
      </c:catAx>
      <c:valAx>
        <c:axId val="9861913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DTH/METER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7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"/>
          <c:y val="0.3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3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'UPC DATA'!$L$4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'UPC DATA'!$K$6:$K$16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'UPC DATA'!$M$6:$M$16</c:f>
              <c:numCache>
                <c:ptCount val="11"/>
                <c:pt idx="0">
                  <c:v>80.07464594281893</c:v>
                </c:pt>
                <c:pt idx="1">
                  <c:v>78.94192571481841</c:v>
                </c:pt>
                <c:pt idx="2">
                  <c:v>77.01907937045718</c:v>
                </c:pt>
                <c:pt idx="3">
                  <c:v>74.35376969890198</c:v>
                </c:pt>
                <c:pt idx="4">
                  <c:v>72.30220612717586</c:v>
                </c:pt>
                <c:pt idx="5">
                  <c:v>70.80497540239057</c:v>
                </c:pt>
                <c:pt idx="6">
                  <c:v>69.59931492052816</c:v>
                </c:pt>
                <c:pt idx="7">
                  <c:v>68.41487352734329</c:v>
                </c:pt>
                <c:pt idx="8">
                  <c:v>67.26111380010511</c:v>
                </c:pt>
                <c:pt idx="9">
                  <c:v>66.0927411957742</c:v>
                </c:pt>
                <c:pt idx="10">
                  <c:v>64.96761562614057</c:v>
                </c:pt>
              </c:numCache>
            </c:numRef>
          </c:val>
        </c:ser>
        <c:gapWidth val="90"/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21255"/>
        <c:crossesAt val="60"/>
        <c:auto val="1"/>
        <c:lblOffset val="100"/>
        <c:noMultiLvlLbl val="0"/>
      </c:catAx>
      <c:valAx>
        <c:axId val="24021255"/>
        <c:scaling>
          <c:orientation val="minMax"/>
          <c:max val="85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5190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02"/>
          <c:w val="0.9565"/>
          <c:h val="0.43375"/>
        </c:manualLayout>
      </c:layout>
      <c:lineChart>
        <c:grouping val="standard"/>
        <c:varyColors val="0"/>
        <c:ser>
          <c:idx val="0"/>
          <c:order val="0"/>
          <c:tx>
            <c:strRef>
              <c:f>'UPC DATA'!$B$4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80.90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'UPC DATA'!$A$5:$A$461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DATA'!$F$5:$F$461</c:f>
              <c:numCache>
                <c:ptCount val="457"/>
                <c:pt idx="0">
                  <c:v>139.8</c:v>
                </c:pt>
                <c:pt idx="1">
                  <c:v>138.5</c:v>
                </c:pt>
                <c:pt idx="2">
                  <c:v>138.12</c:v>
                </c:pt>
                <c:pt idx="3">
                  <c:v>137.19</c:v>
                </c:pt>
                <c:pt idx="4">
                  <c:v>135.92</c:v>
                </c:pt>
                <c:pt idx="5">
                  <c:v>135.24</c:v>
                </c:pt>
                <c:pt idx="6">
                  <c:v>135.21</c:v>
                </c:pt>
                <c:pt idx="7">
                  <c:v>135.53</c:v>
                </c:pt>
                <c:pt idx="8">
                  <c:v>135.37</c:v>
                </c:pt>
                <c:pt idx="9">
                  <c:v>135.44</c:v>
                </c:pt>
                <c:pt idx="10">
                  <c:v>134.08</c:v>
                </c:pt>
                <c:pt idx="11">
                  <c:v>133.72</c:v>
                </c:pt>
                <c:pt idx="12">
                  <c:v>133.79</c:v>
                </c:pt>
                <c:pt idx="13">
                  <c:v>134.26</c:v>
                </c:pt>
                <c:pt idx="14">
                  <c:v>134.14</c:v>
                </c:pt>
                <c:pt idx="15">
                  <c:v>134.56</c:v>
                </c:pt>
                <c:pt idx="16">
                  <c:v>134.46</c:v>
                </c:pt>
                <c:pt idx="17">
                  <c:v>134.05</c:v>
                </c:pt>
                <c:pt idx="18">
                  <c:v>133.32</c:v>
                </c:pt>
                <c:pt idx="19">
                  <c:v>133.31</c:v>
                </c:pt>
                <c:pt idx="20">
                  <c:v>133.34</c:v>
                </c:pt>
                <c:pt idx="21">
                  <c:v>132.71</c:v>
                </c:pt>
                <c:pt idx="22">
                  <c:v>132.67</c:v>
                </c:pt>
                <c:pt idx="23">
                  <c:v>132.29</c:v>
                </c:pt>
                <c:pt idx="24">
                  <c:v>131.35</c:v>
                </c:pt>
                <c:pt idx="25">
                  <c:v>130.27</c:v>
                </c:pt>
                <c:pt idx="26">
                  <c:v>129.92</c:v>
                </c:pt>
                <c:pt idx="27">
                  <c:v>130.01</c:v>
                </c:pt>
                <c:pt idx="28">
                  <c:v>129.97</c:v>
                </c:pt>
                <c:pt idx="29">
                  <c:v>130.24</c:v>
                </c:pt>
                <c:pt idx="30">
                  <c:v>131.5</c:v>
                </c:pt>
                <c:pt idx="31">
                  <c:v>131.55</c:v>
                </c:pt>
                <c:pt idx="32">
                  <c:v>131.44</c:v>
                </c:pt>
                <c:pt idx="33">
                  <c:v>131.55</c:v>
                </c:pt>
                <c:pt idx="34">
                  <c:v>132.52</c:v>
                </c:pt>
                <c:pt idx="35">
                  <c:v>132.58</c:v>
                </c:pt>
                <c:pt idx="36">
                  <c:v>133.09</c:v>
                </c:pt>
                <c:pt idx="37">
                  <c:v>132.95</c:v>
                </c:pt>
                <c:pt idx="38">
                  <c:v>130.24</c:v>
                </c:pt>
                <c:pt idx="39">
                  <c:v>127.27</c:v>
                </c:pt>
                <c:pt idx="40">
                  <c:v>127.11</c:v>
                </c:pt>
                <c:pt idx="41">
                  <c:v>127.96</c:v>
                </c:pt>
                <c:pt idx="42">
                  <c:v>127.28</c:v>
                </c:pt>
                <c:pt idx="43">
                  <c:v>127.21</c:v>
                </c:pt>
                <c:pt idx="44">
                  <c:v>127.18</c:v>
                </c:pt>
                <c:pt idx="45">
                  <c:v>127.01</c:v>
                </c:pt>
                <c:pt idx="46">
                  <c:v>125.98</c:v>
                </c:pt>
                <c:pt idx="47">
                  <c:v>126.43</c:v>
                </c:pt>
                <c:pt idx="48">
                  <c:v>124.67</c:v>
                </c:pt>
                <c:pt idx="49">
                  <c:v>122.99</c:v>
                </c:pt>
                <c:pt idx="50">
                  <c:v>123.1</c:v>
                </c:pt>
                <c:pt idx="51">
                  <c:v>123.37</c:v>
                </c:pt>
                <c:pt idx="52">
                  <c:v>123.64</c:v>
                </c:pt>
                <c:pt idx="53">
                  <c:v>122.72</c:v>
                </c:pt>
                <c:pt idx="54">
                  <c:v>122.58</c:v>
                </c:pt>
                <c:pt idx="55">
                  <c:v>122.25</c:v>
                </c:pt>
                <c:pt idx="56">
                  <c:v>122.08</c:v>
                </c:pt>
                <c:pt idx="57">
                  <c:v>122.05</c:v>
                </c:pt>
                <c:pt idx="58">
                  <c:v>121.89</c:v>
                </c:pt>
                <c:pt idx="59">
                  <c:v>119.77</c:v>
                </c:pt>
                <c:pt idx="60">
                  <c:v>119.19</c:v>
                </c:pt>
                <c:pt idx="61">
                  <c:v>119.2</c:v>
                </c:pt>
                <c:pt idx="62">
                  <c:v>119.92</c:v>
                </c:pt>
                <c:pt idx="63">
                  <c:v>120.29</c:v>
                </c:pt>
                <c:pt idx="64">
                  <c:v>118.16</c:v>
                </c:pt>
                <c:pt idx="65">
                  <c:v>116.34</c:v>
                </c:pt>
                <c:pt idx="66">
                  <c:v>115.81</c:v>
                </c:pt>
                <c:pt idx="67">
                  <c:v>115.63</c:v>
                </c:pt>
                <c:pt idx="68">
                  <c:v>115.6</c:v>
                </c:pt>
                <c:pt idx="69">
                  <c:v>115.1</c:v>
                </c:pt>
                <c:pt idx="70">
                  <c:v>114.44</c:v>
                </c:pt>
                <c:pt idx="71">
                  <c:v>114.11</c:v>
                </c:pt>
                <c:pt idx="72">
                  <c:v>113.37</c:v>
                </c:pt>
                <c:pt idx="73">
                  <c:v>111.94</c:v>
                </c:pt>
                <c:pt idx="74">
                  <c:v>111.15</c:v>
                </c:pt>
                <c:pt idx="75">
                  <c:v>110.84</c:v>
                </c:pt>
                <c:pt idx="76">
                  <c:v>110.96</c:v>
                </c:pt>
                <c:pt idx="77">
                  <c:v>112.15</c:v>
                </c:pt>
                <c:pt idx="78">
                  <c:v>112.08</c:v>
                </c:pt>
                <c:pt idx="79">
                  <c:v>112.32</c:v>
                </c:pt>
                <c:pt idx="80">
                  <c:v>112.22</c:v>
                </c:pt>
                <c:pt idx="81">
                  <c:v>112.75</c:v>
                </c:pt>
                <c:pt idx="82">
                  <c:v>113.77</c:v>
                </c:pt>
                <c:pt idx="83">
                  <c:v>113.8</c:v>
                </c:pt>
                <c:pt idx="84">
                  <c:v>113.75</c:v>
                </c:pt>
                <c:pt idx="85">
                  <c:v>113.57</c:v>
                </c:pt>
                <c:pt idx="86">
                  <c:v>112.98</c:v>
                </c:pt>
                <c:pt idx="87">
                  <c:v>112.55</c:v>
                </c:pt>
                <c:pt idx="88">
                  <c:v>112.92</c:v>
                </c:pt>
                <c:pt idx="89">
                  <c:v>112.17</c:v>
                </c:pt>
                <c:pt idx="90">
                  <c:v>112.44</c:v>
                </c:pt>
                <c:pt idx="91">
                  <c:v>112.17</c:v>
                </c:pt>
                <c:pt idx="92">
                  <c:v>112.15</c:v>
                </c:pt>
                <c:pt idx="93">
                  <c:v>111.75</c:v>
                </c:pt>
                <c:pt idx="94">
                  <c:v>111.88</c:v>
                </c:pt>
                <c:pt idx="95">
                  <c:v>112.2</c:v>
                </c:pt>
                <c:pt idx="96">
                  <c:v>112.22</c:v>
                </c:pt>
                <c:pt idx="97">
                  <c:v>112.82</c:v>
                </c:pt>
                <c:pt idx="98">
                  <c:v>113.24</c:v>
                </c:pt>
                <c:pt idx="99">
                  <c:v>113.35</c:v>
                </c:pt>
                <c:pt idx="100">
                  <c:v>113.28</c:v>
                </c:pt>
                <c:pt idx="101">
                  <c:v>113.22</c:v>
                </c:pt>
                <c:pt idx="102">
                  <c:v>112.67</c:v>
                </c:pt>
                <c:pt idx="103">
                  <c:v>112.7</c:v>
                </c:pt>
                <c:pt idx="104">
                  <c:v>112.71</c:v>
                </c:pt>
                <c:pt idx="105">
                  <c:v>112.85</c:v>
                </c:pt>
                <c:pt idx="106">
                  <c:v>112.26</c:v>
                </c:pt>
                <c:pt idx="107">
                  <c:v>112.03</c:v>
                </c:pt>
                <c:pt idx="108">
                  <c:v>111.37342029905595</c:v>
                </c:pt>
                <c:pt idx="109">
                  <c:v>111.41105838005078</c:v>
                </c:pt>
                <c:pt idx="110">
                  <c:v>112.22675260817503</c:v>
                </c:pt>
                <c:pt idx="111">
                  <c:v>112.65890031773365</c:v>
                </c:pt>
                <c:pt idx="112">
                  <c:v>111.88592115315795</c:v>
                </c:pt>
                <c:pt idx="113">
                  <c:v>111.6447556565555</c:v>
                </c:pt>
                <c:pt idx="114">
                  <c:v>111.83585771034109</c:v>
                </c:pt>
                <c:pt idx="115">
                  <c:v>111.83594340585263</c:v>
                </c:pt>
                <c:pt idx="116">
                  <c:v>111.79138859281925</c:v>
                </c:pt>
                <c:pt idx="117">
                  <c:v>111.89897417278195</c:v>
                </c:pt>
                <c:pt idx="118">
                  <c:v>111.86814392033872</c:v>
                </c:pt>
                <c:pt idx="119">
                  <c:v>112.26980978468674</c:v>
                </c:pt>
                <c:pt idx="120">
                  <c:v>110.48426202934917</c:v>
                </c:pt>
                <c:pt idx="121">
                  <c:v>109.7977737914386</c:v>
                </c:pt>
                <c:pt idx="122">
                  <c:v>108.78672707987876</c:v>
                </c:pt>
                <c:pt idx="123">
                  <c:v>108.62128665894353</c:v>
                </c:pt>
                <c:pt idx="124">
                  <c:v>109.05913016879498</c:v>
                </c:pt>
                <c:pt idx="125">
                  <c:v>109.14009837123577</c:v>
                </c:pt>
                <c:pt idx="126">
                  <c:v>109.08294401540185</c:v>
                </c:pt>
                <c:pt idx="127">
                  <c:v>109.09975626828627</c:v>
                </c:pt>
                <c:pt idx="128">
                  <c:v>109.08785153042172</c:v>
                </c:pt>
                <c:pt idx="129">
                  <c:v>108.80830663456659</c:v>
                </c:pt>
                <c:pt idx="130">
                  <c:v>108.99966090936881</c:v>
                </c:pt>
                <c:pt idx="131">
                  <c:v>108.71258908799048</c:v>
                </c:pt>
                <c:pt idx="132">
                  <c:v>109.46880290269364</c:v>
                </c:pt>
                <c:pt idx="133">
                  <c:v>110.13718842225632</c:v>
                </c:pt>
                <c:pt idx="134">
                  <c:v>109.22775132092026</c:v>
                </c:pt>
                <c:pt idx="135">
                  <c:v>109.25184077667355</c:v>
                </c:pt>
                <c:pt idx="136">
                  <c:v>108.88391306765317</c:v>
                </c:pt>
                <c:pt idx="137">
                  <c:v>109.38755447101464</c:v>
                </c:pt>
                <c:pt idx="138">
                  <c:v>109.55160472944405</c:v>
                </c:pt>
                <c:pt idx="139">
                  <c:v>109.25704493034144</c:v>
                </c:pt>
                <c:pt idx="140">
                  <c:v>109.09034852602836</c:v>
                </c:pt>
                <c:pt idx="141">
                  <c:v>109.06845411208947</c:v>
                </c:pt>
                <c:pt idx="142">
                  <c:v>108.79973393441908</c:v>
                </c:pt>
                <c:pt idx="143">
                  <c:v>108.04854961704393</c:v>
                </c:pt>
                <c:pt idx="144">
                  <c:v>107.79490184676601</c:v>
                </c:pt>
                <c:pt idx="145">
                  <c:v>107.35139906160201</c:v>
                </c:pt>
                <c:pt idx="146">
                  <c:v>108.06826684256795</c:v>
                </c:pt>
                <c:pt idx="147">
                  <c:v>107.08790860791063</c:v>
                </c:pt>
                <c:pt idx="148">
                  <c:v>107.30129719240189</c:v>
                </c:pt>
                <c:pt idx="149">
                  <c:v>106.53662246041334</c:v>
                </c:pt>
                <c:pt idx="150">
                  <c:v>106.25409417913055</c:v>
                </c:pt>
                <c:pt idx="151">
                  <c:v>106.17229961435757</c:v>
                </c:pt>
                <c:pt idx="152">
                  <c:v>106.20479839629353</c:v>
                </c:pt>
                <c:pt idx="153">
                  <c:v>106.25982388999392</c:v>
                </c:pt>
                <c:pt idx="154">
                  <c:v>106.66234893248114</c:v>
                </c:pt>
                <c:pt idx="155">
                  <c:v>107.24989197414634</c:v>
                </c:pt>
                <c:pt idx="156">
                  <c:v>107.81788516403161</c:v>
                </c:pt>
                <c:pt idx="157">
                  <c:v>108.53240940733284</c:v>
                </c:pt>
                <c:pt idx="158">
                  <c:v>109.52980662938575</c:v>
                </c:pt>
                <c:pt idx="159">
                  <c:v>109.63783167396603</c:v>
                </c:pt>
                <c:pt idx="160">
                  <c:v>108.87440258966289</c:v>
                </c:pt>
                <c:pt idx="161">
                  <c:v>109.02347036026507</c:v>
                </c:pt>
                <c:pt idx="162">
                  <c:v>109.07069105092549</c:v>
                </c:pt>
                <c:pt idx="163">
                  <c:v>109.1134464634706</c:v>
                </c:pt>
                <c:pt idx="164">
                  <c:v>108.95037190594509</c:v>
                </c:pt>
                <c:pt idx="165">
                  <c:v>108.9539520307322</c:v>
                </c:pt>
                <c:pt idx="166">
                  <c:v>108.50404597006734</c:v>
                </c:pt>
                <c:pt idx="167">
                  <c:v>107.81173387727844</c:v>
                </c:pt>
                <c:pt idx="168">
                  <c:v>107.04055782960646</c:v>
                </c:pt>
                <c:pt idx="169">
                  <c:v>106.59011119974079</c:v>
                </c:pt>
                <c:pt idx="170">
                  <c:v>106.0292942281175</c:v>
                </c:pt>
                <c:pt idx="171">
                  <c:v>106.10060605230163</c:v>
                </c:pt>
                <c:pt idx="172">
                  <c:v>106.21566013322506</c:v>
                </c:pt>
                <c:pt idx="173">
                  <c:v>106.19244225370078</c:v>
                </c:pt>
                <c:pt idx="174">
                  <c:v>105.92665994000396</c:v>
                </c:pt>
                <c:pt idx="175">
                  <c:v>105.92712763578743</c:v>
                </c:pt>
                <c:pt idx="176">
                  <c:v>106.07011865646497</c:v>
                </c:pt>
                <c:pt idx="177">
                  <c:v>106.07220228250488</c:v>
                </c:pt>
                <c:pt idx="178">
                  <c:v>105.96622970026004</c:v>
                </c:pt>
                <c:pt idx="179">
                  <c:v>106.86079189444047</c:v>
                </c:pt>
                <c:pt idx="180">
                  <c:v>106.91297565329633</c:v>
                </c:pt>
                <c:pt idx="181">
                  <c:v>107.08757185417895</c:v>
                </c:pt>
                <c:pt idx="182">
                  <c:v>106.63080481702798</c:v>
                </c:pt>
                <c:pt idx="183">
                  <c:v>106.54028276084827</c:v>
                </c:pt>
                <c:pt idx="184">
                  <c:v>107.23030111791446</c:v>
                </c:pt>
                <c:pt idx="185">
                  <c:v>107.24698479205472</c:v>
                </c:pt>
                <c:pt idx="186">
                  <c:v>107.37684644142307</c:v>
                </c:pt>
                <c:pt idx="187">
                  <c:v>107.41122177532387</c:v>
                </c:pt>
                <c:pt idx="188">
                  <c:v>107.21121693835086</c:v>
                </c:pt>
                <c:pt idx="189">
                  <c:v>107.0732271593982</c:v>
                </c:pt>
                <c:pt idx="190">
                  <c:v>107.42311712207962</c:v>
                </c:pt>
                <c:pt idx="191">
                  <c:v>107.43322174901257</c:v>
                </c:pt>
                <c:pt idx="192">
                  <c:v>108.44377115568203</c:v>
                </c:pt>
                <c:pt idx="193">
                  <c:v>109.7686627605616</c:v>
                </c:pt>
                <c:pt idx="194">
                  <c:v>110.7090852021865</c:v>
                </c:pt>
                <c:pt idx="195">
                  <c:v>111.29451809894636</c:v>
                </c:pt>
                <c:pt idx="196">
                  <c:v>110.29811656001253</c:v>
                </c:pt>
                <c:pt idx="197">
                  <c:v>109.99827939087177</c:v>
                </c:pt>
                <c:pt idx="198">
                  <c:v>110.00616436077556</c:v>
                </c:pt>
                <c:pt idx="199">
                  <c:v>109.7404477995227</c:v>
                </c:pt>
                <c:pt idx="200">
                  <c:v>109.71921089925006</c:v>
                </c:pt>
                <c:pt idx="201">
                  <c:v>109.62406695004833</c:v>
                </c:pt>
                <c:pt idx="202">
                  <c:v>109.43619323782188</c:v>
                </c:pt>
                <c:pt idx="203">
                  <c:v>109.0794748611676</c:v>
                </c:pt>
                <c:pt idx="204">
                  <c:v>108.3974001349792</c:v>
                </c:pt>
                <c:pt idx="205">
                  <c:v>106.91867705633742</c:v>
                </c:pt>
                <c:pt idx="206">
                  <c:v>106.93190619752048</c:v>
                </c:pt>
                <c:pt idx="207">
                  <c:v>105.28199009199639</c:v>
                </c:pt>
                <c:pt idx="208">
                  <c:v>104.87654570975529</c:v>
                </c:pt>
                <c:pt idx="209">
                  <c:v>104.1303401666436</c:v>
                </c:pt>
                <c:pt idx="210">
                  <c:v>103.06817546731672</c:v>
                </c:pt>
                <c:pt idx="211">
                  <c:v>102.84872003527359</c:v>
                </c:pt>
                <c:pt idx="212">
                  <c:v>102.7567337154347</c:v>
                </c:pt>
                <c:pt idx="213">
                  <c:v>102.7672199133495</c:v>
                </c:pt>
                <c:pt idx="214">
                  <c:v>102.47963518494566</c:v>
                </c:pt>
                <c:pt idx="215">
                  <c:v>102.24701976449526</c:v>
                </c:pt>
                <c:pt idx="216">
                  <c:v>101.90965841569127</c:v>
                </c:pt>
                <c:pt idx="217">
                  <c:v>101.0836261413355</c:v>
                </c:pt>
                <c:pt idx="218">
                  <c:v>100.21089139520254</c:v>
                </c:pt>
                <c:pt idx="219">
                  <c:v>100.25989375281836</c:v>
                </c:pt>
                <c:pt idx="220">
                  <c:v>100.01242664062198</c:v>
                </c:pt>
                <c:pt idx="221">
                  <c:v>99.66443011224634</c:v>
                </c:pt>
                <c:pt idx="222">
                  <c:v>100.15320161232741</c:v>
                </c:pt>
                <c:pt idx="223">
                  <c:v>100.36978855456302</c:v>
                </c:pt>
                <c:pt idx="224">
                  <c:v>100.32741005051612</c:v>
                </c:pt>
                <c:pt idx="225">
                  <c:v>100.27014161667897</c:v>
                </c:pt>
                <c:pt idx="226">
                  <c:v>100.14627875916399</c:v>
                </c:pt>
                <c:pt idx="227">
                  <c:v>100.24194679864844</c:v>
                </c:pt>
                <c:pt idx="228">
                  <c:v>99.90536620692038</c:v>
                </c:pt>
                <c:pt idx="229">
                  <c:v>99.14755091329053</c:v>
                </c:pt>
                <c:pt idx="230">
                  <c:v>98.01772346031521</c:v>
                </c:pt>
                <c:pt idx="231">
                  <c:v>98.83659921494115</c:v>
                </c:pt>
                <c:pt idx="232">
                  <c:v>98.52595084325958</c:v>
                </c:pt>
                <c:pt idx="233">
                  <c:v>98.9521239067489</c:v>
                </c:pt>
                <c:pt idx="234">
                  <c:v>99.2073493788117</c:v>
                </c:pt>
                <c:pt idx="235">
                  <c:v>99.084779200673</c:v>
                </c:pt>
                <c:pt idx="236">
                  <c:v>98.92074395937816</c:v>
                </c:pt>
                <c:pt idx="237">
                  <c:v>99.02044857572325</c:v>
                </c:pt>
                <c:pt idx="238">
                  <c:v>98.40661933053767</c:v>
                </c:pt>
                <c:pt idx="239">
                  <c:v>97.46544760260984</c:v>
                </c:pt>
                <c:pt idx="240">
                  <c:v>97.1434889925264</c:v>
                </c:pt>
                <c:pt idx="241">
                  <c:v>96.16116459523056</c:v>
                </c:pt>
                <c:pt idx="242">
                  <c:v>95.7554051157679</c:v>
                </c:pt>
                <c:pt idx="243">
                  <c:v>94.44431167421638</c:v>
                </c:pt>
                <c:pt idx="244">
                  <c:v>94.1937395476262</c:v>
                </c:pt>
                <c:pt idx="245">
                  <c:v>94.44291533635331</c:v>
                </c:pt>
                <c:pt idx="246">
                  <c:v>94.03093726506864</c:v>
                </c:pt>
                <c:pt idx="247">
                  <c:v>93.80404432198685</c:v>
                </c:pt>
                <c:pt idx="248">
                  <c:v>93.77244176552965</c:v>
                </c:pt>
                <c:pt idx="249">
                  <c:v>93.4148532829829</c:v>
                </c:pt>
                <c:pt idx="250">
                  <c:v>93.86293646720492</c:v>
                </c:pt>
                <c:pt idx="251">
                  <c:v>93.52169416294849</c:v>
                </c:pt>
                <c:pt idx="252">
                  <c:v>92.37158064621683</c:v>
                </c:pt>
                <c:pt idx="253">
                  <c:v>91.97672702049248</c:v>
                </c:pt>
                <c:pt idx="254">
                  <c:v>89.8659304625173</c:v>
                </c:pt>
                <c:pt idx="255">
                  <c:v>88.17074614388433</c:v>
                </c:pt>
                <c:pt idx="256">
                  <c:v>86.80071759838269</c:v>
                </c:pt>
                <c:pt idx="257">
                  <c:v>84.57597278885775</c:v>
                </c:pt>
                <c:pt idx="258">
                  <c:v>83.56036476103628</c:v>
                </c:pt>
                <c:pt idx="259">
                  <c:v>83.29973628401275</c:v>
                </c:pt>
                <c:pt idx="260">
                  <c:v>83.21306634401842</c:v>
                </c:pt>
                <c:pt idx="261">
                  <c:v>83.91290691889775</c:v>
                </c:pt>
                <c:pt idx="262">
                  <c:v>85.19906797260708</c:v>
                </c:pt>
                <c:pt idx="263">
                  <c:v>87.5727343244998</c:v>
                </c:pt>
                <c:pt idx="264">
                  <c:v>89.73393577209592</c:v>
                </c:pt>
                <c:pt idx="265">
                  <c:v>90.51858114016377</c:v>
                </c:pt>
                <c:pt idx="266">
                  <c:v>90.95399677408336</c:v>
                </c:pt>
                <c:pt idx="267">
                  <c:v>91.03829202185013</c:v>
                </c:pt>
                <c:pt idx="268">
                  <c:v>91.1607287064288</c:v>
                </c:pt>
                <c:pt idx="269">
                  <c:v>91.01688195488266</c:v>
                </c:pt>
                <c:pt idx="270">
                  <c:v>91.01520302595843</c:v>
                </c:pt>
                <c:pt idx="271">
                  <c:v>90.90381201614767</c:v>
                </c:pt>
                <c:pt idx="272">
                  <c:v>90.76489019485174</c:v>
                </c:pt>
                <c:pt idx="273">
                  <c:v>90.28956606202928</c:v>
                </c:pt>
                <c:pt idx="274">
                  <c:v>91.22326700162921</c:v>
                </c:pt>
                <c:pt idx="275">
                  <c:v>91.2027983016794</c:v>
                </c:pt>
                <c:pt idx="276">
                  <c:v>91.19145923435897</c:v>
                </c:pt>
                <c:pt idx="277">
                  <c:v>90.68677419906679</c:v>
                </c:pt>
                <c:pt idx="278">
                  <c:v>89.62669891788674</c:v>
                </c:pt>
                <c:pt idx="279">
                  <c:v>88.9736331309406</c:v>
                </c:pt>
                <c:pt idx="280">
                  <c:v>88.98225534987087</c:v>
                </c:pt>
                <c:pt idx="281">
                  <c:v>89.29230307947905</c:v>
                </c:pt>
                <c:pt idx="282">
                  <c:v>89.18556393537757</c:v>
                </c:pt>
                <c:pt idx="283">
                  <c:v>89.42888471258702</c:v>
                </c:pt>
                <c:pt idx="284">
                  <c:v>89.38863174667789</c:v>
                </c:pt>
                <c:pt idx="285">
                  <c:v>89.31603907998036</c:v>
                </c:pt>
                <c:pt idx="286">
                  <c:v>88.20572438813682</c:v>
                </c:pt>
                <c:pt idx="287">
                  <c:v>88.20746734353571</c:v>
                </c:pt>
                <c:pt idx="288">
                  <c:v>87.76740135704375</c:v>
                </c:pt>
                <c:pt idx="289">
                  <c:v>88.16683348362355</c:v>
                </c:pt>
                <c:pt idx="290">
                  <c:v>87.7622780481703</c:v>
                </c:pt>
                <c:pt idx="291">
                  <c:v>88.54064886245385</c:v>
                </c:pt>
                <c:pt idx="292">
                  <c:v>88.83972681458008</c:v>
                </c:pt>
                <c:pt idx="293">
                  <c:v>89.11374879816456</c:v>
                </c:pt>
                <c:pt idx="294">
                  <c:v>89.06651125547005</c:v>
                </c:pt>
                <c:pt idx="295">
                  <c:v>88.81340912447018</c:v>
                </c:pt>
                <c:pt idx="296">
                  <c:v>88.56688772830402</c:v>
                </c:pt>
                <c:pt idx="297">
                  <c:v>88.31603150791291</c:v>
                </c:pt>
                <c:pt idx="298">
                  <c:v>87.59836700577786</c:v>
                </c:pt>
                <c:pt idx="299">
                  <c:v>87.09592189746164</c:v>
                </c:pt>
                <c:pt idx="300">
                  <c:v>86.35779206305284</c:v>
                </c:pt>
                <c:pt idx="301">
                  <c:v>85.70787347030793</c:v>
                </c:pt>
                <c:pt idx="302">
                  <c:v>85.99427081237343</c:v>
                </c:pt>
                <c:pt idx="303">
                  <c:v>85.70386693557863</c:v>
                </c:pt>
                <c:pt idx="304">
                  <c:v>85.5964631084006</c:v>
                </c:pt>
                <c:pt idx="305">
                  <c:v>85.17859352103497</c:v>
                </c:pt>
                <c:pt idx="306">
                  <c:v>85.33913430583786</c:v>
                </c:pt>
                <c:pt idx="307">
                  <c:v>85.27057902209427</c:v>
                </c:pt>
                <c:pt idx="308">
                  <c:v>85.33351236595237</c:v>
                </c:pt>
                <c:pt idx="309">
                  <c:v>85.17749380078602</c:v>
                </c:pt>
                <c:pt idx="310">
                  <c:v>85.53346776633111</c:v>
                </c:pt>
                <c:pt idx="311">
                  <c:v>85.48444310762102</c:v>
                </c:pt>
                <c:pt idx="312">
                  <c:v>85.35411904948916</c:v>
                </c:pt>
                <c:pt idx="313">
                  <c:v>84.590267704918</c:v>
                </c:pt>
                <c:pt idx="314">
                  <c:v>83.93177424435582</c:v>
                </c:pt>
                <c:pt idx="315">
                  <c:v>83.86621690765226</c:v>
                </c:pt>
                <c:pt idx="316">
                  <c:v>82.94452525130856</c:v>
                </c:pt>
                <c:pt idx="317">
                  <c:v>83.2738376866555</c:v>
                </c:pt>
                <c:pt idx="318">
                  <c:v>83.29936662415807</c:v>
                </c:pt>
                <c:pt idx="319">
                  <c:v>83.30809904599754</c:v>
                </c:pt>
                <c:pt idx="320">
                  <c:v>83.34572153349438</c:v>
                </c:pt>
                <c:pt idx="321">
                  <c:v>83.13175150610095</c:v>
                </c:pt>
                <c:pt idx="322">
                  <c:v>82.33028152392978</c:v>
                </c:pt>
                <c:pt idx="323">
                  <c:v>81.60068742992128</c:v>
                </c:pt>
                <c:pt idx="324">
                  <c:v>80.89994188949646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'UPC DATA'!$D$4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DATA'!$A$5:$A$461</c:f>
              <c:numCache>
                <c:ptCount val="457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83</c:v>
                </c:pt>
                <c:pt idx="26">
                  <c:v>83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84</c:v>
                </c:pt>
                <c:pt idx="41">
                  <c:v>84</c:v>
                </c:pt>
                <c:pt idx="42">
                  <c:v>84</c:v>
                </c:pt>
                <c:pt idx="43">
                  <c:v>84</c:v>
                </c:pt>
                <c:pt idx="44">
                  <c:v>84</c:v>
                </c:pt>
                <c:pt idx="45">
                  <c:v>84</c:v>
                </c:pt>
                <c:pt idx="46">
                  <c:v>84</c:v>
                </c:pt>
                <c:pt idx="47">
                  <c:v>84</c:v>
                </c:pt>
                <c:pt idx="48">
                  <c:v>84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88</c:v>
                </c:pt>
                <c:pt idx="86">
                  <c:v>88</c:v>
                </c:pt>
                <c:pt idx="87">
                  <c:v>88</c:v>
                </c:pt>
                <c:pt idx="88">
                  <c:v>88</c:v>
                </c:pt>
                <c:pt idx="89">
                  <c:v>88</c:v>
                </c:pt>
                <c:pt idx="90">
                  <c:v>88</c:v>
                </c:pt>
                <c:pt idx="91">
                  <c:v>88</c:v>
                </c:pt>
                <c:pt idx="92">
                  <c:v>88</c:v>
                </c:pt>
                <c:pt idx="93">
                  <c:v>88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89</c:v>
                </c:pt>
                <c:pt idx="103">
                  <c:v>89</c:v>
                </c:pt>
                <c:pt idx="104">
                  <c:v>89</c:v>
                </c:pt>
                <c:pt idx="105">
                  <c:v>89</c:v>
                </c:pt>
                <c:pt idx="106">
                  <c:v>89</c:v>
                </c:pt>
                <c:pt idx="107">
                  <c:v>89</c:v>
                </c:pt>
                <c:pt idx="108">
                  <c:v>89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92</c:v>
                </c:pt>
                <c:pt idx="138">
                  <c:v>92</c:v>
                </c:pt>
                <c:pt idx="139">
                  <c:v>92</c:v>
                </c:pt>
                <c:pt idx="140">
                  <c:v>92</c:v>
                </c:pt>
                <c:pt idx="141">
                  <c:v>92</c:v>
                </c:pt>
                <c:pt idx="142">
                  <c:v>92</c:v>
                </c:pt>
                <c:pt idx="143">
                  <c:v>92</c:v>
                </c:pt>
                <c:pt idx="144">
                  <c:v>92</c:v>
                </c:pt>
                <c:pt idx="145">
                  <c:v>93</c:v>
                </c:pt>
                <c:pt idx="146">
                  <c:v>93</c:v>
                </c:pt>
                <c:pt idx="147">
                  <c:v>93</c:v>
                </c:pt>
                <c:pt idx="148">
                  <c:v>93</c:v>
                </c:pt>
                <c:pt idx="149">
                  <c:v>93</c:v>
                </c:pt>
                <c:pt idx="150">
                  <c:v>93</c:v>
                </c:pt>
                <c:pt idx="151">
                  <c:v>93</c:v>
                </c:pt>
                <c:pt idx="152">
                  <c:v>93</c:v>
                </c:pt>
                <c:pt idx="153">
                  <c:v>93</c:v>
                </c:pt>
                <c:pt idx="154">
                  <c:v>93</c:v>
                </c:pt>
                <c:pt idx="155">
                  <c:v>93</c:v>
                </c:pt>
                <c:pt idx="156">
                  <c:v>93</c:v>
                </c:pt>
                <c:pt idx="157">
                  <c:v>94</c:v>
                </c:pt>
                <c:pt idx="158">
                  <c:v>94</c:v>
                </c:pt>
                <c:pt idx="159">
                  <c:v>94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95</c:v>
                </c:pt>
                <c:pt idx="170">
                  <c:v>95</c:v>
                </c:pt>
                <c:pt idx="171">
                  <c:v>95</c:v>
                </c:pt>
                <c:pt idx="172">
                  <c:v>95</c:v>
                </c:pt>
                <c:pt idx="173">
                  <c:v>95</c:v>
                </c:pt>
                <c:pt idx="174">
                  <c:v>95</c:v>
                </c:pt>
                <c:pt idx="175">
                  <c:v>95</c:v>
                </c:pt>
                <c:pt idx="176">
                  <c:v>95</c:v>
                </c:pt>
                <c:pt idx="177">
                  <c:v>95</c:v>
                </c:pt>
                <c:pt idx="178">
                  <c:v>95</c:v>
                </c:pt>
                <c:pt idx="179">
                  <c:v>95</c:v>
                </c:pt>
                <c:pt idx="180">
                  <c:v>95</c:v>
                </c:pt>
                <c:pt idx="181">
                  <c:v>96</c:v>
                </c:pt>
                <c:pt idx="182">
                  <c:v>96</c:v>
                </c:pt>
                <c:pt idx="183">
                  <c:v>96</c:v>
                </c:pt>
                <c:pt idx="184">
                  <c:v>96</c:v>
                </c:pt>
                <c:pt idx="185">
                  <c:v>96</c:v>
                </c:pt>
                <c:pt idx="186">
                  <c:v>96</c:v>
                </c:pt>
                <c:pt idx="187">
                  <c:v>96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98</c:v>
                </c:pt>
                <c:pt idx="206">
                  <c:v>98</c:v>
                </c:pt>
                <c:pt idx="207">
                  <c:v>98</c:v>
                </c:pt>
                <c:pt idx="208">
                  <c:v>98</c:v>
                </c:pt>
                <c:pt idx="209">
                  <c:v>98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9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</c:numCache>
            </c:numRef>
          </c:cat>
          <c:val>
            <c:numRef>
              <c:f>'UPC DATA'!$G$5:$G$461</c:f>
              <c:numCache>
                <c:ptCount val="457"/>
                <c:pt idx="336">
                  <c:v>80.07464594281893</c:v>
                </c:pt>
                <c:pt idx="337">
                  <c:v>79.85918418857696</c:v>
                </c:pt>
                <c:pt idx="338">
                  <c:v>79.67866535294844</c:v>
                </c:pt>
                <c:pt idx="339">
                  <c:v>79.53541001865412</c:v>
                </c:pt>
                <c:pt idx="340">
                  <c:v>79.43186960711957</c:v>
                </c:pt>
                <c:pt idx="341">
                  <c:v>79.36371482390994</c:v>
                </c:pt>
                <c:pt idx="342">
                  <c:v>79.31839091895701</c:v>
                </c:pt>
                <c:pt idx="343">
                  <c:v>79.28792117579646</c:v>
                </c:pt>
                <c:pt idx="344">
                  <c:v>79.26174318442968</c:v>
                </c:pt>
                <c:pt idx="345">
                  <c:v>79.23209033156483</c:v>
                </c:pt>
                <c:pt idx="346">
                  <c:v>79.18660458490062</c:v>
                </c:pt>
                <c:pt idx="347">
                  <c:v>79.09264802999789</c:v>
                </c:pt>
                <c:pt idx="348">
                  <c:v>78.94192571481841</c:v>
                </c:pt>
                <c:pt idx="349">
                  <c:v>78.60533670974769</c:v>
                </c:pt>
                <c:pt idx="350">
                  <c:v>78.29351768282274</c:v>
                </c:pt>
                <c:pt idx="351">
                  <c:v>78.04606572698698</c:v>
                </c:pt>
                <c:pt idx="352">
                  <c:v>77.86732425384919</c:v>
                </c:pt>
                <c:pt idx="353">
                  <c:v>77.74966887493261</c:v>
                </c:pt>
                <c:pt idx="354">
                  <c:v>77.67142636633547</c:v>
                </c:pt>
                <c:pt idx="355">
                  <c:v>77.61872386689667</c:v>
                </c:pt>
                <c:pt idx="356">
                  <c:v>77.57344466752677</c:v>
                </c:pt>
                <c:pt idx="357">
                  <c:v>77.52215511601226</c:v>
                </c:pt>
                <c:pt idx="358">
                  <c:v>77.44329375734</c:v>
                </c:pt>
                <c:pt idx="359">
                  <c:v>77.2803956602616</c:v>
                </c:pt>
                <c:pt idx="360">
                  <c:v>77.01907937045718</c:v>
                </c:pt>
                <c:pt idx="361">
                  <c:v>76.60185485211043</c:v>
                </c:pt>
                <c:pt idx="362">
                  <c:v>76.06521182781458</c:v>
                </c:pt>
                <c:pt idx="363">
                  <c:v>75.73291372278514</c:v>
                </c:pt>
                <c:pt idx="364">
                  <c:v>75.49288168432352</c:v>
                </c:pt>
                <c:pt idx="365">
                  <c:v>75.334882200815</c:v>
                </c:pt>
                <c:pt idx="366">
                  <c:v>75.22981028603645</c:v>
                </c:pt>
                <c:pt idx="367">
                  <c:v>75.15903525721997</c:v>
                </c:pt>
                <c:pt idx="368">
                  <c:v>75.09822909670923</c:v>
                </c:pt>
                <c:pt idx="369">
                  <c:v>75.02935153824274</c:v>
                </c:pt>
                <c:pt idx="370">
                  <c:v>74.9234483969853</c:v>
                </c:pt>
                <c:pt idx="371">
                  <c:v>74.704692082411</c:v>
                </c:pt>
                <c:pt idx="372">
                  <c:v>74.35376969890198</c:v>
                </c:pt>
                <c:pt idx="373">
                  <c:v>73.96424977734183</c:v>
                </c:pt>
                <c:pt idx="374">
                  <c:v>73.68580457386696</c:v>
                </c:pt>
                <c:pt idx="375">
                  <c:v>73.44417206712373</c:v>
                </c:pt>
                <c:pt idx="376">
                  <c:v>73.26963345441459</c:v>
                </c:pt>
                <c:pt idx="377">
                  <c:v>73.15474458025813</c:v>
                </c:pt>
                <c:pt idx="378">
                  <c:v>73.0783418368674</c:v>
                </c:pt>
                <c:pt idx="379">
                  <c:v>73.02687837573163</c:v>
                </c:pt>
                <c:pt idx="380">
                  <c:v>72.98266369252222</c:v>
                </c:pt>
                <c:pt idx="381">
                  <c:v>72.93257996083689</c:v>
                </c:pt>
                <c:pt idx="382">
                  <c:v>72.85576510166102</c:v>
                </c:pt>
                <c:pt idx="383">
                  <c:v>72.64727160108008</c:v>
                </c:pt>
                <c:pt idx="384">
                  <c:v>72.30220612717586</c:v>
                </c:pt>
                <c:pt idx="385">
                  <c:v>71.98867674881332</c:v>
                </c:pt>
                <c:pt idx="386">
                  <c:v>71.73183151050459</c:v>
                </c:pt>
                <c:pt idx="387">
                  <c:v>71.52575646112321</c:v>
                </c:pt>
                <c:pt idx="388">
                  <c:v>71.37714333153559</c:v>
                </c:pt>
                <c:pt idx="389">
                  <c:v>71.27931080593022</c:v>
                </c:pt>
                <c:pt idx="390">
                  <c:v>71.21433957015951</c:v>
                </c:pt>
                <c:pt idx="391">
                  <c:v>71.17059539576003</c:v>
                </c:pt>
                <c:pt idx="392">
                  <c:v>71.13301271533697</c:v>
                </c:pt>
                <c:pt idx="393">
                  <c:v>71.0898104802019</c:v>
                </c:pt>
                <c:pt idx="394">
                  <c:v>71.02312084773656</c:v>
                </c:pt>
                <c:pt idx="395">
                  <c:v>70.93524982105336</c:v>
                </c:pt>
                <c:pt idx="396">
                  <c:v>70.80497540239057</c:v>
                </c:pt>
                <c:pt idx="397">
                  <c:v>70.48544939841074</c:v>
                </c:pt>
                <c:pt idx="398">
                  <c:v>70.3812939534618</c:v>
                </c:pt>
                <c:pt idx="399">
                  <c:v>70.22809042548974</c:v>
                </c:pt>
                <c:pt idx="400">
                  <c:v>70.11747862827198</c:v>
                </c:pt>
                <c:pt idx="401">
                  <c:v>70.04467808001655</c:v>
                </c:pt>
                <c:pt idx="402">
                  <c:v>69.99617588285584</c:v>
                </c:pt>
                <c:pt idx="403">
                  <c:v>69.96355129285475</c:v>
                </c:pt>
                <c:pt idx="404">
                  <c:v>69.93552197108158</c:v>
                </c:pt>
                <c:pt idx="405">
                  <c:v>69.90440287957118</c:v>
                </c:pt>
                <c:pt idx="406">
                  <c:v>69.85661556268731</c:v>
                </c:pt>
                <c:pt idx="407">
                  <c:v>69.75784269795021</c:v>
                </c:pt>
                <c:pt idx="408">
                  <c:v>69.59931492052816</c:v>
                </c:pt>
                <c:pt idx="409">
                  <c:v>69.37459051737311</c:v>
                </c:pt>
                <c:pt idx="410">
                  <c:v>69.18591955807835</c:v>
                </c:pt>
                <c:pt idx="411">
                  <c:v>69.03608868230526</c:v>
                </c:pt>
                <c:pt idx="412">
                  <c:v>68.92797302753625</c:v>
                </c:pt>
                <c:pt idx="413">
                  <c:v>68.85680662107582</c:v>
                </c:pt>
                <c:pt idx="414">
                  <c:v>68.80947994361676</c:v>
                </c:pt>
                <c:pt idx="415">
                  <c:v>68.77759915204835</c:v>
                </c:pt>
                <c:pt idx="416">
                  <c:v>68.75020886253898</c:v>
                </c:pt>
                <c:pt idx="417">
                  <c:v>68.71918279131117</c:v>
                </c:pt>
                <c:pt idx="418">
                  <c:v>68.67147975210665</c:v>
                </c:pt>
                <c:pt idx="419">
                  <c:v>68.5729430994024</c:v>
                </c:pt>
                <c:pt idx="420">
                  <c:v>68.41487352734329</c:v>
                </c:pt>
                <c:pt idx="421">
                  <c:v>68.19563398504408</c:v>
                </c:pt>
                <c:pt idx="422">
                  <c:v>68.01195003130104</c:v>
                </c:pt>
                <c:pt idx="423">
                  <c:v>67.86618293665771</c:v>
                </c:pt>
                <c:pt idx="424">
                  <c:v>67.76087731853752</c:v>
                </c:pt>
                <c:pt idx="425">
                  <c:v>67.69156059990209</c:v>
                </c:pt>
                <c:pt idx="426">
                  <c:v>67.64546399128375</c:v>
                </c:pt>
                <c:pt idx="427">
                  <c:v>67.61441181415506</c:v>
                </c:pt>
                <c:pt idx="428">
                  <c:v>67.58773342633566</c:v>
                </c:pt>
                <c:pt idx="429">
                  <c:v>67.55751375449012</c:v>
                </c:pt>
                <c:pt idx="430">
                  <c:v>67.51105056615373</c:v>
                </c:pt>
                <c:pt idx="431">
                  <c:v>67.41507498201943</c:v>
                </c:pt>
                <c:pt idx="432">
                  <c:v>67.26111380010511</c:v>
                </c:pt>
                <c:pt idx="433">
                  <c:v>67.03909749206358</c:v>
                </c:pt>
                <c:pt idx="434">
                  <c:v>66.85308709982854</c:v>
                </c:pt>
                <c:pt idx="435">
                  <c:v>66.70547380047907</c:v>
                </c:pt>
                <c:pt idx="436">
                  <c:v>66.59883444014336</c:v>
                </c:pt>
                <c:pt idx="437">
                  <c:v>66.52863979461728</c:v>
                </c:pt>
                <c:pt idx="438">
                  <c:v>66.48195935206869</c:v>
                </c:pt>
                <c:pt idx="439">
                  <c:v>66.4505138853866</c:v>
                </c:pt>
                <c:pt idx="440">
                  <c:v>66.42349760398935</c:v>
                </c:pt>
                <c:pt idx="441">
                  <c:v>66.39289518663793</c:v>
                </c:pt>
                <c:pt idx="442">
                  <c:v>66.34584352147705</c:v>
                </c:pt>
                <c:pt idx="443">
                  <c:v>66.24865236413305</c:v>
                </c:pt>
                <c:pt idx="444">
                  <c:v>66.0927411957742</c:v>
                </c:pt>
                <c:pt idx="445">
                  <c:v>65.87894276869088</c:v>
                </c:pt>
                <c:pt idx="446">
                  <c:v>65.6998175069846</c:v>
                </c:pt>
                <c:pt idx="447">
                  <c:v>65.55766807888227</c:v>
                </c:pt>
                <c:pt idx="448">
                  <c:v>65.45497594916412</c:v>
                </c:pt>
                <c:pt idx="449">
                  <c:v>65.38737954178517</c:v>
                </c:pt>
                <c:pt idx="450">
                  <c:v>65.34242696474034</c:v>
                </c:pt>
                <c:pt idx="451">
                  <c:v>65.31214544454556</c:v>
                </c:pt>
                <c:pt idx="452">
                  <c:v>65.28612916439333</c:v>
                </c:pt>
                <c:pt idx="453">
                  <c:v>65.2566594882583</c:v>
                </c:pt>
                <c:pt idx="454">
                  <c:v>65.2113494293181</c:v>
                </c:pt>
                <c:pt idx="455">
                  <c:v>65.11775577959996</c:v>
                </c:pt>
                <c:pt idx="456">
                  <c:v>64.96761562614057</c:v>
                </c:pt>
              </c:numCache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auto val="1"/>
        <c:lblOffset val="100"/>
        <c:tickLblSkip val="12"/>
        <c:tickMarkSkip val="12"/>
        <c:noMultiLvlLbl val="0"/>
      </c:catAx>
      <c:valAx>
        <c:axId val="1106711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DTH/METER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62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5"/>
          <c:y val="0.38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3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'UPC DATA'!$L$4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'UPC DATA'!$K$6:$K$16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'UPC DATA'!$N$6:$N$16</c:f>
              <c:numCache>
                <c:ptCount val="11"/>
                <c:pt idx="0">
                  <c:v>445.0751281634735</c:v>
                </c:pt>
                <c:pt idx="1">
                  <c:v>450.47456929311556</c:v>
                </c:pt>
                <c:pt idx="2">
                  <c:v>446.2210618929657</c:v>
                </c:pt>
                <c:pt idx="3">
                  <c:v>441.12017047052063</c:v>
                </c:pt>
                <c:pt idx="4">
                  <c:v>434.87687576322867</c:v>
                </c:pt>
                <c:pt idx="5">
                  <c:v>427.5332906760729</c:v>
                </c:pt>
                <c:pt idx="6">
                  <c:v>422.48048198313643</c:v>
                </c:pt>
                <c:pt idx="7">
                  <c:v>417.7947894921649</c:v>
                </c:pt>
                <c:pt idx="8">
                  <c:v>413.4486804722093</c:v>
                </c:pt>
                <c:pt idx="9">
                  <c:v>409.81050738234126</c:v>
                </c:pt>
                <c:pt idx="10">
                  <c:v>406.1353575225748</c:v>
                </c:pt>
              </c:numCache>
            </c:numRef>
          </c:val>
        </c:ser>
        <c:gapWidth val="90"/>
        <c:axId val="63190346"/>
        <c:axId val="31842203"/>
      </c:bar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42203"/>
        <c:crossesAt val="400"/>
        <c:auto val="1"/>
        <c:lblOffset val="100"/>
        <c:noMultiLvlLbl val="0"/>
      </c:catAx>
      <c:valAx>
        <c:axId val="31842203"/>
        <c:scaling>
          <c:orientation val="minMax"/>
          <c:max val="460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90346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02"/>
          <c:w val="0.9565"/>
          <c:h val="0.43375"/>
        </c:manualLayout>
      </c:layout>
      <c:lineChart>
        <c:grouping val="standard"/>
        <c:varyColors val="0"/>
        <c:ser>
          <c:idx val="0"/>
          <c:order val="0"/>
          <c:tx>
            <c:strRef>
              <c:f>'UPC DATA'!$B$4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462.23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'UPC DATA'!$A$125:$A$461</c:f>
              <c:numCache>
                <c:ptCount val="337"/>
                <c:pt idx="0">
                  <c:v>90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93</c:v>
                </c:pt>
                <c:pt idx="35">
                  <c:v>93</c:v>
                </c:pt>
                <c:pt idx="36">
                  <c:v>93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94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  <c:pt idx="61">
                  <c:v>96</c:v>
                </c:pt>
                <c:pt idx="62">
                  <c:v>96</c:v>
                </c:pt>
                <c:pt idx="63">
                  <c:v>96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96</c:v>
                </c:pt>
                <c:pt idx="69">
                  <c:v>96</c:v>
                </c:pt>
                <c:pt idx="70">
                  <c:v>96</c:v>
                </c:pt>
                <c:pt idx="71">
                  <c:v>96</c:v>
                </c:pt>
                <c:pt idx="72">
                  <c:v>96</c:v>
                </c:pt>
                <c:pt idx="73">
                  <c:v>97</c:v>
                </c:pt>
                <c:pt idx="74">
                  <c:v>97</c:v>
                </c:pt>
                <c:pt idx="75">
                  <c:v>97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97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16</c:v>
                </c:pt>
                <c:pt idx="312">
                  <c:v>16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cat>
          <c:val>
            <c:numRef>
              <c:f>'UPC DATA'!$H$125:$H$461</c:f>
              <c:numCache>
                <c:ptCount val="337"/>
                <c:pt idx="0">
                  <c:v>534.1489678142146</c:v>
                </c:pt>
                <c:pt idx="1">
                  <c:v>534.0347279285455</c:v>
                </c:pt>
                <c:pt idx="2">
                  <c:v>533.474430319074</c:v>
                </c:pt>
                <c:pt idx="3">
                  <c:v>532.4767170168607</c:v>
                </c:pt>
                <c:pt idx="4">
                  <c:v>536.1288362384405</c:v>
                </c:pt>
                <c:pt idx="5">
                  <c:v>537.9601881241572</c:v>
                </c:pt>
                <c:pt idx="6">
                  <c:v>538.2488377363777</c:v>
                </c:pt>
                <c:pt idx="7">
                  <c:v>538.8684670119304</c:v>
                </c:pt>
                <c:pt idx="8">
                  <c:v>538.706583541841</c:v>
                </c:pt>
                <c:pt idx="9">
                  <c:v>536.6361841328682</c:v>
                </c:pt>
                <c:pt idx="10">
                  <c:v>537.0674465936901</c:v>
                </c:pt>
                <c:pt idx="11">
                  <c:v>535.4673880929308</c:v>
                </c:pt>
                <c:pt idx="12">
                  <c:v>539.8787522883564</c:v>
                </c:pt>
                <c:pt idx="13">
                  <c:v>537.4843090749961</c:v>
                </c:pt>
                <c:pt idx="14">
                  <c:v>530.1973346151505</c:v>
                </c:pt>
                <c:pt idx="15">
                  <c:v>529.3989892554408</c:v>
                </c:pt>
                <c:pt idx="16">
                  <c:v>526.4927822890832</c:v>
                </c:pt>
                <c:pt idx="17">
                  <c:v>529.3675317285605</c:v>
                </c:pt>
                <c:pt idx="18">
                  <c:v>530.9010671060882</c:v>
                </c:pt>
                <c:pt idx="19">
                  <c:v>528.9684709017229</c:v>
                </c:pt>
                <c:pt idx="20">
                  <c:v>528.3808351154985</c:v>
                </c:pt>
                <c:pt idx="21">
                  <c:v>528.8349863425378</c:v>
                </c:pt>
                <c:pt idx="22">
                  <c:v>527.6921709189584</c:v>
                </c:pt>
                <c:pt idx="23">
                  <c:v>520.6466329137322</c:v>
                </c:pt>
                <c:pt idx="24">
                  <c:v>518.5748990934602</c:v>
                </c:pt>
                <c:pt idx="25">
                  <c:v>516.7493135718331</c:v>
                </c:pt>
                <c:pt idx="26">
                  <c:v>520.3711951731336</c:v>
                </c:pt>
                <c:pt idx="27">
                  <c:v>518.1203469417576</c:v>
                </c:pt>
                <c:pt idx="28">
                  <c:v>518.0825724791304</c:v>
                </c:pt>
                <c:pt idx="29">
                  <c:v>513.5370456765284</c:v>
                </c:pt>
                <c:pt idx="30">
                  <c:v>511.2070413789398</c:v>
                </c:pt>
                <c:pt idx="31">
                  <c:v>511.2259516347658</c:v>
                </c:pt>
                <c:pt idx="32">
                  <c:v>511.57565456743373</c:v>
                </c:pt>
                <c:pt idx="33">
                  <c:v>511.4942636058562</c:v>
                </c:pt>
                <c:pt idx="34">
                  <c:v>512.8389690421171</c:v>
                </c:pt>
                <c:pt idx="35">
                  <c:v>516.7318856972856</c:v>
                </c:pt>
                <c:pt idx="36">
                  <c:v>521.6641378457155</c:v>
                </c:pt>
                <c:pt idx="37">
                  <c:v>528.0933323052684</c:v>
                </c:pt>
                <c:pt idx="38">
                  <c:v>531.4912983742145</c:v>
                </c:pt>
                <c:pt idx="39">
                  <c:v>531.2421030324339</c:v>
                </c:pt>
                <c:pt idx="40">
                  <c:v>528.8743179853813</c:v>
                </c:pt>
                <c:pt idx="41">
                  <c:v>530.0748976553385</c:v>
                </c:pt>
                <c:pt idx="42">
                  <c:v>531.8520967118535</c:v>
                </c:pt>
                <c:pt idx="43">
                  <c:v>532.7361690455033</c:v>
                </c:pt>
                <c:pt idx="44">
                  <c:v>532.7111956578752</c:v>
                </c:pt>
                <c:pt idx="45">
                  <c:v>533.6239781465754</c:v>
                </c:pt>
                <c:pt idx="46">
                  <c:v>532.4090234860652</c:v>
                </c:pt>
                <c:pt idx="47">
                  <c:v>529.4924319306209</c:v>
                </c:pt>
                <c:pt idx="48">
                  <c:v>526.7366533270083</c:v>
                </c:pt>
                <c:pt idx="49">
                  <c:v>524.7967337429443</c:v>
                </c:pt>
                <c:pt idx="50">
                  <c:v>524.1729363148024</c:v>
                </c:pt>
                <c:pt idx="51">
                  <c:v>523.1128015973275</c:v>
                </c:pt>
                <c:pt idx="52">
                  <c:v>523.3197058553511</c:v>
                </c:pt>
                <c:pt idx="53">
                  <c:v>523.0529099946486</c:v>
                </c:pt>
                <c:pt idx="54">
                  <c:v>520.5996945666162</c:v>
                </c:pt>
                <c:pt idx="55">
                  <c:v>520.1925469954878</c:v>
                </c:pt>
                <c:pt idx="56">
                  <c:v>520.7835491379217</c:v>
                </c:pt>
                <c:pt idx="57">
                  <c:v>520.7885437417003</c:v>
                </c:pt>
                <c:pt idx="58">
                  <c:v>519.1531979938056</c:v>
                </c:pt>
                <c:pt idx="59">
                  <c:v>526.8995829679357</c:v>
                </c:pt>
                <c:pt idx="60">
                  <c:v>526.0698644878574</c:v>
                </c:pt>
                <c:pt idx="61">
                  <c:v>526.2240158883315</c:v>
                </c:pt>
                <c:pt idx="62">
                  <c:v>524.0255590701623</c:v>
                </c:pt>
                <c:pt idx="63">
                  <c:v>526.8559109259675</c:v>
                </c:pt>
                <c:pt idx="64">
                  <c:v>531.1588730637064</c:v>
                </c:pt>
                <c:pt idx="65">
                  <c:v>531.8791176008316</c:v>
                </c:pt>
                <c:pt idx="66">
                  <c:v>532.0106564558672</c:v>
                </c:pt>
                <c:pt idx="67">
                  <c:v>532.1938846022102</c:v>
                </c:pt>
                <c:pt idx="68">
                  <c:v>530.7657117121973</c:v>
                </c:pt>
                <c:pt idx="69">
                  <c:v>529.1761119042317</c:v>
                </c:pt>
                <c:pt idx="70">
                  <c:v>531.5724899835856</c:v>
                </c:pt>
                <c:pt idx="71">
                  <c:v>531.6100986618272</c:v>
                </c:pt>
                <c:pt idx="72">
                  <c:v>535.8957537173712</c:v>
                </c:pt>
                <c:pt idx="73">
                  <c:v>542.5218948120237</c:v>
                </c:pt>
                <c:pt idx="74">
                  <c:v>548.2449903469811</c:v>
                </c:pt>
                <c:pt idx="75">
                  <c:v>550.9179531870175</c:v>
                </c:pt>
                <c:pt idx="76">
                  <c:v>545.3652983606075</c:v>
                </c:pt>
                <c:pt idx="77">
                  <c:v>544.6029204050759</c:v>
                </c:pt>
                <c:pt idx="78">
                  <c:v>545.8473959206354</c:v>
                </c:pt>
                <c:pt idx="79">
                  <c:v>544.1424749435862</c:v>
                </c:pt>
                <c:pt idx="80">
                  <c:v>543.5039706964136</c:v>
                </c:pt>
                <c:pt idx="81">
                  <c:v>543.4945068133804</c:v>
                </c:pt>
                <c:pt idx="82">
                  <c:v>541.5379565866992</c:v>
                </c:pt>
                <c:pt idx="83">
                  <c:v>537.6524981644969</c:v>
                </c:pt>
                <c:pt idx="84">
                  <c:v>532.2262049071778</c:v>
                </c:pt>
                <c:pt idx="85">
                  <c:v>525.6672204720129</c:v>
                </c:pt>
                <c:pt idx="86">
                  <c:v>524.9811075429501</c:v>
                </c:pt>
                <c:pt idx="87">
                  <c:v>514.9093338057675</c:v>
                </c:pt>
                <c:pt idx="88">
                  <c:v>512.6832389196469</c:v>
                </c:pt>
                <c:pt idx="89">
                  <c:v>507.4150802450004</c:v>
                </c:pt>
                <c:pt idx="90">
                  <c:v>499.62615838325297</c:v>
                </c:pt>
                <c:pt idx="91">
                  <c:v>497.7537681070933</c:v>
                </c:pt>
                <c:pt idx="92">
                  <c:v>497.1334437364378</c:v>
                </c:pt>
                <c:pt idx="93">
                  <c:v>496.1582409213619</c:v>
                </c:pt>
                <c:pt idx="94">
                  <c:v>493.88245033294635</c:v>
                </c:pt>
                <c:pt idx="95">
                  <c:v>491.79938865457416</c:v>
                </c:pt>
                <c:pt idx="96">
                  <c:v>490.3596037380471</c:v>
                </c:pt>
                <c:pt idx="97">
                  <c:v>486.1084334647542</c:v>
                </c:pt>
                <c:pt idx="98">
                  <c:v>480.5553440425434</c:v>
                </c:pt>
                <c:pt idx="99">
                  <c:v>481.1805535086101</c:v>
                </c:pt>
                <c:pt idx="100">
                  <c:v>479.58942740204134</c:v>
                </c:pt>
                <c:pt idx="101">
                  <c:v>479.4459916043132</c:v>
                </c:pt>
                <c:pt idx="102">
                  <c:v>483.60587579818196</c:v>
                </c:pt>
                <c:pt idx="103">
                  <c:v>484.7870839542686</c:v>
                </c:pt>
                <c:pt idx="104">
                  <c:v>484.9654886717201</c:v>
                </c:pt>
                <c:pt idx="105">
                  <c:v>485.13371930300315</c:v>
                </c:pt>
                <c:pt idx="106">
                  <c:v>486.61915217657867</c:v>
                </c:pt>
                <c:pt idx="107">
                  <c:v>487.58704369334436</c:v>
                </c:pt>
                <c:pt idx="108">
                  <c:v>486.23315491932897</c:v>
                </c:pt>
                <c:pt idx="109">
                  <c:v>483.5774735906979</c:v>
                </c:pt>
                <c:pt idx="110">
                  <c:v>478.6646102609809</c:v>
                </c:pt>
                <c:pt idx="111">
                  <c:v>483.599730913507</c:v>
                </c:pt>
                <c:pt idx="112">
                  <c:v>484.9000160826045</c:v>
                </c:pt>
                <c:pt idx="113">
                  <c:v>486.96763168651813</c:v>
                </c:pt>
                <c:pt idx="114">
                  <c:v>489.1407302239611</c:v>
                </c:pt>
                <c:pt idx="115">
                  <c:v>489.85285748253256</c:v>
                </c:pt>
                <c:pt idx="116">
                  <c:v>489.63318528939396</c:v>
                </c:pt>
                <c:pt idx="117">
                  <c:v>490.7291664726612</c:v>
                </c:pt>
                <c:pt idx="118">
                  <c:v>487.81198000620026</c:v>
                </c:pt>
                <c:pt idx="119">
                  <c:v>483.8928295862995</c:v>
                </c:pt>
                <c:pt idx="120">
                  <c:v>486.4490995960339</c:v>
                </c:pt>
                <c:pt idx="121">
                  <c:v>481.39829419760866</c:v>
                </c:pt>
                <c:pt idx="122">
                  <c:v>473.3949658482338</c:v>
                </c:pt>
                <c:pt idx="123">
                  <c:v>459.95083930284846</c:v>
                </c:pt>
                <c:pt idx="124">
                  <c:v>450.548983007724</c:v>
                </c:pt>
                <c:pt idx="125">
                  <c:v>444.23176328889986</c:v>
                </c:pt>
                <c:pt idx="126">
                  <c:v>438.9927513756851</c:v>
                </c:pt>
                <c:pt idx="127">
                  <c:v>437.4871021904386</c:v>
                </c:pt>
                <c:pt idx="128">
                  <c:v>437.74475195541237</c:v>
                </c:pt>
                <c:pt idx="129">
                  <c:v>440.173717563723</c:v>
                </c:pt>
                <c:pt idx="130">
                  <c:v>454.25617661695117</c:v>
                </c:pt>
                <c:pt idx="131">
                  <c:v>466.2524921331897</c:v>
                </c:pt>
                <c:pt idx="132">
                  <c:v>465.7373971499144</c:v>
                </c:pt>
                <c:pt idx="133">
                  <c:v>463.5273470104994</c:v>
                </c:pt>
                <c:pt idx="134">
                  <c:v>459.80946244911036</c:v>
                </c:pt>
                <c:pt idx="135">
                  <c:v>458.309480651355</c:v>
                </c:pt>
                <c:pt idx="136">
                  <c:v>460.65634538133656</c:v>
                </c:pt>
                <c:pt idx="137">
                  <c:v>456.1863413170534</c:v>
                </c:pt>
                <c:pt idx="138">
                  <c:v>454.9846234451831</c:v>
                </c:pt>
                <c:pt idx="139">
                  <c:v>454.6979514561443</c:v>
                </c:pt>
                <c:pt idx="140">
                  <c:v>454.50959629279805</c:v>
                </c:pt>
                <c:pt idx="141">
                  <c:v>455.31815451894266</c:v>
                </c:pt>
                <c:pt idx="142">
                  <c:v>451.1308295514203</c:v>
                </c:pt>
                <c:pt idx="143">
                  <c:v>448.60432795380876</c:v>
                </c:pt>
                <c:pt idx="144">
                  <c:v>453.5779643193526</c:v>
                </c:pt>
                <c:pt idx="145">
                  <c:v>458.9493849370745</c:v>
                </c:pt>
                <c:pt idx="146">
                  <c:v>460.47091774909853</c:v>
                </c:pt>
                <c:pt idx="147">
                  <c:v>459.9811125858381</c:v>
                </c:pt>
                <c:pt idx="148">
                  <c:v>460.1899697633019</c:v>
                </c:pt>
                <c:pt idx="149">
                  <c:v>462.14055576872147</c:v>
                </c:pt>
                <c:pt idx="150">
                  <c:v>464.3372740482653</c:v>
                </c:pt>
                <c:pt idx="151">
                  <c:v>464.4907825184046</c:v>
                </c:pt>
                <c:pt idx="152">
                  <c:v>464.7434974979523</c:v>
                </c:pt>
                <c:pt idx="153">
                  <c:v>463.21845252701195</c:v>
                </c:pt>
                <c:pt idx="154">
                  <c:v>468.3956726362529</c:v>
                </c:pt>
                <c:pt idx="155">
                  <c:v>471.649918463846</c:v>
                </c:pt>
                <c:pt idx="156">
                  <c:v>473.418049253752</c:v>
                </c:pt>
                <c:pt idx="157">
                  <c:v>470.1674702268286</c:v>
                </c:pt>
                <c:pt idx="158">
                  <c:v>467.38636985704306</c:v>
                </c:pt>
                <c:pt idx="159">
                  <c:v>466.1400133619927</c:v>
                </c:pt>
                <c:pt idx="160">
                  <c:v>465.19136820585555</c:v>
                </c:pt>
                <c:pt idx="161">
                  <c:v>467.0158311273215</c:v>
                </c:pt>
                <c:pt idx="162">
                  <c:v>465.2683761965838</c:v>
                </c:pt>
                <c:pt idx="163">
                  <c:v>467.74241858906004</c:v>
                </c:pt>
                <c:pt idx="164">
                  <c:v>467.1064894539534</c:v>
                </c:pt>
                <c:pt idx="165">
                  <c:v>467.3896050260843</c:v>
                </c:pt>
                <c:pt idx="166">
                  <c:v>475.05512495772484</c:v>
                </c:pt>
                <c:pt idx="167">
                  <c:v>493.848550111492</c:v>
                </c:pt>
                <c:pt idx="168">
                  <c:v>498.923824059294</c:v>
                </c:pt>
                <c:pt idx="169">
                  <c:v>506.21729613807304</c:v>
                </c:pt>
                <c:pt idx="170">
                  <c:v>503.91772115307487</c:v>
                </c:pt>
                <c:pt idx="171">
                  <c:v>506.9893389661406</c:v>
                </c:pt>
                <c:pt idx="172">
                  <c:v>507.24723520379666</c:v>
                </c:pt>
                <c:pt idx="173">
                  <c:v>507.17657556568656</c:v>
                </c:pt>
                <c:pt idx="174">
                  <c:v>506.12093939878696</c:v>
                </c:pt>
                <c:pt idx="175">
                  <c:v>502.90755000407455</c:v>
                </c:pt>
                <c:pt idx="176">
                  <c:v>501.65376626238196</c:v>
                </c:pt>
                <c:pt idx="177">
                  <c:v>500.01598002080755</c:v>
                </c:pt>
                <c:pt idx="178">
                  <c:v>486.7538695158681</c:v>
                </c:pt>
                <c:pt idx="179">
                  <c:v>469.4752377430476</c:v>
                </c:pt>
                <c:pt idx="180">
                  <c:v>461.46808727276687</c:v>
                </c:pt>
                <c:pt idx="181">
                  <c:v>460.2349785790892</c:v>
                </c:pt>
                <c:pt idx="182">
                  <c:v>464.03859930133837</c:v>
                </c:pt>
                <c:pt idx="183">
                  <c:v>464.7721906917218</c:v>
                </c:pt>
                <c:pt idx="184">
                  <c:v>467.93288308229944</c:v>
                </c:pt>
                <c:pt idx="185">
                  <c:v>467.4932941691308</c:v>
                </c:pt>
                <c:pt idx="186">
                  <c:v>468.7917826940272</c:v>
                </c:pt>
                <c:pt idx="187">
                  <c:v>468.79453551946824</c:v>
                </c:pt>
                <c:pt idx="188">
                  <c:v>469.57652570124407</c:v>
                </c:pt>
                <c:pt idx="189">
                  <c:v>468.29548210252995</c:v>
                </c:pt>
                <c:pt idx="190">
                  <c:v>469.8802976428653</c:v>
                </c:pt>
                <c:pt idx="191">
                  <c:v>469.892279459414</c:v>
                </c:pt>
                <c:pt idx="192">
                  <c:v>470.7652483594901</c:v>
                </c:pt>
                <c:pt idx="193">
                  <c:v>466.38493861842807</c:v>
                </c:pt>
                <c:pt idx="194">
                  <c:v>464.84327798430024</c:v>
                </c:pt>
                <c:pt idx="195">
                  <c:v>467.35478813486196</c:v>
                </c:pt>
                <c:pt idx="196">
                  <c:v>463.27822551092373</c:v>
                </c:pt>
                <c:pt idx="197">
                  <c:v>464.9010869576017</c:v>
                </c:pt>
                <c:pt idx="198">
                  <c:v>466.42572342415184</c:v>
                </c:pt>
                <c:pt idx="199">
                  <c:v>467.65200710664135</c:v>
                </c:pt>
                <c:pt idx="200">
                  <c:v>468.20877384285484</c:v>
                </c:pt>
                <c:pt idx="201">
                  <c:v>467.4922435588856</c:v>
                </c:pt>
                <c:pt idx="202">
                  <c:v>461.8085408544421</c:v>
                </c:pt>
                <c:pt idx="203">
                  <c:v>456.502605213268</c:v>
                </c:pt>
                <c:pt idx="204">
                  <c:v>450.6587658385158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'UPC DATA'!$D$4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'UPC DATA'!$A$125:$A$461</c:f>
              <c:numCache>
                <c:ptCount val="337"/>
                <c:pt idx="0">
                  <c:v>90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93</c:v>
                </c:pt>
                <c:pt idx="35">
                  <c:v>93</c:v>
                </c:pt>
                <c:pt idx="36">
                  <c:v>93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94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  <c:pt idx="61">
                  <c:v>96</c:v>
                </c:pt>
                <c:pt idx="62">
                  <c:v>96</c:v>
                </c:pt>
                <c:pt idx="63">
                  <c:v>96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96</c:v>
                </c:pt>
                <c:pt idx="69">
                  <c:v>96</c:v>
                </c:pt>
                <c:pt idx="70">
                  <c:v>96</c:v>
                </c:pt>
                <c:pt idx="71">
                  <c:v>96</c:v>
                </c:pt>
                <c:pt idx="72">
                  <c:v>96</c:v>
                </c:pt>
                <c:pt idx="73">
                  <c:v>97</c:v>
                </c:pt>
                <c:pt idx="74">
                  <c:v>97</c:v>
                </c:pt>
                <c:pt idx="75">
                  <c:v>97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97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16</c:v>
                </c:pt>
                <c:pt idx="312">
                  <c:v>16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cat>
          <c:val>
            <c:numRef>
              <c:f>'UPC DATA'!$I$125:$I$461</c:f>
              <c:numCache>
                <c:ptCount val="337"/>
                <c:pt idx="216">
                  <c:v>445.0751281634735</c:v>
                </c:pt>
                <c:pt idx="217">
                  <c:v>440.9976347086081</c:v>
                </c:pt>
                <c:pt idx="218">
                  <c:v>441.9283333530178</c:v>
                </c:pt>
                <c:pt idx="219">
                  <c:v>442.0077064372356</c:v>
                </c:pt>
                <c:pt idx="220">
                  <c:v>446.5191249446574</c:v>
                </c:pt>
                <c:pt idx="221">
                  <c:v>451.36732365912854</c:v>
                </c:pt>
                <c:pt idx="222">
                  <c:v>451.4187127798464</c:v>
                </c:pt>
                <c:pt idx="223">
                  <c:v>451.6422497490044</c:v>
                </c:pt>
                <c:pt idx="224">
                  <c:v>451.911245252016</c:v>
                </c:pt>
                <c:pt idx="225">
                  <c:v>452.1166905730878</c:v>
                </c:pt>
                <c:pt idx="226">
                  <c:v>452.11747596453205</c:v>
                </c:pt>
                <c:pt idx="227">
                  <c:v>451.5316963564915</c:v>
                </c:pt>
                <c:pt idx="228">
                  <c:v>450.47456929311556</c:v>
                </c:pt>
                <c:pt idx="229">
                  <c:v>449.2318348567318</c:v>
                </c:pt>
                <c:pt idx="230">
                  <c:v>447.92467750923026</c:v>
                </c:pt>
                <c:pt idx="231">
                  <c:v>447.04823745045724</c:v>
                </c:pt>
                <c:pt idx="232">
                  <c:v>446.5063645108058</c:v>
                </c:pt>
                <c:pt idx="233">
                  <c:v>446.2802212465097</c:v>
                </c:pt>
                <c:pt idx="234">
                  <c:v>446.4038402533025</c:v>
                </c:pt>
                <c:pt idx="235">
                  <c:v>446.6690016671982</c:v>
                </c:pt>
                <c:pt idx="236">
                  <c:v>446.96942459364845</c:v>
                </c:pt>
                <c:pt idx="237">
                  <c:v>447.2392573410106</c:v>
                </c:pt>
                <c:pt idx="238">
                  <c:v>447.38324946843784</c:v>
                </c:pt>
                <c:pt idx="239">
                  <c:v>447.07619696155365</c:v>
                </c:pt>
                <c:pt idx="240">
                  <c:v>446.2210618929657</c:v>
                </c:pt>
                <c:pt idx="241">
                  <c:v>444.46105591179304</c:v>
                </c:pt>
                <c:pt idx="242">
                  <c:v>443.05473052535524</c:v>
                </c:pt>
                <c:pt idx="243">
                  <c:v>442.09411995867663</c:v>
                </c:pt>
                <c:pt idx="244">
                  <c:v>441.4813395893357</c:v>
                </c:pt>
                <c:pt idx="245">
                  <c:v>441.2613887384776</c:v>
                </c:pt>
                <c:pt idx="246">
                  <c:v>441.40580900039214</c:v>
                </c:pt>
                <c:pt idx="247">
                  <c:v>441.6967281869146</c:v>
                </c:pt>
                <c:pt idx="248">
                  <c:v>442.01115455633595</c:v>
                </c:pt>
                <c:pt idx="249">
                  <c:v>442.29415413674434</c:v>
                </c:pt>
                <c:pt idx="250">
                  <c:v>442.4464602571809</c:v>
                </c:pt>
                <c:pt idx="251">
                  <c:v>442.0680921135808</c:v>
                </c:pt>
                <c:pt idx="252">
                  <c:v>441.12017047052063</c:v>
                </c:pt>
                <c:pt idx="253">
                  <c:v>439.5874032731053</c:v>
                </c:pt>
                <c:pt idx="254">
                  <c:v>438.1932359950549</c:v>
                </c:pt>
                <c:pt idx="255">
                  <c:v>437.2304015635765</c:v>
                </c:pt>
                <c:pt idx="256">
                  <c:v>436.60403474201263</c:v>
                </c:pt>
                <c:pt idx="257">
                  <c:v>436.3140252401171</c:v>
                </c:pt>
                <c:pt idx="258">
                  <c:v>436.3754067653708</c:v>
                </c:pt>
                <c:pt idx="259">
                  <c:v>436.57871121306414</c:v>
                </c:pt>
                <c:pt idx="260">
                  <c:v>436.79609791529367</c:v>
                </c:pt>
                <c:pt idx="261">
                  <c:v>436.9831121724253</c:v>
                </c:pt>
                <c:pt idx="262">
                  <c:v>437.04523072522346</c:v>
                </c:pt>
                <c:pt idx="263">
                  <c:v>436.350345275285</c:v>
                </c:pt>
                <c:pt idx="264">
                  <c:v>434.87687576322867</c:v>
                </c:pt>
                <c:pt idx="265">
                  <c:v>432.84261691951406</c:v>
                </c:pt>
                <c:pt idx="266">
                  <c:v>430.9910201819693</c:v>
                </c:pt>
                <c:pt idx="267">
                  <c:v>429.6612828477401</c:v>
                </c:pt>
                <c:pt idx="268">
                  <c:v>428.7394622543597</c:v>
                </c:pt>
                <c:pt idx="269">
                  <c:v>428.29739125797494</c:v>
                </c:pt>
                <c:pt idx="270">
                  <c:v>428.2798594567339</c:v>
                </c:pt>
                <c:pt idx="271">
                  <c:v>428.4330136020411</c:v>
                </c:pt>
                <c:pt idx="272">
                  <c:v>428.6016802186351</c:v>
                </c:pt>
                <c:pt idx="273">
                  <c:v>428.7299095392151</c:v>
                </c:pt>
                <c:pt idx="274">
                  <c:v>428.70380309426196</c:v>
                </c:pt>
                <c:pt idx="275">
                  <c:v>428.33868989071794</c:v>
                </c:pt>
                <c:pt idx="276">
                  <c:v>427.5332906760729</c:v>
                </c:pt>
                <c:pt idx="277">
                  <c:v>426.1263354639072</c:v>
                </c:pt>
                <c:pt idx="278">
                  <c:v>424.84951395450923</c:v>
                </c:pt>
                <c:pt idx="279">
                  <c:v>423.95807732360345</c:v>
                </c:pt>
                <c:pt idx="280">
                  <c:v>423.367774553408</c:v>
                </c:pt>
                <c:pt idx="281">
                  <c:v>423.10938213323186</c:v>
                </c:pt>
                <c:pt idx="282">
                  <c:v>423.16462268286665</c:v>
                </c:pt>
                <c:pt idx="283">
                  <c:v>423.3470499786145</c:v>
                </c:pt>
                <c:pt idx="284">
                  <c:v>423.5334270681896</c:v>
                </c:pt>
                <c:pt idx="285">
                  <c:v>423.69632084853737</c:v>
                </c:pt>
                <c:pt idx="286">
                  <c:v>423.74860638578394</c:v>
                </c:pt>
                <c:pt idx="287">
                  <c:v>423.3569563653392</c:v>
                </c:pt>
                <c:pt idx="288">
                  <c:v>422.48048198313643</c:v>
                </c:pt>
                <c:pt idx="289">
                  <c:v>421.1589896716992</c:v>
                </c:pt>
                <c:pt idx="290">
                  <c:v>419.97336415141</c:v>
                </c:pt>
                <c:pt idx="291">
                  <c:v>419.145195459124</c:v>
                </c:pt>
                <c:pt idx="292">
                  <c:v>418.5964205469993</c:v>
                </c:pt>
                <c:pt idx="293">
                  <c:v>418.35148604860154</c:v>
                </c:pt>
                <c:pt idx="294">
                  <c:v>418.3980982441261</c:v>
                </c:pt>
                <c:pt idx="295">
                  <c:v>418.5619802597966</c:v>
                </c:pt>
                <c:pt idx="296">
                  <c:v>418.74348745789973</c:v>
                </c:pt>
                <c:pt idx="297">
                  <c:v>418.89985836951837</c:v>
                </c:pt>
                <c:pt idx="298">
                  <c:v>418.951775563996</c:v>
                </c:pt>
                <c:pt idx="299">
                  <c:v>418.6012621568907</c:v>
                </c:pt>
                <c:pt idx="300">
                  <c:v>417.7947894921649</c:v>
                </c:pt>
                <c:pt idx="301">
                  <c:v>416.5633105362201</c:v>
                </c:pt>
                <c:pt idx="302">
                  <c:v>415.4406378547866</c:v>
                </c:pt>
                <c:pt idx="303">
                  <c:v>414.6548875100345</c:v>
                </c:pt>
                <c:pt idx="304">
                  <c:v>414.131918228716</c:v>
                </c:pt>
                <c:pt idx="305">
                  <c:v>413.8882308664539</c:v>
                </c:pt>
                <c:pt idx="306">
                  <c:v>413.91933067587075</c:v>
                </c:pt>
                <c:pt idx="307">
                  <c:v>414.06126431661113</c:v>
                </c:pt>
                <c:pt idx="308">
                  <c:v>414.2470729271833</c:v>
                </c:pt>
                <c:pt idx="309">
                  <c:v>414.4090080894902</c:v>
                </c:pt>
                <c:pt idx="310">
                  <c:v>414.4724946140544</c:v>
                </c:pt>
                <c:pt idx="311">
                  <c:v>414.1758725626995</c:v>
                </c:pt>
                <c:pt idx="312">
                  <c:v>413.4486804722093</c:v>
                </c:pt>
                <c:pt idx="313">
                  <c:v>412.31602266215145</c:v>
                </c:pt>
                <c:pt idx="314">
                  <c:v>411.2957812615034</c:v>
                </c:pt>
                <c:pt idx="315">
                  <c:v>410.59512039612</c:v>
                </c:pt>
                <c:pt idx="316">
                  <c:v>410.1430882229645</c:v>
                </c:pt>
                <c:pt idx="317">
                  <c:v>409.9750242735701</c:v>
                </c:pt>
                <c:pt idx="318">
                  <c:v>410.06741704043657</c:v>
                </c:pt>
                <c:pt idx="319">
                  <c:v>410.2647786124537</c:v>
                </c:pt>
                <c:pt idx="320">
                  <c:v>410.4927365713729</c:v>
                </c:pt>
                <c:pt idx="321">
                  <c:v>410.6980772886291</c:v>
                </c:pt>
                <c:pt idx="322">
                  <c:v>410.8098117899621</c:v>
                </c:pt>
                <c:pt idx="323">
                  <c:v>410.51357109150626</c:v>
                </c:pt>
                <c:pt idx="324">
                  <c:v>409.81050738234126</c:v>
                </c:pt>
                <c:pt idx="325">
                  <c:v>408.712519745399</c:v>
                </c:pt>
                <c:pt idx="326">
                  <c:v>407.7204310038319</c:v>
                </c:pt>
                <c:pt idx="327">
                  <c:v>407.033299454198</c:v>
                </c:pt>
                <c:pt idx="328">
                  <c:v>406.58341167991756</c:v>
                </c:pt>
                <c:pt idx="329">
                  <c:v>406.390150487675</c:v>
                </c:pt>
                <c:pt idx="330">
                  <c:v>406.44501551514367</c:v>
                </c:pt>
                <c:pt idx="331">
                  <c:v>406.5999980346518</c:v>
                </c:pt>
                <c:pt idx="332">
                  <c:v>406.7959715203738</c:v>
                </c:pt>
                <c:pt idx="333">
                  <c:v>406.9703712001658</c:v>
                </c:pt>
                <c:pt idx="334">
                  <c:v>407.05574995804665</c:v>
                </c:pt>
                <c:pt idx="335">
                  <c:v>406.78967729272125</c:v>
                </c:pt>
                <c:pt idx="336">
                  <c:v>406.1353575225748</c:v>
                </c:pt>
              </c:numCache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12"/>
        <c:tickMarkSkip val="12"/>
        <c:noMultiLvlLbl val="0"/>
      </c:catAx>
      <c:valAx>
        <c:axId val="66673473"/>
        <c:scaling>
          <c:orientation val="minMax"/>
          <c:max val="6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DTH/METER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470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3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35"/>
          <c:h val="0.9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'UPC DATA'!$Y$4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'UPC DATA'!$V$6:$V$16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'UPC DATA'!$Y$6:$Y$16</c:f>
              <c:numCache>
                <c:ptCount val="11"/>
                <c:pt idx="0">
                  <c:v>138.49735905413945</c:v>
                </c:pt>
                <c:pt idx="1">
                  <c:v>138.37044172014544</c:v>
                </c:pt>
                <c:pt idx="2">
                  <c:v>138.25046293547123</c:v>
                </c:pt>
                <c:pt idx="3">
                  <c:v>138.1357524139546</c:v>
                </c:pt>
                <c:pt idx="4">
                  <c:v>138.02717165031856</c:v>
                </c:pt>
                <c:pt idx="5">
                  <c:v>137.92167267056263</c:v>
                </c:pt>
                <c:pt idx="6">
                  <c:v>137.8221061076518</c:v>
                </c:pt>
                <c:pt idx="7">
                  <c:v>137.72352350106866</c:v>
                </c:pt>
                <c:pt idx="8">
                  <c:v>137.6327063313152</c:v>
                </c:pt>
                <c:pt idx="9">
                  <c:v>137.5490217051576</c:v>
                </c:pt>
                <c:pt idx="10">
                  <c:v>137.14464797698398</c:v>
                </c:pt>
              </c:numCache>
            </c:numRef>
          </c:val>
        </c:ser>
        <c:gapWidth val="120"/>
        <c:axId val="60407998"/>
        <c:axId val="6801071"/>
      </c:bar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7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tabSelected="1" workbookViewId="0" zoomToFit="1"/>
  </sheetViews>
  <pageMargins left="0.13" right="0.12" top="0.26" bottom="0.23" header="0.13" footer="0.12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ToFit="1"/>
  </sheetViews>
  <pageMargins left="0.13" right="0.12" top="0.26" bottom="0.23" header="0.13" footer="0.12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80"/>
  </sheetViews>
  <pageMargins left="0.17" right="0.17" top="0.35" bottom="0.31" header="0.17" footer="0.17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0.51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0" y="2724150"/>
        <a:ext cx="12153900" cy="26193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0.90025</cdr:x>
      <cdr:y>0</cdr:y>
    </cdr:from>
    <cdr:to>
      <cdr:x>1</cdr:x>
      <cdr:y>0.0335</cdr:y>
    </cdr:to>
    <cdr:sp>
      <cdr:nvSpPr>
        <cdr:cNvPr id="2" name="TextBox 3"/>
        <cdr:cNvSpPr txBox="1">
          <a:spLocks noChangeArrowheads="1"/>
        </cdr:cNvSpPr>
      </cdr:nvSpPr>
      <cdr:spPr>
        <a:xfrm>
          <a:off x="10934700" y="0"/>
          <a:ext cx="1209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Exhibit 3.1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0.06925</cdr:y>
    </cdr:from>
    <cdr:to>
      <cdr:x>0.81675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61950"/>
          <a:ext cx="771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TWELVE MONTH MOVING TOTAL</a:t>
          </a:r>
        </a:p>
      </cdr:txBody>
    </cdr:sp>
  </cdr:relSizeAnchor>
  <cdr:relSizeAnchor xmlns:cdr="http://schemas.openxmlformats.org/drawingml/2006/chartDrawing">
    <cdr:from>
      <cdr:x>0</cdr:x>
      <cdr:y>0.55825</cdr:y>
    </cdr:from>
    <cdr:to>
      <cdr:x>0.98325</cdr:x>
      <cdr:y>1</cdr:y>
    </cdr:to>
    <cdr:graphicFrame>
      <cdr:nvGraphicFramePr>
        <cdr:cNvPr id="2" name="Chart 2"/>
        <cdr:cNvGraphicFramePr/>
      </cdr:nvGraphicFramePr>
      <cdr:xfrm>
        <a:off x="0" y="2981325"/>
        <a:ext cx="11953875" cy="23622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0.98325</cdr:x>
      <cdr:y>0.89325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1944350" y="4781550"/>
          <a:ext cx="200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0.0855</cdr:y>
    </cdr:from>
    <cdr:to>
      <cdr:x>0.80925</cdr:x>
      <cdr:y>0.14625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457200"/>
          <a:ext cx="7791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20-YEAR RETURN PERIOD</a:t>
          </a:r>
        </a:p>
      </cdr:txBody>
    </cdr:sp>
  </cdr:relSizeAnchor>
  <cdr:relSizeAnchor xmlns:cdr="http://schemas.openxmlformats.org/drawingml/2006/chartDrawing">
    <cdr:from>
      <cdr:x>0.97575</cdr:x>
      <cdr:y>0.89325</cdr:y>
    </cdr:from>
    <cdr:to>
      <cdr:x>1</cdr:x>
      <cdr:y>0.9985</cdr:y>
    </cdr:to>
    <cdr:sp>
      <cdr:nvSpPr>
        <cdr:cNvPr id="2" name="TextBox 2"/>
        <cdr:cNvSpPr txBox="1">
          <a:spLocks noChangeArrowheads="1"/>
        </cdr:cNvSpPr>
      </cdr:nvSpPr>
      <cdr:spPr>
        <a:xfrm>
          <a:off x="11858625" y="4781550"/>
          <a:ext cx="2952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0.49275</cdr:y>
    </cdr:from>
    <cdr:to>
      <cdr:x>1</cdr:x>
      <cdr:y>0.9785</cdr:y>
    </cdr:to>
    <cdr:graphicFrame>
      <cdr:nvGraphicFramePr>
        <cdr:cNvPr id="1" name="Chart 1"/>
        <cdr:cNvGraphicFramePr/>
      </cdr:nvGraphicFramePr>
      <cdr:xfrm>
        <a:off x="0" y="2628900"/>
        <a:ext cx="12153900" cy="26003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0.9035</cdr:x>
      <cdr:y>0</cdr:y>
    </cdr:from>
    <cdr:to>
      <cdr:x>1</cdr:x>
      <cdr:y>0.036</cdr:y>
    </cdr:to>
    <cdr:sp>
      <cdr:nvSpPr>
        <cdr:cNvPr id="2" name="TextBox 2"/>
        <cdr:cNvSpPr txBox="1">
          <a:spLocks noChangeArrowheads="1"/>
        </cdr:cNvSpPr>
      </cdr:nvSpPr>
      <cdr:spPr>
        <a:xfrm>
          <a:off x="10972800" y="0"/>
          <a:ext cx="1171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0.17825</cdr:y>
    </cdr:from>
    <cdr:to>
      <cdr:x>1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66825"/>
          <a:ext cx="9639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Calendarized Tactical Plan Base Case Forecast</a:t>
          </a:r>
        </a:p>
      </cdr:txBody>
    </cdr:sp>
  </cdr:relSizeAnchor>
  <cdr:relSizeAnchor xmlns:cdr="http://schemas.openxmlformats.org/drawingml/2006/chartDrawing">
    <cdr:from>
      <cdr:x>0.9775</cdr:x>
      <cdr:y>0.88875</cdr:y>
    </cdr:from>
    <cdr:to>
      <cdr:x>0.99975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0225" y="6353175"/>
          <a:ext cx="2190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3.9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153275"/>
    <xdr:graphicFrame>
      <xdr:nvGraphicFramePr>
        <xdr:cNvPr id="1" name="Shape 1025"/>
        <xdr:cNvGraphicFramePr/>
      </xdr:nvGraphicFramePr>
      <xdr:xfrm>
        <a:off x="0" y="0"/>
        <a:ext cx="96393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0.06975</cdr:y>
    </cdr:from>
    <cdr:to>
      <cdr:x>0.81725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371475"/>
          <a:ext cx="7686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TWELVE MONTH MOVING TOTAL</a:t>
          </a:r>
        </a:p>
      </cdr:txBody>
    </cdr:sp>
  </cdr:relSizeAnchor>
  <cdr:relSizeAnchor xmlns:cdr="http://schemas.openxmlformats.org/drawingml/2006/chartDrawing">
    <cdr:from>
      <cdr:x>0</cdr:x>
      <cdr:y>0.51725</cdr:y>
    </cdr:from>
    <cdr:to>
      <cdr:x>0.983</cdr:x>
      <cdr:y>1</cdr:y>
    </cdr:to>
    <cdr:graphicFrame>
      <cdr:nvGraphicFramePr>
        <cdr:cNvPr id="2" name="Chart 2"/>
        <cdr:cNvGraphicFramePr/>
      </cdr:nvGraphicFramePr>
      <cdr:xfrm>
        <a:off x="0" y="2762250"/>
        <a:ext cx="11944350" cy="2581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0.983</cdr:x>
      <cdr:y>0.8835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11944350" y="4724400"/>
          <a:ext cx="209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0.99525</cdr:x>
      <cdr:y>0.0915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1209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775" b="1" i="0" u="none" baseline="0">
              <a:latin typeface="Arial"/>
              <a:ea typeface="Arial"/>
              <a:cs typeface="Arial"/>
            </a:rPr>
            <a:t>UTAH GS TEMP ADJ USAGE PER CUSTOMER (UPC)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0.06975</cdr:y>
    </cdr:from>
    <cdr:to>
      <cdr:x>0.81625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71475"/>
          <a:ext cx="772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TWELVE MONTH MOVING TOTAL</a:t>
          </a:r>
        </a:p>
      </cdr:txBody>
    </cdr:sp>
  </cdr:relSizeAnchor>
  <cdr:relSizeAnchor xmlns:cdr="http://schemas.openxmlformats.org/drawingml/2006/chartDrawing">
    <cdr:from>
      <cdr:x>0</cdr:x>
      <cdr:y>0.51725</cdr:y>
    </cdr:from>
    <cdr:to>
      <cdr:x>0.983</cdr:x>
      <cdr:y>1</cdr:y>
    </cdr:to>
    <cdr:graphicFrame>
      <cdr:nvGraphicFramePr>
        <cdr:cNvPr id="2" name="Chart 2"/>
        <cdr:cNvGraphicFramePr/>
      </cdr:nvGraphicFramePr>
      <cdr:xfrm>
        <a:off x="0" y="2762250"/>
        <a:ext cx="11944350" cy="2581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0.983</cdr:x>
      <cdr:y>0.8835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1944350" y="4724400"/>
          <a:ext cx="209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0.99525</cdr:x>
      <cdr:y>0.0915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209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UTAH GS-R TEMP ADJ USAGE PER CUSTOMER (UPC)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0.06975</cdr:y>
    </cdr:from>
    <cdr:to>
      <cdr:x>0.81625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71475"/>
          <a:ext cx="772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TWELVE MONTH MOVING TOTAL</a:t>
          </a:r>
        </a:p>
      </cdr:txBody>
    </cdr:sp>
  </cdr:relSizeAnchor>
  <cdr:relSizeAnchor xmlns:cdr="http://schemas.openxmlformats.org/drawingml/2006/chartDrawing">
    <cdr:from>
      <cdr:x>0</cdr:x>
      <cdr:y>0.51725</cdr:y>
    </cdr:from>
    <cdr:to>
      <cdr:x>0.983</cdr:x>
      <cdr:y>1</cdr:y>
    </cdr:to>
    <cdr:graphicFrame>
      <cdr:nvGraphicFramePr>
        <cdr:cNvPr id="2" name="Chart 2"/>
        <cdr:cNvGraphicFramePr/>
      </cdr:nvGraphicFramePr>
      <cdr:xfrm>
        <a:off x="0" y="2762250"/>
        <a:ext cx="11944350" cy="2581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0.983</cdr:x>
      <cdr:y>0.8835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1944350" y="4724400"/>
          <a:ext cx="209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0.99525</cdr:x>
      <cdr:y>0.0915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209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UTAH GS-C TEMP ADJ USAGE PER CUSTOMER (UPC)</a:t>
          </a:r>
        </a:p>
      </cdr:txBody>
    </cdr:sp>
  </cdr:relSizeAnchor>
  <cdr:relSizeAnchor xmlns:cdr="http://schemas.openxmlformats.org/drawingml/2006/chartDrawing">
    <cdr:from>
      <cdr:x>0.6135</cdr:x>
      <cdr:y>0.2815</cdr:y>
    </cdr:from>
    <cdr:to>
      <cdr:x>0.66375</cdr:x>
      <cdr:y>0.3155</cdr:y>
    </cdr:to>
    <cdr:sp>
      <cdr:nvSpPr>
        <cdr:cNvPr id="5" name="TextBox 5"/>
        <cdr:cNvSpPr txBox="1">
          <a:spLocks noChangeArrowheads="1"/>
        </cdr:cNvSpPr>
      </cdr:nvSpPr>
      <cdr:spPr>
        <a:xfrm>
          <a:off x="7448550" y="150495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450.66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353050"/>
    <xdr:graphicFrame>
      <xdr:nvGraphicFramePr>
        <xdr:cNvPr id="1" name="Shape 1025"/>
        <xdr:cNvGraphicFramePr/>
      </xdr:nvGraphicFramePr>
      <xdr:xfrm>
        <a:off x="0" y="0"/>
        <a:ext cx="121539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0.072</cdr:y>
    </cdr:from>
    <cdr:to>
      <cdr:x>0.81825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81000"/>
          <a:ext cx="7639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TWELVE MONTH MOVING TOTAL</a:t>
          </a:r>
        </a:p>
      </cdr:txBody>
    </cdr:sp>
  </cdr:relSizeAnchor>
  <cdr:relSizeAnchor xmlns:cdr="http://schemas.openxmlformats.org/drawingml/2006/chartDrawing">
    <cdr:from>
      <cdr:x>0</cdr:x>
      <cdr:y>0.5205</cdr:y>
    </cdr:from>
    <cdr:to>
      <cdr:x>0.983</cdr:x>
      <cdr:y>1</cdr:y>
    </cdr:to>
    <cdr:graphicFrame>
      <cdr:nvGraphicFramePr>
        <cdr:cNvPr id="2" name="Chart 2"/>
        <cdr:cNvGraphicFramePr/>
      </cdr:nvGraphicFramePr>
      <cdr:xfrm>
        <a:off x="0" y="2781300"/>
        <a:ext cx="11944350" cy="2562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0.983</cdr:x>
      <cdr:y>0.88425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1944350" y="4724400"/>
          <a:ext cx="209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Exhibit 3.5</a:t>
          </a:r>
        </a:p>
      </cdr:txBody>
    </cdr:sp>
  </cdr:relSizeAnchor>
  <cdr:relSizeAnchor xmlns:cdr="http://schemas.openxmlformats.org/drawingml/2006/chartDrawing">
    <cdr:from>
      <cdr:x>0.47675</cdr:x>
      <cdr:y>0.47625</cdr:y>
    </cdr:from>
    <cdr:to>
      <cdr:x>0.485</cdr:x>
      <cdr:y>0.5105</cdr:y>
    </cdr:to>
    <cdr:sp>
      <cdr:nvSpPr>
        <cdr:cNvPr id="4" name="TextBox 4"/>
        <cdr:cNvSpPr txBox="1">
          <a:spLocks noChangeArrowheads="1"/>
        </cdr:cNvSpPr>
      </cdr:nvSpPr>
      <cdr:spPr>
        <a:xfrm>
          <a:off x="5791200" y="25431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0.716</cdr:x>
      <cdr:y>0.366</cdr:y>
    </cdr:from>
    <cdr:to>
      <cdr:x>0.76025</cdr:x>
      <cdr:y>0.40425</cdr:y>
    </cdr:to>
    <cdr:sp>
      <cdr:nvSpPr>
        <cdr:cNvPr id="5" name="TextBox 5"/>
        <cdr:cNvSpPr txBox="1">
          <a:spLocks noChangeArrowheads="1"/>
        </cdr:cNvSpPr>
      </cdr:nvSpPr>
      <cdr:spPr>
        <a:xfrm>
          <a:off x="8696325" y="19526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95.30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0.09375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12153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WYOMING GS TEMP ADJ USAGE PER CUSTOMER (UPC)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461"/>
  <sheetViews>
    <sheetView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30" sqref="A330:L333"/>
    </sheetView>
  </sheetViews>
  <sheetFormatPr defaultColWidth="9.140625" defaultRowHeight="12.75"/>
  <cols>
    <col min="2" max="2" width="9.57421875" style="0" bestFit="1" customWidth="1"/>
    <col min="4" max="4" width="11.8515625" style="0" bestFit="1" customWidth="1"/>
    <col min="12" max="12" width="11.00390625" style="0" bestFit="1" customWidth="1"/>
    <col min="19" max="19" width="12.00390625" style="0" bestFit="1" customWidth="1"/>
  </cols>
  <sheetData>
    <row r="1" spans="2:17" ht="12.75">
      <c r="B1" t="s">
        <v>5</v>
      </c>
      <c r="Q1" s="3" t="s">
        <v>54</v>
      </c>
    </row>
    <row r="2" ht="12.75">
      <c r="B2" t="s">
        <v>6</v>
      </c>
    </row>
    <row r="3" spans="12:14" ht="12.75">
      <c r="L3" t="s">
        <v>50</v>
      </c>
      <c r="M3" t="s">
        <v>51</v>
      </c>
      <c r="N3" s="3" t="s">
        <v>52</v>
      </c>
    </row>
    <row r="4" spans="2:25" ht="12.75">
      <c r="B4" t="s">
        <v>0</v>
      </c>
      <c r="C4" t="s">
        <v>1</v>
      </c>
      <c r="D4" t="s">
        <v>53</v>
      </c>
      <c r="E4" t="s">
        <v>3</v>
      </c>
      <c r="F4" t="s">
        <v>4</v>
      </c>
      <c r="G4" t="s">
        <v>53</v>
      </c>
      <c r="H4" s="3" t="s">
        <v>49</v>
      </c>
      <c r="I4" t="s">
        <v>53</v>
      </c>
      <c r="J4" s="3"/>
      <c r="L4" t="s">
        <v>53</v>
      </c>
      <c r="M4" t="s">
        <v>53</v>
      </c>
      <c r="N4" t="s">
        <v>53</v>
      </c>
      <c r="Q4" t="s">
        <v>0</v>
      </c>
      <c r="S4" t="s">
        <v>2</v>
      </c>
      <c r="T4" t="s">
        <v>4</v>
      </c>
      <c r="U4" t="s">
        <v>53</v>
      </c>
      <c r="W4" t="s">
        <v>0</v>
      </c>
      <c r="Y4" t="s">
        <v>53</v>
      </c>
    </row>
    <row r="5" spans="1:25" ht="12.75">
      <c r="A5">
        <v>80</v>
      </c>
      <c r="B5">
        <v>176.15</v>
      </c>
      <c r="F5" s="8">
        <v>139.8</v>
      </c>
      <c r="K5">
        <v>2007</v>
      </c>
      <c r="L5" s="10">
        <f>D329</f>
        <v>0</v>
      </c>
      <c r="M5" s="10">
        <f>G329</f>
        <v>0</v>
      </c>
      <c r="N5" s="10">
        <f>I329</f>
        <v>0</v>
      </c>
      <c r="P5">
        <v>80</v>
      </c>
      <c r="Q5">
        <v>189.35</v>
      </c>
      <c r="T5">
        <v>139.11646872651013</v>
      </c>
      <c r="V5">
        <v>2007</v>
      </c>
      <c r="Y5" s="10">
        <f>S329</f>
        <v>0</v>
      </c>
    </row>
    <row r="6" spans="1:25" ht="12.75">
      <c r="A6">
        <v>81</v>
      </c>
      <c r="B6">
        <v>174.5</v>
      </c>
      <c r="F6" s="8">
        <v>138.5</v>
      </c>
      <c r="K6">
        <v>2008</v>
      </c>
      <c r="L6" s="10">
        <f>D341</f>
        <v>105.19675470769651</v>
      </c>
      <c r="M6" s="10">
        <f>G341</f>
        <v>80.07464594281893</v>
      </c>
      <c r="N6" s="10">
        <f>I341</f>
        <v>445.0751281634735</v>
      </c>
      <c r="P6">
        <v>81</v>
      </c>
      <c r="Q6">
        <v>190.29</v>
      </c>
      <c r="T6">
        <v>139.29582299293298</v>
      </c>
      <c r="V6">
        <v>2008</v>
      </c>
      <c r="Y6" s="10">
        <f>S341</f>
        <v>138.49735905413945</v>
      </c>
    </row>
    <row r="7" spans="1:25" ht="12.75">
      <c r="A7">
        <v>81</v>
      </c>
      <c r="B7">
        <v>174.16</v>
      </c>
      <c r="F7" s="8">
        <v>138.12</v>
      </c>
      <c r="K7">
        <v>2009</v>
      </c>
      <c r="L7" s="10">
        <f>D353</f>
        <v>104.55906281130075</v>
      </c>
      <c r="M7" s="10">
        <f>G353</f>
        <v>78.94192571481841</v>
      </c>
      <c r="N7" s="10">
        <f>I353</f>
        <v>450.47456929311556</v>
      </c>
      <c r="P7">
        <v>81</v>
      </c>
      <c r="Q7">
        <v>189.23</v>
      </c>
      <c r="T7">
        <v>137.66768928216277</v>
      </c>
      <c r="V7">
        <v>2009</v>
      </c>
      <c r="Y7" s="10">
        <f>S353</f>
        <v>138.37044172014544</v>
      </c>
    </row>
    <row r="8" spans="1:25" ht="12.75">
      <c r="A8">
        <v>81</v>
      </c>
      <c r="B8">
        <v>172.96</v>
      </c>
      <c r="F8" s="8">
        <v>137.19</v>
      </c>
      <c r="K8">
        <v>2010</v>
      </c>
      <c r="L8" s="10">
        <f>D365</f>
        <v>102.4665928864755</v>
      </c>
      <c r="M8" s="10">
        <f>G365</f>
        <v>77.01907937045718</v>
      </c>
      <c r="N8" s="10">
        <f>I365</f>
        <v>446.2210618929657</v>
      </c>
      <c r="P8">
        <v>81</v>
      </c>
      <c r="Q8">
        <v>190.24</v>
      </c>
      <c r="T8">
        <v>138.2255228185589</v>
      </c>
      <c r="V8">
        <v>2010</v>
      </c>
      <c r="Y8" s="10">
        <f>S365</f>
        <v>138.25046293547123</v>
      </c>
    </row>
    <row r="9" spans="1:25" ht="12.75">
      <c r="A9">
        <v>81</v>
      </c>
      <c r="B9">
        <v>171.56</v>
      </c>
      <c r="F9" s="8">
        <v>135.92</v>
      </c>
      <c r="K9">
        <v>2011</v>
      </c>
      <c r="L9" s="10">
        <f>D377</f>
        <v>99.62412575150593</v>
      </c>
      <c r="M9" s="10">
        <f>G377</f>
        <v>74.35376969890198</v>
      </c>
      <c r="N9" s="10">
        <f>I377</f>
        <v>441.12017047052063</v>
      </c>
      <c r="P9">
        <v>81</v>
      </c>
      <c r="Q9">
        <v>189.05</v>
      </c>
      <c r="T9">
        <v>136.5931364722712</v>
      </c>
      <c r="V9">
        <v>2011</v>
      </c>
      <c r="Y9" s="10">
        <f>S377</f>
        <v>138.1357524139546</v>
      </c>
    </row>
    <row r="10" spans="1:25" ht="12.75">
      <c r="A10">
        <v>81</v>
      </c>
      <c r="B10">
        <v>170.84</v>
      </c>
      <c r="F10" s="8">
        <v>135.24</v>
      </c>
      <c r="K10">
        <v>2012</v>
      </c>
      <c r="L10" s="10">
        <f>D389</f>
        <v>97.2743103104697</v>
      </c>
      <c r="M10" s="10">
        <f>G389</f>
        <v>72.30220612717586</v>
      </c>
      <c r="N10" s="10">
        <f>I389</f>
        <v>434.87687576322867</v>
      </c>
      <c r="P10">
        <v>81</v>
      </c>
      <c r="Q10">
        <v>188.59</v>
      </c>
      <c r="T10">
        <v>135.94032485140224</v>
      </c>
      <c r="V10">
        <v>2012</v>
      </c>
      <c r="Y10" s="10">
        <f>S389</f>
        <v>138.02717165031856</v>
      </c>
    </row>
    <row r="11" spans="1:25" ht="12.75">
      <c r="A11">
        <v>81</v>
      </c>
      <c r="B11">
        <v>171.19</v>
      </c>
      <c r="F11" s="8">
        <v>135.21</v>
      </c>
      <c r="K11">
        <v>2013</v>
      </c>
      <c r="L11" s="10">
        <f>D401</f>
        <v>95.36461381828715</v>
      </c>
      <c r="M11" s="10">
        <f>G401</f>
        <v>70.80497540239057</v>
      </c>
      <c r="N11" s="10">
        <f>I401</f>
        <v>427.5332906760729</v>
      </c>
      <c r="P11">
        <v>81</v>
      </c>
      <c r="Q11">
        <v>188.22</v>
      </c>
      <c r="T11">
        <v>135.28849365065102</v>
      </c>
      <c r="V11">
        <v>2013</v>
      </c>
      <c r="Y11" s="10">
        <f>S401</f>
        <v>137.92167267056263</v>
      </c>
    </row>
    <row r="12" spans="1:25" ht="12.75">
      <c r="A12">
        <v>81</v>
      </c>
      <c r="B12">
        <v>171.56</v>
      </c>
      <c r="F12" s="8">
        <v>135.53</v>
      </c>
      <c r="K12">
        <v>2014</v>
      </c>
      <c r="L12" s="10">
        <f>D413</f>
        <v>93.8864322092704</v>
      </c>
      <c r="M12" s="10">
        <f>G413</f>
        <v>69.59931492052816</v>
      </c>
      <c r="N12" s="10">
        <f>I413</f>
        <v>422.48048198313643</v>
      </c>
      <c r="P12">
        <v>81</v>
      </c>
      <c r="Q12">
        <v>188.11</v>
      </c>
      <c r="T12">
        <v>135.25985208611198</v>
      </c>
      <c r="V12">
        <v>2014</v>
      </c>
      <c r="Y12" s="10">
        <f>S413</f>
        <v>137.8221061076518</v>
      </c>
    </row>
    <row r="13" spans="1:25" ht="12.75">
      <c r="A13">
        <v>81</v>
      </c>
      <c r="B13">
        <v>171.44</v>
      </c>
      <c r="F13" s="8">
        <v>135.37</v>
      </c>
      <c r="K13">
        <v>2015</v>
      </c>
      <c r="L13" s="10">
        <f>D425</f>
        <v>92.45400061194944</v>
      </c>
      <c r="M13" s="10">
        <f>G425</f>
        <v>68.41487352734329</v>
      </c>
      <c r="N13" s="10">
        <f>I425</f>
        <v>417.7947894921649</v>
      </c>
      <c r="P13">
        <v>81</v>
      </c>
      <c r="Q13">
        <v>187.56</v>
      </c>
      <c r="T13">
        <v>134.78295649191736</v>
      </c>
      <c r="V13">
        <v>2015</v>
      </c>
      <c r="Y13" s="10">
        <f>S425</f>
        <v>137.72352350106866</v>
      </c>
    </row>
    <row r="14" spans="1:25" ht="12.75">
      <c r="A14">
        <v>81</v>
      </c>
      <c r="B14">
        <v>171.63</v>
      </c>
      <c r="F14" s="8">
        <v>135.44</v>
      </c>
      <c r="K14">
        <v>2016</v>
      </c>
      <c r="L14" s="10">
        <f>D437</f>
        <v>91.07403934867044</v>
      </c>
      <c r="M14" s="10">
        <f>G437</f>
        <v>67.26111380010511</v>
      </c>
      <c r="N14" s="10">
        <f>I437</f>
        <v>413.4486804722093</v>
      </c>
      <c r="P14">
        <v>81</v>
      </c>
      <c r="Q14">
        <v>188.63</v>
      </c>
      <c r="T14">
        <v>135.59638001105048</v>
      </c>
      <c r="V14">
        <v>2016</v>
      </c>
      <c r="Y14" s="10">
        <f>S437</f>
        <v>137.6327063313152</v>
      </c>
    </row>
    <row r="15" spans="1:25" ht="12.75">
      <c r="A15">
        <v>81</v>
      </c>
      <c r="B15">
        <v>169.91</v>
      </c>
      <c r="F15" s="8">
        <v>134.08</v>
      </c>
      <c r="K15">
        <v>2017</v>
      </c>
      <c r="L15" s="10">
        <f>D449</f>
        <v>89.7296097645391</v>
      </c>
      <c r="M15" s="10">
        <f>G449</f>
        <v>66.0927411957742</v>
      </c>
      <c r="N15" s="10">
        <f>I449</f>
        <v>409.81050738234126</v>
      </c>
      <c r="P15">
        <v>81</v>
      </c>
      <c r="Q15">
        <v>187.49</v>
      </c>
      <c r="T15">
        <v>134.5511951367475</v>
      </c>
      <c r="V15">
        <v>2017</v>
      </c>
      <c r="Y15" s="10">
        <f>S449</f>
        <v>137.5490217051576</v>
      </c>
    </row>
    <row r="16" spans="1:25" ht="12.75">
      <c r="A16">
        <v>81</v>
      </c>
      <c r="B16">
        <v>169.51</v>
      </c>
      <c r="F16" s="8">
        <v>133.72</v>
      </c>
      <c r="K16">
        <v>2018</v>
      </c>
      <c r="L16" s="10">
        <f>D461</f>
        <v>88.42329457053269</v>
      </c>
      <c r="M16" s="10">
        <f>G461</f>
        <v>64.96761562614057</v>
      </c>
      <c r="N16" s="10">
        <f>I461</f>
        <v>406.1353575225748</v>
      </c>
      <c r="P16">
        <v>81</v>
      </c>
      <c r="Q16">
        <v>186.56</v>
      </c>
      <c r="T16">
        <v>133.56797080225036</v>
      </c>
      <c r="V16">
        <v>2018</v>
      </c>
      <c r="Y16" s="10">
        <f>S461</f>
        <v>137.14464797698398</v>
      </c>
    </row>
    <row r="17" spans="1:20" ht="12.75">
      <c r="A17">
        <v>81</v>
      </c>
      <c r="B17">
        <v>169.48</v>
      </c>
      <c r="F17" s="8">
        <v>133.79</v>
      </c>
      <c r="P17">
        <v>81</v>
      </c>
      <c r="Q17">
        <v>184.21</v>
      </c>
      <c r="T17">
        <v>131.61756496764292</v>
      </c>
    </row>
    <row r="18" spans="1:20" ht="12.75">
      <c r="A18">
        <v>82</v>
      </c>
      <c r="B18">
        <v>169.74</v>
      </c>
      <c r="F18" s="8">
        <v>134.26</v>
      </c>
      <c r="P18">
        <v>82</v>
      </c>
      <c r="Q18">
        <v>180.96</v>
      </c>
      <c r="T18">
        <v>129.4779720644921</v>
      </c>
    </row>
    <row r="19" spans="1:20" ht="12.75">
      <c r="A19">
        <v>82</v>
      </c>
      <c r="B19">
        <v>169.37</v>
      </c>
      <c r="F19" s="8">
        <v>134.14</v>
      </c>
      <c r="P19">
        <v>82</v>
      </c>
      <c r="Q19">
        <v>181.24</v>
      </c>
      <c r="T19">
        <v>129.8090156527241</v>
      </c>
    </row>
    <row r="20" spans="1:20" ht="12.75">
      <c r="A20">
        <v>82</v>
      </c>
      <c r="B20">
        <v>169.96</v>
      </c>
      <c r="F20" s="8">
        <v>134.56</v>
      </c>
      <c r="P20">
        <v>82</v>
      </c>
      <c r="Q20">
        <v>181.57</v>
      </c>
      <c r="T20">
        <v>129.62412448955794</v>
      </c>
    </row>
    <row r="21" spans="1:20" ht="12.75">
      <c r="A21">
        <v>82</v>
      </c>
      <c r="B21">
        <v>169.7</v>
      </c>
      <c r="F21" s="8">
        <v>134.46</v>
      </c>
      <c r="P21">
        <v>82</v>
      </c>
      <c r="Q21">
        <v>180.96</v>
      </c>
      <c r="T21">
        <v>129.46925860862652</v>
      </c>
    </row>
    <row r="22" spans="1:20" ht="12.75">
      <c r="A22">
        <v>82</v>
      </c>
      <c r="B22">
        <v>168.94</v>
      </c>
      <c r="F22" s="8">
        <v>134.05</v>
      </c>
      <c r="P22">
        <v>82</v>
      </c>
      <c r="Q22">
        <v>180.45</v>
      </c>
      <c r="T22">
        <v>129.50618990340695</v>
      </c>
    </row>
    <row r="23" spans="1:20" ht="12.75">
      <c r="A23">
        <v>82</v>
      </c>
      <c r="B23">
        <v>167.93</v>
      </c>
      <c r="F23" s="8">
        <v>133.32</v>
      </c>
      <c r="P23">
        <v>82</v>
      </c>
      <c r="Q23">
        <v>179.2</v>
      </c>
      <c r="T23">
        <v>128.6336244005382</v>
      </c>
    </row>
    <row r="24" spans="1:20" ht="12.75">
      <c r="A24">
        <v>82</v>
      </c>
      <c r="B24">
        <v>167.93</v>
      </c>
      <c r="F24" s="8">
        <v>133.31</v>
      </c>
      <c r="P24">
        <v>82</v>
      </c>
      <c r="Q24">
        <v>178.73</v>
      </c>
      <c r="T24">
        <v>128.3417782997093</v>
      </c>
    </row>
    <row r="25" spans="1:20" ht="12.75">
      <c r="A25">
        <v>82</v>
      </c>
      <c r="B25">
        <v>167.91</v>
      </c>
      <c r="F25" s="8">
        <v>133.34</v>
      </c>
      <c r="P25">
        <v>82</v>
      </c>
      <c r="Q25">
        <v>179.46</v>
      </c>
      <c r="T25">
        <v>128.88634517640222</v>
      </c>
    </row>
    <row r="26" spans="1:20" ht="12.75">
      <c r="A26">
        <v>82</v>
      </c>
      <c r="B26">
        <v>167.06</v>
      </c>
      <c r="F26" s="8">
        <v>132.71</v>
      </c>
      <c r="P26">
        <v>82</v>
      </c>
      <c r="Q26">
        <v>179.53</v>
      </c>
      <c r="T26">
        <v>128.88123740920662</v>
      </c>
    </row>
    <row r="27" spans="1:20" ht="12.75">
      <c r="A27">
        <v>82</v>
      </c>
      <c r="B27">
        <v>166.85</v>
      </c>
      <c r="F27" s="8">
        <v>132.67</v>
      </c>
      <c r="P27">
        <v>82</v>
      </c>
      <c r="Q27">
        <v>181.13</v>
      </c>
      <c r="T27">
        <v>130.03029725284165</v>
      </c>
    </row>
    <row r="28" spans="1:20" ht="12.75">
      <c r="A28">
        <v>82</v>
      </c>
      <c r="B28">
        <v>166.23</v>
      </c>
      <c r="F28" s="8">
        <v>132.29</v>
      </c>
      <c r="P28">
        <v>82</v>
      </c>
      <c r="Q28">
        <v>180.42</v>
      </c>
      <c r="T28">
        <v>129.51730300534084</v>
      </c>
    </row>
    <row r="29" spans="1:20" ht="12.75">
      <c r="A29">
        <v>82</v>
      </c>
      <c r="B29">
        <v>165.02</v>
      </c>
      <c r="F29" s="8">
        <v>131.35</v>
      </c>
      <c r="P29">
        <v>82</v>
      </c>
      <c r="Q29">
        <v>180.73</v>
      </c>
      <c r="T29">
        <v>129.7140682795374</v>
      </c>
    </row>
    <row r="30" spans="1:20" ht="12.75">
      <c r="A30">
        <v>83</v>
      </c>
      <c r="B30">
        <v>164.36</v>
      </c>
      <c r="F30" s="8">
        <v>130.27</v>
      </c>
      <c r="P30">
        <v>83</v>
      </c>
      <c r="Q30">
        <v>180.99</v>
      </c>
      <c r="T30">
        <v>129.78513920238657</v>
      </c>
    </row>
    <row r="31" spans="1:20" ht="12.75">
      <c r="A31">
        <v>83</v>
      </c>
      <c r="B31">
        <v>164.65</v>
      </c>
      <c r="F31" s="8">
        <v>129.92</v>
      </c>
      <c r="P31">
        <v>83</v>
      </c>
      <c r="Q31">
        <v>179.89</v>
      </c>
      <c r="T31">
        <v>128.40890959842687</v>
      </c>
    </row>
    <row r="32" spans="1:20" ht="12.75">
      <c r="A32">
        <v>83</v>
      </c>
      <c r="B32">
        <v>164.93</v>
      </c>
      <c r="F32" s="8">
        <v>130.01</v>
      </c>
      <c r="P32">
        <v>83</v>
      </c>
      <c r="Q32">
        <v>178.82</v>
      </c>
      <c r="T32">
        <v>127.7775404910164</v>
      </c>
    </row>
    <row r="33" spans="1:20" ht="12.75">
      <c r="A33">
        <v>83</v>
      </c>
      <c r="B33">
        <v>164.99</v>
      </c>
      <c r="F33" s="8">
        <v>129.97</v>
      </c>
      <c r="P33">
        <v>83</v>
      </c>
      <c r="Q33">
        <v>178.52</v>
      </c>
      <c r="T33">
        <v>127.65358289843581</v>
      </c>
    </row>
    <row r="34" spans="1:20" ht="12.75">
      <c r="A34">
        <v>83</v>
      </c>
      <c r="B34">
        <v>165.73</v>
      </c>
      <c r="F34" s="8">
        <v>130.24</v>
      </c>
      <c r="P34">
        <v>83</v>
      </c>
      <c r="Q34">
        <v>178.94</v>
      </c>
      <c r="T34">
        <v>127.57973244630304</v>
      </c>
    </row>
    <row r="35" spans="1:20" ht="12.75">
      <c r="A35">
        <v>83</v>
      </c>
      <c r="B35">
        <v>167.59</v>
      </c>
      <c r="F35" s="8">
        <v>131.5</v>
      </c>
      <c r="P35">
        <v>83</v>
      </c>
      <c r="Q35">
        <v>180.02</v>
      </c>
      <c r="T35">
        <v>128.43887418645812</v>
      </c>
    </row>
    <row r="36" spans="1:20" ht="12.75">
      <c r="A36">
        <v>83</v>
      </c>
      <c r="B36">
        <v>167.69</v>
      </c>
      <c r="F36" s="8">
        <v>131.55</v>
      </c>
      <c r="P36">
        <v>83</v>
      </c>
      <c r="Q36">
        <v>179.84</v>
      </c>
      <c r="T36">
        <v>128.295011287182</v>
      </c>
    </row>
    <row r="37" spans="1:20" ht="12.75">
      <c r="A37">
        <v>83</v>
      </c>
      <c r="B37">
        <v>167.64</v>
      </c>
      <c r="F37" s="8">
        <v>131.44</v>
      </c>
      <c r="P37">
        <v>83</v>
      </c>
      <c r="Q37">
        <v>179.7</v>
      </c>
      <c r="T37">
        <v>128.13894353641152</v>
      </c>
    </row>
    <row r="38" spans="1:20" ht="12.75">
      <c r="A38">
        <v>83</v>
      </c>
      <c r="B38">
        <v>167.86</v>
      </c>
      <c r="F38" s="8">
        <v>131.55</v>
      </c>
      <c r="P38">
        <v>83</v>
      </c>
      <c r="Q38">
        <v>179.99</v>
      </c>
      <c r="T38">
        <v>128.40388725237983</v>
      </c>
    </row>
    <row r="39" spans="1:20" ht="12.75">
      <c r="A39">
        <v>83</v>
      </c>
      <c r="B39">
        <v>169.34</v>
      </c>
      <c r="F39" s="8">
        <v>132.52</v>
      </c>
      <c r="P39">
        <v>83</v>
      </c>
      <c r="Q39">
        <v>179.07</v>
      </c>
      <c r="T39">
        <v>127.90993707755058</v>
      </c>
    </row>
    <row r="40" spans="1:20" ht="12.75">
      <c r="A40">
        <v>83</v>
      </c>
      <c r="B40">
        <v>169.79</v>
      </c>
      <c r="F40" s="8">
        <v>132.58</v>
      </c>
      <c r="P40">
        <v>83</v>
      </c>
      <c r="Q40">
        <v>178.12</v>
      </c>
      <c r="T40">
        <v>126.91478898589185</v>
      </c>
    </row>
    <row r="41" spans="1:20" ht="12.75">
      <c r="A41">
        <v>83</v>
      </c>
      <c r="B41">
        <v>170.6</v>
      </c>
      <c r="F41" s="8">
        <v>133.09</v>
      </c>
      <c r="P41">
        <v>83</v>
      </c>
      <c r="Q41">
        <v>175.56</v>
      </c>
      <c r="T41">
        <v>125.33213780157898</v>
      </c>
    </row>
    <row r="42" spans="1:20" ht="12.75">
      <c r="A42">
        <v>84</v>
      </c>
      <c r="B42">
        <v>170.55</v>
      </c>
      <c r="F42" s="8">
        <v>132.95</v>
      </c>
      <c r="P42">
        <v>84</v>
      </c>
      <c r="Q42">
        <v>171.24</v>
      </c>
      <c r="T42">
        <v>121.91605962677153</v>
      </c>
    </row>
    <row r="43" spans="1:20" ht="12.75">
      <c r="A43">
        <v>84</v>
      </c>
      <c r="B43">
        <v>167.15</v>
      </c>
      <c r="F43" s="8">
        <v>130.24</v>
      </c>
      <c r="P43">
        <v>84</v>
      </c>
      <c r="Q43">
        <v>168.75</v>
      </c>
      <c r="T43">
        <v>120.30133064467577</v>
      </c>
    </row>
    <row r="44" spans="1:20" ht="12.75">
      <c r="A44">
        <v>84</v>
      </c>
      <c r="B44">
        <v>163.69</v>
      </c>
      <c r="F44" s="8">
        <v>127.27</v>
      </c>
      <c r="P44">
        <v>84</v>
      </c>
      <c r="Q44">
        <v>165.18</v>
      </c>
      <c r="T44">
        <v>117.81511161372278</v>
      </c>
    </row>
    <row r="45" spans="1:20" ht="12.75">
      <c r="A45">
        <v>84</v>
      </c>
      <c r="B45">
        <v>163.85</v>
      </c>
      <c r="F45" s="8">
        <v>127.11</v>
      </c>
      <c r="P45">
        <v>84</v>
      </c>
      <c r="Q45">
        <v>163.83</v>
      </c>
      <c r="T45">
        <v>116.70433740242126</v>
      </c>
    </row>
    <row r="46" spans="1:20" ht="12.75">
      <c r="A46">
        <v>84</v>
      </c>
      <c r="B46">
        <v>165.1</v>
      </c>
      <c r="F46" s="8">
        <v>127.96</v>
      </c>
      <c r="P46">
        <v>84</v>
      </c>
      <c r="Q46">
        <v>164.3</v>
      </c>
      <c r="T46">
        <v>116.99545164150148</v>
      </c>
    </row>
    <row r="47" spans="1:20" ht="12.75">
      <c r="A47">
        <v>84</v>
      </c>
      <c r="B47">
        <v>164.1</v>
      </c>
      <c r="F47" s="8">
        <v>127.28</v>
      </c>
      <c r="P47">
        <v>84</v>
      </c>
      <c r="Q47">
        <v>163.39</v>
      </c>
      <c r="T47">
        <v>116.17307150619251</v>
      </c>
    </row>
    <row r="48" spans="1:20" ht="12.75">
      <c r="A48">
        <v>84</v>
      </c>
      <c r="B48">
        <v>164.06</v>
      </c>
      <c r="F48" s="8">
        <v>127.21</v>
      </c>
      <c r="P48">
        <v>84</v>
      </c>
      <c r="Q48">
        <v>164.34</v>
      </c>
      <c r="T48">
        <v>116.77886076533278</v>
      </c>
    </row>
    <row r="49" spans="1:20" ht="12.75">
      <c r="A49">
        <v>84</v>
      </c>
      <c r="B49">
        <v>164.03</v>
      </c>
      <c r="F49" s="8">
        <v>127.18</v>
      </c>
      <c r="P49">
        <v>84</v>
      </c>
      <c r="Q49">
        <v>164.26</v>
      </c>
      <c r="T49">
        <v>116.78346932714545</v>
      </c>
    </row>
    <row r="50" spans="1:20" ht="12.75">
      <c r="A50">
        <v>84</v>
      </c>
      <c r="B50">
        <v>163.88</v>
      </c>
      <c r="F50" s="8">
        <v>127.01</v>
      </c>
      <c r="P50">
        <v>84</v>
      </c>
      <c r="Q50">
        <v>163.67</v>
      </c>
      <c r="T50">
        <v>116.34256871465747</v>
      </c>
    </row>
    <row r="51" spans="1:20" ht="12.75">
      <c r="A51">
        <v>84</v>
      </c>
      <c r="B51">
        <v>162.71</v>
      </c>
      <c r="F51" s="8">
        <v>125.98</v>
      </c>
      <c r="P51">
        <v>84</v>
      </c>
      <c r="Q51">
        <v>162.28</v>
      </c>
      <c r="T51">
        <v>115.07127393787076</v>
      </c>
    </row>
    <row r="52" spans="1:20" ht="12.75">
      <c r="A52">
        <v>84</v>
      </c>
      <c r="B52">
        <v>163.27</v>
      </c>
      <c r="F52" s="8">
        <v>126.43</v>
      </c>
      <c r="P52">
        <v>84</v>
      </c>
      <c r="Q52">
        <v>162.92</v>
      </c>
      <c r="T52">
        <v>115.6319336297932</v>
      </c>
    </row>
    <row r="53" spans="1:20" ht="12.75">
      <c r="A53">
        <v>84</v>
      </c>
      <c r="B53">
        <v>161.15</v>
      </c>
      <c r="F53" s="8">
        <v>124.67</v>
      </c>
      <c r="P53">
        <v>84</v>
      </c>
      <c r="Q53">
        <v>161.45</v>
      </c>
      <c r="T53">
        <v>114.23879412576659</v>
      </c>
    </row>
    <row r="54" spans="1:20" ht="12.75">
      <c r="A54">
        <v>85</v>
      </c>
      <c r="B54">
        <v>159.01</v>
      </c>
      <c r="F54" s="8">
        <v>122.99</v>
      </c>
      <c r="P54">
        <v>85</v>
      </c>
      <c r="Q54">
        <v>163.58</v>
      </c>
      <c r="T54">
        <v>115.49105622198928</v>
      </c>
    </row>
    <row r="55" spans="1:20" ht="12.75">
      <c r="A55">
        <v>85</v>
      </c>
      <c r="B55">
        <v>159.07</v>
      </c>
      <c r="F55" s="8">
        <v>123.1</v>
      </c>
      <c r="P55">
        <v>85</v>
      </c>
      <c r="Q55">
        <v>163.48</v>
      </c>
      <c r="T55">
        <v>115.02188568784247</v>
      </c>
    </row>
    <row r="56" spans="1:20" ht="12.75">
      <c r="A56">
        <v>85</v>
      </c>
      <c r="B56">
        <v>159.16</v>
      </c>
      <c r="F56" s="8">
        <v>123.37</v>
      </c>
      <c r="P56">
        <v>85</v>
      </c>
      <c r="Q56">
        <v>165.68</v>
      </c>
      <c r="T56">
        <v>116.30300575892919</v>
      </c>
    </row>
    <row r="57" spans="1:20" ht="12.75">
      <c r="A57">
        <v>85</v>
      </c>
      <c r="B57">
        <v>159.52</v>
      </c>
      <c r="F57" s="8">
        <v>123.64</v>
      </c>
      <c r="P57">
        <v>85</v>
      </c>
      <c r="Q57">
        <v>168.09</v>
      </c>
      <c r="T57">
        <v>117.78397099911075</v>
      </c>
    </row>
    <row r="58" spans="1:20" ht="12.75">
      <c r="A58">
        <v>85</v>
      </c>
      <c r="B58">
        <v>158.34</v>
      </c>
      <c r="F58" s="8">
        <v>122.72</v>
      </c>
      <c r="P58">
        <v>85</v>
      </c>
      <c r="Q58">
        <v>167.3</v>
      </c>
      <c r="T58">
        <v>117.12183126982941</v>
      </c>
    </row>
    <row r="59" spans="1:20" ht="12.75">
      <c r="A59">
        <v>85</v>
      </c>
      <c r="B59">
        <v>158.27</v>
      </c>
      <c r="F59" s="8">
        <v>122.58</v>
      </c>
      <c r="P59">
        <v>85</v>
      </c>
      <c r="Q59">
        <v>167.12</v>
      </c>
      <c r="T59">
        <v>117.0447530572097</v>
      </c>
    </row>
    <row r="60" spans="1:20" ht="12.75">
      <c r="A60">
        <v>85</v>
      </c>
      <c r="B60">
        <v>157.85</v>
      </c>
      <c r="F60" s="8">
        <v>122.25</v>
      </c>
      <c r="P60">
        <v>85</v>
      </c>
      <c r="Q60">
        <v>167.07</v>
      </c>
      <c r="T60">
        <v>116.9158062914116</v>
      </c>
    </row>
    <row r="61" spans="1:20" ht="12.75">
      <c r="A61">
        <v>85</v>
      </c>
      <c r="B61">
        <v>157.65</v>
      </c>
      <c r="F61" s="8">
        <v>122.08</v>
      </c>
      <c r="P61">
        <v>85</v>
      </c>
      <c r="Q61">
        <v>166.39</v>
      </c>
      <c r="T61">
        <v>116.43059073766953</v>
      </c>
    </row>
    <row r="62" spans="1:20" ht="12.75">
      <c r="A62">
        <v>85</v>
      </c>
      <c r="B62">
        <v>157.5</v>
      </c>
      <c r="F62" s="8">
        <v>122.05</v>
      </c>
      <c r="P62">
        <v>85</v>
      </c>
      <c r="Q62">
        <v>166.03</v>
      </c>
      <c r="T62">
        <v>116.1681733455753</v>
      </c>
    </row>
    <row r="63" spans="1:20" ht="12.75">
      <c r="A63">
        <v>85</v>
      </c>
      <c r="B63">
        <v>157.07</v>
      </c>
      <c r="F63" s="8">
        <v>121.89</v>
      </c>
      <c r="P63">
        <v>85</v>
      </c>
      <c r="Q63">
        <v>166.01</v>
      </c>
      <c r="T63">
        <v>116.3312334150844</v>
      </c>
    </row>
    <row r="64" spans="1:20" ht="12.75">
      <c r="A64">
        <v>85</v>
      </c>
      <c r="B64">
        <v>154.32</v>
      </c>
      <c r="F64" s="8">
        <v>119.77</v>
      </c>
      <c r="P64">
        <v>85</v>
      </c>
      <c r="Q64">
        <v>164.8</v>
      </c>
      <c r="T64">
        <v>115.44405883029351</v>
      </c>
    </row>
    <row r="65" spans="1:20" ht="12.75">
      <c r="A65">
        <v>85</v>
      </c>
      <c r="B65">
        <v>153.38</v>
      </c>
      <c r="F65" s="8">
        <v>119.19</v>
      </c>
      <c r="P65">
        <v>85</v>
      </c>
      <c r="Q65">
        <v>164.58</v>
      </c>
      <c r="T65">
        <v>115.19383221583237</v>
      </c>
    </row>
    <row r="66" spans="1:20" ht="12.75">
      <c r="A66">
        <v>86</v>
      </c>
      <c r="B66">
        <v>153.36</v>
      </c>
      <c r="F66" s="8">
        <v>119.2</v>
      </c>
      <c r="P66">
        <v>86</v>
      </c>
      <c r="Q66">
        <v>163.58</v>
      </c>
      <c r="T66">
        <v>114.49727945407703</v>
      </c>
    </row>
    <row r="67" spans="1:20" ht="12.75">
      <c r="A67">
        <v>86</v>
      </c>
      <c r="B67">
        <v>154.15</v>
      </c>
      <c r="F67" s="8">
        <v>119.92</v>
      </c>
      <c r="P67">
        <v>86</v>
      </c>
      <c r="Q67">
        <v>165.23</v>
      </c>
      <c r="T67">
        <v>115.52891969311992</v>
      </c>
    </row>
    <row r="68" spans="1:20" ht="12.75">
      <c r="A68">
        <v>86</v>
      </c>
      <c r="B68">
        <v>154.6</v>
      </c>
      <c r="F68" s="8">
        <v>120.29</v>
      </c>
      <c r="P68">
        <v>86</v>
      </c>
      <c r="Q68">
        <v>165.17</v>
      </c>
      <c r="T68">
        <v>116.39085004185426</v>
      </c>
    </row>
    <row r="69" spans="1:20" ht="12.75">
      <c r="A69">
        <v>86</v>
      </c>
      <c r="B69">
        <v>151.57</v>
      </c>
      <c r="F69" s="8">
        <v>118.16</v>
      </c>
      <c r="P69">
        <v>86</v>
      </c>
      <c r="Q69">
        <v>162.54</v>
      </c>
      <c r="T69">
        <v>115.91341572514105</v>
      </c>
    </row>
    <row r="70" spans="1:20" ht="12.75">
      <c r="A70">
        <v>86</v>
      </c>
      <c r="B70">
        <v>149.11</v>
      </c>
      <c r="F70" s="8">
        <v>116.34</v>
      </c>
      <c r="P70">
        <v>86</v>
      </c>
      <c r="Q70">
        <v>163.4</v>
      </c>
      <c r="T70">
        <v>116.5657393300675</v>
      </c>
    </row>
    <row r="71" spans="1:20" ht="12.75">
      <c r="A71">
        <v>86</v>
      </c>
      <c r="B71">
        <v>148.44</v>
      </c>
      <c r="F71" s="8">
        <v>115.81</v>
      </c>
      <c r="P71">
        <v>86</v>
      </c>
      <c r="Q71">
        <v>164.3</v>
      </c>
      <c r="T71">
        <v>116.99204279387271</v>
      </c>
    </row>
    <row r="72" spans="1:20" ht="12.75">
      <c r="A72">
        <v>86</v>
      </c>
      <c r="B72">
        <v>148.31</v>
      </c>
      <c r="F72" s="8">
        <v>115.63</v>
      </c>
      <c r="P72">
        <v>86</v>
      </c>
      <c r="Q72">
        <v>165.5</v>
      </c>
      <c r="T72">
        <v>116.91321493448406</v>
      </c>
    </row>
    <row r="73" spans="1:20" ht="12.75">
      <c r="A73">
        <v>86</v>
      </c>
      <c r="B73">
        <v>148.25</v>
      </c>
      <c r="F73" s="8">
        <v>115.6</v>
      </c>
      <c r="P73">
        <v>86</v>
      </c>
      <c r="Q73">
        <v>167.3</v>
      </c>
      <c r="T73">
        <v>117.18621464858099</v>
      </c>
    </row>
    <row r="74" spans="1:20" ht="12.75">
      <c r="A74">
        <v>86</v>
      </c>
      <c r="B74">
        <v>147.63</v>
      </c>
      <c r="F74" s="8">
        <v>115.1</v>
      </c>
      <c r="P74">
        <v>86</v>
      </c>
      <c r="Q74">
        <v>167.28</v>
      </c>
      <c r="T74">
        <v>117.13467460837353</v>
      </c>
    </row>
    <row r="75" spans="1:20" ht="12.75">
      <c r="A75">
        <v>86</v>
      </c>
      <c r="B75">
        <v>146.71</v>
      </c>
      <c r="F75" s="8">
        <v>114.44</v>
      </c>
      <c r="P75">
        <v>86</v>
      </c>
      <c r="Q75">
        <v>168.02</v>
      </c>
      <c r="T75">
        <v>117.50350331798109</v>
      </c>
    </row>
    <row r="76" spans="1:20" ht="12.75">
      <c r="A76">
        <v>86</v>
      </c>
      <c r="B76">
        <v>146.14</v>
      </c>
      <c r="F76" s="8">
        <v>114.11</v>
      </c>
      <c r="P76">
        <v>86</v>
      </c>
      <c r="Q76">
        <v>168.81</v>
      </c>
      <c r="T76">
        <v>117.91212087747907</v>
      </c>
    </row>
    <row r="77" spans="1:20" ht="12.75">
      <c r="A77">
        <v>86</v>
      </c>
      <c r="B77">
        <v>145.14</v>
      </c>
      <c r="F77" s="8">
        <v>113.37</v>
      </c>
      <c r="P77">
        <v>86</v>
      </c>
      <c r="Q77">
        <v>169.51</v>
      </c>
      <c r="T77">
        <v>118.18893247088752</v>
      </c>
    </row>
    <row r="78" spans="1:20" ht="12.75">
      <c r="A78">
        <v>87</v>
      </c>
      <c r="B78">
        <v>142.9</v>
      </c>
      <c r="F78" s="8">
        <v>111.94</v>
      </c>
      <c r="P78">
        <v>87</v>
      </c>
      <c r="Q78">
        <v>169</v>
      </c>
      <c r="T78">
        <v>117.97935662426586</v>
      </c>
    </row>
    <row r="79" spans="1:20" ht="12.75">
      <c r="A79">
        <v>87</v>
      </c>
      <c r="B79">
        <v>142.04</v>
      </c>
      <c r="F79" s="8">
        <v>111.15</v>
      </c>
      <c r="P79">
        <v>87</v>
      </c>
      <c r="Q79">
        <v>169.85</v>
      </c>
      <c r="T79">
        <v>118.5587807770959</v>
      </c>
    </row>
    <row r="80" spans="1:20" ht="12.75">
      <c r="A80">
        <v>87</v>
      </c>
      <c r="B80">
        <v>141.62</v>
      </c>
      <c r="F80" s="8">
        <v>110.84</v>
      </c>
      <c r="P80">
        <v>87</v>
      </c>
      <c r="Q80">
        <v>170.48</v>
      </c>
      <c r="T80">
        <v>118.20627659201455</v>
      </c>
    </row>
    <row r="81" spans="1:20" ht="12.75">
      <c r="A81">
        <v>87</v>
      </c>
      <c r="B81">
        <v>141.84</v>
      </c>
      <c r="F81" s="8">
        <v>110.96</v>
      </c>
      <c r="P81">
        <v>87</v>
      </c>
      <c r="Q81">
        <v>170.86</v>
      </c>
      <c r="T81">
        <v>117.20600337889665</v>
      </c>
    </row>
    <row r="82" spans="1:20" ht="12.75">
      <c r="A82">
        <v>87</v>
      </c>
      <c r="B82">
        <v>143.51</v>
      </c>
      <c r="F82" s="8">
        <v>112.15</v>
      </c>
      <c r="P82">
        <v>87</v>
      </c>
      <c r="Q82">
        <v>169.3</v>
      </c>
      <c r="T82">
        <v>115.8685911167955</v>
      </c>
    </row>
    <row r="83" spans="1:20" ht="12.75">
      <c r="A83">
        <v>87</v>
      </c>
      <c r="B83">
        <v>143.45</v>
      </c>
      <c r="F83" s="8">
        <v>112.08</v>
      </c>
      <c r="P83">
        <v>87</v>
      </c>
      <c r="Q83">
        <v>168.47</v>
      </c>
      <c r="T83">
        <v>115.26513139004709</v>
      </c>
    </row>
    <row r="84" spans="1:20" ht="12.75">
      <c r="A84">
        <v>87</v>
      </c>
      <c r="B84">
        <v>143.65</v>
      </c>
      <c r="F84" s="8">
        <v>112.32</v>
      </c>
      <c r="P84">
        <v>87</v>
      </c>
      <c r="Q84">
        <v>166.61</v>
      </c>
      <c r="T84">
        <v>114.78896680331219</v>
      </c>
    </row>
    <row r="85" spans="1:20" ht="12.75">
      <c r="A85">
        <v>87</v>
      </c>
      <c r="B85">
        <v>143.55</v>
      </c>
      <c r="F85" s="8">
        <v>112.22</v>
      </c>
      <c r="P85">
        <v>87</v>
      </c>
      <c r="Q85">
        <v>164.7</v>
      </c>
      <c r="T85">
        <v>114.39486191739738</v>
      </c>
    </row>
    <row r="86" spans="1:20" ht="12.75">
      <c r="A86">
        <v>87</v>
      </c>
      <c r="B86">
        <v>144.29</v>
      </c>
      <c r="F86" s="8">
        <v>112.75</v>
      </c>
      <c r="P86">
        <v>87</v>
      </c>
      <c r="Q86">
        <v>164.54</v>
      </c>
      <c r="T86">
        <v>114.18410837617553</v>
      </c>
    </row>
    <row r="87" spans="1:20" ht="12.75">
      <c r="A87">
        <v>87</v>
      </c>
      <c r="B87">
        <v>145.81</v>
      </c>
      <c r="F87" s="8">
        <v>113.77</v>
      </c>
      <c r="P87">
        <v>87</v>
      </c>
      <c r="Q87">
        <v>164.31</v>
      </c>
      <c r="T87">
        <v>114.05388499730383</v>
      </c>
    </row>
    <row r="88" spans="1:20" ht="12.75">
      <c r="A88">
        <v>87</v>
      </c>
      <c r="B88">
        <v>145.86</v>
      </c>
      <c r="F88" s="8">
        <v>113.8</v>
      </c>
      <c r="P88">
        <v>87</v>
      </c>
      <c r="Q88">
        <v>162.89</v>
      </c>
      <c r="T88">
        <v>113.1627023541721</v>
      </c>
    </row>
    <row r="89" spans="1:20" ht="12.75">
      <c r="A89">
        <v>87</v>
      </c>
      <c r="B89">
        <v>145.75</v>
      </c>
      <c r="F89" s="8">
        <v>113.75</v>
      </c>
      <c r="P89">
        <v>87</v>
      </c>
      <c r="Q89">
        <v>162.2</v>
      </c>
      <c r="T89">
        <v>112.66412833691173</v>
      </c>
    </row>
    <row r="90" spans="1:20" ht="12.75">
      <c r="A90">
        <v>88</v>
      </c>
      <c r="B90">
        <v>145.63</v>
      </c>
      <c r="F90" s="8">
        <v>113.57</v>
      </c>
      <c r="P90">
        <v>88</v>
      </c>
      <c r="Q90">
        <v>164.85</v>
      </c>
      <c r="T90">
        <v>114.13478366801871</v>
      </c>
    </row>
    <row r="91" spans="1:20" ht="12.75">
      <c r="A91">
        <v>88</v>
      </c>
      <c r="B91">
        <v>144.58</v>
      </c>
      <c r="F91" s="8">
        <v>112.98</v>
      </c>
      <c r="P91">
        <v>88</v>
      </c>
      <c r="Q91">
        <v>163.67</v>
      </c>
      <c r="T91">
        <v>113.41618520846905</v>
      </c>
    </row>
    <row r="92" spans="1:20" ht="12.75">
      <c r="A92">
        <v>88</v>
      </c>
      <c r="B92">
        <v>144.03</v>
      </c>
      <c r="F92" s="8">
        <v>112.55</v>
      </c>
      <c r="P92">
        <v>88</v>
      </c>
      <c r="Q92">
        <v>163.54</v>
      </c>
      <c r="T92">
        <v>112.43546757592549</v>
      </c>
    </row>
    <row r="93" spans="1:20" ht="12.75">
      <c r="A93">
        <v>88</v>
      </c>
      <c r="B93">
        <v>144.5</v>
      </c>
      <c r="F93" s="8">
        <v>112.92</v>
      </c>
      <c r="P93">
        <v>88</v>
      </c>
      <c r="Q93">
        <v>163.47</v>
      </c>
      <c r="T93">
        <v>112.27887281391425</v>
      </c>
    </row>
    <row r="94" spans="1:20" ht="12.75">
      <c r="A94">
        <v>88</v>
      </c>
      <c r="B94">
        <v>143.41</v>
      </c>
      <c r="F94" s="8">
        <v>112.17</v>
      </c>
      <c r="P94">
        <v>88</v>
      </c>
      <c r="Q94">
        <v>163.31</v>
      </c>
      <c r="T94">
        <v>112.42712333295009</v>
      </c>
    </row>
    <row r="95" spans="1:20" ht="12.75">
      <c r="A95">
        <v>88</v>
      </c>
      <c r="B95">
        <v>143.66</v>
      </c>
      <c r="F95" s="8">
        <v>112.44</v>
      </c>
      <c r="P95">
        <v>88</v>
      </c>
      <c r="Q95">
        <v>163.42</v>
      </c>
      <c r="T95">
        <v>112.61616697149081</v>
      </c>
    </row>
    <row r="96" spans="1:20" ht="12.75">
      <c r="A96">
        <v>88</v>
      </c>
      <c r="B96">
        <v>143.4</v>
      </c>
      <c r="F96" s="8">
        <v>112.17</v>
      </c>
      <c r="P96">
        <v>88</v>
      </c>
      <c r="Q96">
        <v>164.15</v>
      </c>
      <c r="T96">
        <v>113.05164504549718</v>
      </c>
    </row>
    <row r="97" spans="1:20" ht="12.75">
      <c r="A97">
        <v>88</v>
      </c>
      <c r="B97">
        <v>143.36</v>
      </c>
      <c r="F97" s="8">
        <v>112.15</v>
      </c>
      <c r="P97">
        <v>88</v>
      </c>
      <c r="Q97">
        <v>164.3</v>
      </c>
      <c r="T97">
        <v>113.08605760697857</v>
      </c>
    </row>
    <row r="98" spans="1:20" ht="12.75">
      <c r="A98">
        <v>88</v>
      </c>
      <c r="B98">
        <v>142.76</v>
      </c>
      <c r="F98" s="8">
        <v>111.75</v>
      </c>
      <c r="P98">
        <v>88</v>
      </c>
      <c r="Q98">
        <v>164.39</v>
      </c>
      <c r="T98">
        <v>113.12264020003376</v>
      </c>
    </row>
    <row r="99" spans="1:20" ht="12.75">
      <c r="A99">
        <v>88</v>
      </c>
      <c r="B99">
        <v>142.8</v>
      </c>
      <c r="F99" s="8">
        <v>111.88</v>
      </c>
      <c r="P99">
        <v>88</v>
      </c>
      <c r="Q99">
        <v>163.71</v>
      </c>
      <c r="T99">
        <v>112.53355487836018</v>
      </c>
    </row>
    <row r="100" spans="1:20" ht="12.75">
      <c r="A100">
        <v>88</v>
      </c>
      <c r="B100">
        <v>143.1</v>
      </c>
      <c r="F100" s="8">
        <v>112.2</v>
      </c>
      <c r="P100">
        <v>88</v>
      </c>
      <c r="Q100">
        <v>162.98</v>
      </c>
      <c r="T100">
        <v>112.1327450064216</v>
      </c>
    </row>
    <row r="101" spans="1:20" ht="12.75">
      <c r="A101">
        <v>88</v>
      </c>
      <c r="B101">
        <v>143.06</v>
      </c>
      <c r="F101" s="8">
        <v>112.22</v>
      </c>
      <c r="P101">
        <v>88</v>
      </c>
      <c r="Q101">
        <v>162.42</v>
      </c>
      <c r="T101">
        <v>111.7885407959683</v>
      </c>
    </row>
    <row r="102" spans="1:20" ht="12.75">
      <c r="A102">
        <v>89</v>
      </c>
      <c r="B102">
        <v>143.31</v>
      </c>
      <c r="F102" s="8">
        <v>112.82</v>
      </c>
      <c r="P102">
        <v>89</v>
      </c>
      <c r="Q102">
        <v>160.95</v>
      </c>
      <c r="T102">
        <v>111.89423903034586</v>
      </c>
    </row>
    <row r="103" spans="1:20" ht="12.75">
      <c r="A103">
        <v>89</v>
      </c>
      <c r="B103">
        <v>143.29</v>
      </c>
      <c r="F103" s="8">
        <v>113.24</v>
      </c>
      <c r="P103">
        <v>89</v>
      </c>
      <c r="Q103">
        <v>160.39</v>
      </c>
      <c r="T103">
        <v>112.63830820268258</v>
      </c>
    </row>
    <row r="104" spans="1:20" ht="12.75">
      <c r="A104">
        <v>89</v>
      </c>
      <c r="B104">
        <v>142.98</v>
      </c>
      <c r="F104" s="8">
        <v>113.35</v>
      </c>
      <c r="P104">
        <v>89</v>
      </c>
      <c r="Q104">
        <v>160.22</v>
      </c>
      <c r="T104">
        <v>113.98367503676147</v>
      </c>
    </row>
    <row r="105" spans="1:20" ht="12.75">
      <c r="A105">
        <v>89</v>
      </c>
      <c r="B105">
        <v>142.57</v>
      </c>
      <c r="F105" s="8">
        <v>113.28</v>
      </c>
      <c r="P105">
        <v>89</v>
      </c>
      <c r="Q105">
        <v>161.17</v>
      </c>
      <c r="T105">
        <v>115.3715294928275</v>
      </c>
    </row>
    <row r="106" spans="1:20" ht="12.75">
      <c r="A106">
        <v>89</v>
      </c>
      <c r="B106">
        <v>142.3</v>
      </c>
      <c r="F106" s="8">
        <v>113.22</v>
      </c>
      <c r="P106">
        <v>89</v>
      </c>
      <c r="Q106">
        <v>160.93</v>
      </c>
      <c r="T106">
        <v>115.62069896725671</v>
      </c>
    </row>
    <row r="107" spans="1:20" ht="12.75">
      <c r="A107">
        <v>89</v>
      </c>
      <c r="B107">
        <v>141.43</v>
      </c>
      <c r="F107" s="8">
        <v>112.67</v>
      </c>
      <c r="P107">
        <v>89</v>
      </c>
      <c r="Q107">
        <v>160</v>
      </c>
      <c r="T107">
        <v>115.32194931506686</v>
      </c>
    </row>
    <row r="108" spans="1:20" ht="12.75">
      <c r="A108">
        <v>89</v>
      </c>
      <c r="B108">
        <v>141.32</v>
      </c>
      <c r="F108" s="8">
        <v>112.7</v>
      </c>
      <c r="P108">
        <v>89</v>
      </c>
      <c r="Q108">
        <v>159.44</v>
      </c>
      <c r="T108">
        <v>115.2767296679375</v>
      </c>
    </row>
    <row r="109" spans="1:20" ht="12.75">
      <c r="A109">
        <v>89</v>
      </c>
      <c r="B109">
        <v>141.24</v>
      </c>
      <c r="F109" s="8">
        <v>112.71</v>
      </c>
      <c r="P109">
        <v>89</v>
      </c>
      <c r="Q109">
        <v>159.58</v>
      </c>
      <c r="T109">
        <v>115.43245497163687</v>
      </c>
    </row>
    <row r="110" spans="1:20" ht="12.75">
      <c r="A110">
        <v>89</v>
      </c>
      <c r="B110">
        <v>141.44</v>
      </c>
      <c r="F110" s="8">
        <v>112.85</v>
      </c>
      <c r="P110">
        <v>89</v>
      </c>
      <c r="Q110">
        <v>159.4</v>
      </c>
      <c r="T110">
        <v>115.431467765187</v>
      </c>
    </row>
    <row r="111" spans="1:20" ht="12.75">
      <c r="A111">
        <v>89</v>
      </c>
      <c r="B111">
        <v>140.76</v>
      </c>
      <c r="F111" s="8">
        <v>112.26</v>
      </c>
      <c r="P111">
        <v>89</v>
      </c>
      <c r="Q111">
        <v>160.23</v>
      </c>
      <c r="T111">
        <v>116.0965661410562</v>
      </c>
    </row>
    <row r="112" spans="1:20" ht="12.75">
      <c r="A112">
        <v>89</v>
      </c>
      <c r="B112">
        <v>140.48</v>
      </c>
      <c r="F112" s="8">
        <v>112.03</v>
      </c>
      <c r="P112">
        <v>89</v>
      </c>
      <c r="Q112">
        <v>162.02</v>
      </c>
      <c r="T112">
        <v>117.24249947692213</v>
      </c>
    </row>
    <row r="113" spans="1:20" ht="12.75">
      <c r="A113">
        <v>89</v>
      </c>
      <c r="B113">
        <v>139.65</v>
      </c>
      <c r="F113" s="7">
        <v>111.37342029905595</v>
      </c>
      <c r="G113" s="1"/>
      <c r="P113">
        <v>89</v>
      </c>
      <c r="Q113">
        <v>162.85</v>
      </c>
      <c r="T113">
        <v>117.8517157189632</v>
      </c>
    </row>
    <row r="114" spans="1:20" ht="12.75">
      <c r="A114">
        <v>90</v>
      </c>
      <c r="B114">
        <v>140.22</v>
      </c>
      <c r="F114" s="7">
        <v>111.41105838005078</v>
      </c>
      <c r="G114" s="1"/>
      <c r="P114">
        <v>90</v>
      </c>
      <c r="Q114">
        <v>163.07</v>
      </c>
      <c r="T114">
        <v>117.05553941676621</v>
      </c>
    </row>
    <row r="115" spans="1:20" ht="12.75">
      <c r="A115">
        <v>90</v>
      </c>
      <c r="B115">
        <v>141.58</v>
      </c>
      <c r="F115" s="7">
        <v>112.22675260817503</v>
      </c>
      <c r="G115" s="1"/>
      <c r="P115">
        <v>90</v>
      </c>
      <c r="Q115">
        <v>165.47</v>
      </c>
      <c r="T115">
        <v>117.71527070051853</v>
      </c>
    </row>
    <row r="116" spans="1:20" ht="12.75">
      <c r="A116">
        <v>90</v>
      </c>
      <c r="B116">
        <v>142.41</v>
      </c>
      <c r="F116" s="7">
        <v>112.65890031773365</v>
      </c>
      <c r="G116" s="1"/>
      <c r="P116">
        <v>90</v>
      </c>
      <c r="Q116">
        <v>166.35</v>
      </c>
      <c r="T116">
        <v>117.48175291654967</v>
      </c>
    </row>
    <row r="117" spans="1:20" ht="12.75">
      <c r="A117">
        <v>90</v>
      </c>
      <c r="B117">
        <v>141.61</v>
      </c>
      <c r="F117" s="7">
        <v>111.88592115315795</v>
      </c>
      <c r="G117" s="1"/>
      <c r="P117">
        <v>90</v>
      </c>
      <c r="Q117">
        <v>165.46</v>
      </c>
      <c r="T117">
        <v>116.0807621355914</v>
      </c>
    </row>
    <row r="118" spans="1:20" ht="12.75">
      <c r="A118">
        <v>90</v>
      </c>
      <c r="B118">
        <v>141.42</v>
      </c>
      <c r="F118" s="7">
        <v>111.6447556565555</v>
      </c>
      <c r="G118" s="1"/>
      <c r="P118">
        <v>90</v>
      </c>
      <c r="Q118">
        <v>165.45</v>
      </c>
      <c r="T118">
        <v>115.66091092869591</v>
      </c>
    </row>
    <row r="119" spans="1:20" ht="12.75">
      <c r="A119">
        <v>90</v>
      </c>
      <c r="B119">
        <v>141.8</v>
      </c>
      <c r="F119" s="7">
        <v>111.83585771034109</v>
      </c>
      <c r="G119" s="1"/>
      <c r="P119">
        <v>90</v>
      </c>
      <c r="Q119">
        <v>167.81</v>
      </c>
      <c r="T119">
        <v>117.63609416935026</v>
      </c>
    </row>
    <row r="120" spans="1:20" ht="12.75">
      <c r="A120">
        <v>90</v>
      </c>
      <c r="B120">
        <v>141.9</v>
      </c>
      <c r="F120" s="7">
        <v>111.83594340585263</v>
      </c>
      <c r="G120" s="1"/>
      <c r="P120">
        <v>90</v>
      </c>
      <c r="Q120">
        <v>169.4</v>
      </c>
      <c r="T120">
        <v>119.00764907024572</v>
      </c>
    </row>
    <row r="121" spans="1:20" ht="12.75">
      <c r="A121">
        <v>90</v>
      </c>
      <c r="B121">
        <v>141.93</v>
      </c>
      <c r="F121" s="7">
        <v>111.79138859281925</v>
      </c>
      <c r="G121" s="1"/>
      <c r="P121">
        <v>90</v>
      </c>
      <c r="Q121">
        <v>170.77</v>
      </c>
      <c r="T121">
        <v>120.43970458425933</v>
      </c>
    </row>
    <row r="122" spans="1:20" ht="12.75">
      <c r="A122">
        <v>90</v>
      </c>
      <c r="B122">
        <v>142.14</v>
      </c>
      <c r="F122" s="7">
        <v>111.89897417278195</v>
      </c>
      <c r="G122" s="1"/>
      <c r="P122">
        <v>90</v>
      </c>
      <c r="Q122">
        <v>170.82</v>
      </c>
      <c r="T122">
        <v>120.29230212813899</v>
      </c>
    </row>
    <row r="123" spans="1:20" ht="12.75">
      <c r="A123">
        <v>90</v>
      </c>
      <c r="B123">
        <v>142.13</v>
      </c>
      <c r="F123" s="7">
        <v>111.86814392033872</v>
      </c>
      <c r="G123" s="1"/>
      <c r="P123">
        <v>90</v>
      </c>
      <c r="Q123">
        <v>171</v>
      </c>
      <c r="T123">
        <v>120.46122571782398</v>
      </c>
    </row>
    <row r="124" spans="1:20" ht="12.75">
      <c r="A124">
        <v>90</v>
      </c>
      <c r="B124">
        <v>142.76</v>
      </c>
      <c r="F124" s="7">
        <v>112.26980978468674</v>
      </c>
      <c r="G124" s="1"/>
      <c r="P124">
        <v>90</v>
      </c>
      <c r="Q124">
        <v>171.18</v>
      </c>
      <c r="T124">
        <v>120.60629216931162</v>
      </c>
    </row>
    <row r="125" spans="1:20" ht="12.75">
      <c r="A125">
        <v>90</v>
      </c>
      <c r="B125">
        <v>140.5902680333483</v>
      </c>
      <c r="F125" s="7">
        <v>110.48426202934917</v>
      </c>
      <c r="G125" s="1"/>
      <c r="H125">
        <v>534.1489678142146</v>
      </c>
      <c r="P125">
        <v>90</v>
      </c>
      <c r="Q125">
        <v>171.21159193574306</v>
      </c>
      <c r="T125">
        <v>120.58345237729688</v>
      </c>
    </row>
    <row r="126" spans="1:20" ht="12.75">
      <c r="A126">
        <v>91</v>
      </c>
      <c r="B126">
        <v>140.00687228765122</v>
      </c>
      <c r="F126" s="7">
        <v>109.7977737914386</v>
      </c>
      <c r="G126" s="1"/>
      <c r="H126">
        <v>534.0347279285455</v>
      </c>
      <c r="P126">
        <v>91</v>
      </c>
      <c r="Q126">
        <v>170.95328672653937</v>
      </c>
      <c r="T126">
        <v>120.35421923052095</v>
      </c>
    </row>
    <row r="127" spans="1:20" ht="12.75">
      <c r="A127">
        <v>91</v>
      </c>
      <c r="B127">
        <v>139.0771435881753</v>
      </c>
      <c r="F127" s="7">
        <v>108.78672707987876</v>
      </c>
      <c r="G127" s="1"/>
      <c r="H127">
        <v>533.474430319074</v>
      </c>
      <c r="P127">
        <v>91</v>
      </c>
      <c r="Q127">
        <v>168.8081260231603</v>
      </c>
      <c r="T127">
        <v>118.78274183014372</v>
      </c>
    </row>
    <row r="128" spans="1:20" ht="12.75">
      <c r="A128">
        <v>91</v>
      </c>
      <c r="B128">
        <v>138.88984953212693</v>
      </c>
      <c r="F128" s="7">
        <v>108.62128665894353</v>
      </c>
      <c r="G128" s="1"/>
      <c r="H128">
        <v>532.4767170168607</v>
      </c>
      <c r="P128">
        <v>91</v>
      </c>
      <c r="Q128">
        <v>168.21649473593516</v>
      </c>
      <c r="T128">
        <v>118.51991270848109</v>
      </c>
    </row>
    <row r="129" spans="1:20" ht="12.75">
      <c r="A129">
        <v>91</v>
      </c>
      <c r="B129">
        <v>139.59255751921745</v>
      </c>
      <c r="F129" s="7">
        <v>109.05913016879498</v>
      </c>
      <c r="G129" s="1"/>
      <c r="H129">
        <v>536.1288362384405</v>
      </c>
      <c r="P129">
        <v>91</v>
      </c>
      <c r="Q129">
        <v>168.35759971523254</v>
      </c>
      <c r="T129">
        <v>118.73068743513768</v>
      </c>
    </row>
    <row r="130" spans="1:20" ht="12.75">
      <c r="A130">
        <v>91</v>
      </c>
      <c r="B130">
        <v>139.8166973985202</v>
      </c>
      <c r="F130" s="7">
        <v>109.14009837123577</v>
      </c>
      <c r="G130" s="1"/>
      <c r="H130">
        <v>537.9601881241572</v>
      </c>
      <c r="P130">
        <v>91</v>
      </c>
      <c r="Q130">
        <v>168.99018865328185</v>
      </c>
      <c r="T130">
        <v>118.98211458335882</v>
      </c>
    </row>
    <row r="131" spans="1:20" ht="12.75">
      <c r="A131">
        <v>91</v>
      </c>
      <c r="B131">
        <v>139.79268988508574</v>
      </c>
      <c r="F131" s="7">
        <v>109.08294401540185</v>
      </c>
      <c r="G131" s="1"/>
      <c r="H131">
        <v>538.2488377363777</v>
      </c>
      <c r="P131">
        <v>91</v>
      </c>
      <c r="Q131">
        <v>167.57380470182477</v>
      </c>
      <c r="T131">
        <v>117.26417211805837</v>
      </c>
    </row>
    <row r="132" spans="1:20" ht="12.75">
      <c r="A132">
        <v>91</v>
      </c>
      <c r="B132">
        <v>139.85935050483596</v>
      </c>
      <c r="F132" s="7">
        <v>109.09975626828627</v>
      </c>
      <c r="G132" s="1"/>
      <c r="H132">
        <v>538.8684670119304</v>
      </c>
      <c r="P132">
        <v>91</v>
      </c>
      <c r="Q132">
        <v>165.87769552382886</v>
      </c>
      <c r="T132">
        <v>115.57935122890491</v>
      </c>
    </row>
    <row r="133" spans="1:20" ht="12.75">
      <c r="A133">
        <v>91</v>
      </c>
      <c r="B133">
        <v>139.84288815119447</v>
      </c>
      <c r="F133" s="7">
        <v>109.08785153042172</v>
      </c>
      <c r="G133" s="1"/>
      <c r="H133">
        <v>538.706583541841</v>
      </c>
      <c r="P133">
        <v>91</v>
      </c>
      <c r="Q133">
        <v>164.59407113036914</v>
      </c>
      <c r="T133">
        <v>114.09008475241176</v>
      </c>
    </row>
    <row r="134" spans="1:20" ht="12.75">
      <c r="A134">
        <v>91</v>
      </c>
      <c r="B134">
        <v>139.44227791208806</v>
      </c>
      <c r="F134" s="7">
        <v>108.80830663456659</v>
      </c>
      <c r="G134" s="1"/>
      <c r="H134">
        <v>536.6361841328682</v>
      </c>
      <c r="P134">
        <v>91</v>
      </c>
      <c r="Q134">
        <v>163.9616452147561</v>
      </c>
      <c r="T134">
        <v>113.28035904365544</v>
      </c>
    </row>
    <row r="135" spans="1:20" ht="12.75">
      <c r="A135">
        <v>91</v>
      </c>
      <c r="B135">
        <v>139.65660340263184</v>
      </c>
      <c r="F135" s="7">
        <v>108.99966090936881</v>
      </c>
      <c r="G135" s="1"/>
      <c r="H135">
        <v>537.0674465936901</v>
      </c>
      <c r="P135">
        <v>91</v>
      </c>
      <c r="Q135">
        <v>163.84913142053895</v>
      </c>
      <c r="T135">
        <v>113.05435230400106</v>
      </c>
    </row>
    <row r="136" spans="1:20" ht="12.75">
      <c r="A136">
        <v>91</v>
      </c>
      <c r="B136">
        <v>139.274991586003</v>
      </c>
      <c r="F136" s="7">
        <v>108.71258908799048</v>
      </c>
      <c r="G136" s="1"/>
      <c r="H136">
        <v>535.4673880929308</v>
      </c>
      <c r="P136">
        <v>91</v>
      </c>
      <c r="Q136">
        <v>162.26784148972723</v>
      </c>
      <c r="T136">
        <v>111.8659539662771</v>
      </c>
    </row>
    <row r="137" spans="1:20" ht="12.75">
      <c r="A137">
        <v>91</v>
      </c>
      <c r="B137">
        <v>140.28399711567252</v>
      </c>
      <c r="F137" s="7">
        <v>109.46880290269364</v>
      </c>
      <c r="G137" s="1"/>
      <c r="H137">
        <v>539.8787522883564</v>
      </c>
      <c r="P137">
        <v>91</v>
      </c>
      <c r="Q137">
        <v>163.89853386573918</v>
      </c>
      <c r="T137">
        <v>113.13157641262451</v>
      </c>
    </row>
    <row r="138" spans="1:20" ht="12.75">
      <c r="A138">
        <v>92</v>
      </c>
      <c r="B138">
        <v>140.71288067993825</v>
      </c>
      <c r="F138" s="7">
        <v>110.13718842225632</v>
      </c>
      <c r="G138" s="1"/>
      <c r="H138">
        <v>537.4843090749961</v>
      </c>
      <c r="P138">
        <v>92</v>
      </c>
      <c r="Q138">
        <v>173.51132223738435</v>
      </c>
      <c r="T138">
        <v>116.77768191482588</v>
      </c>
    </row>
    <row r="139" spans="1:20" ht="12.75">
      <c r="A139">
        <v>92</v>
      </c>
      <c r="B139">
        <v>139.3168494691612</v>
      </c>
      <c r="F139" s="7">
        <v>109.22775132092026</v>
      </c>
      <c r="G139" s="1"/>
      <c r="H139">
        <v>530.1973346151505</v>
      </c>
      <c r="P139">
        <v>92</v>
      </c>
      <c r="Q139">
        <v>170.43489127957298</v>
      </c>
      <c r="T139">
        <v>114.77010403837127</v>
      </c>
    </row>
    <row r="140" spans="1:20" ht="12.75">
      <c r="A140">
        <v>92</v>
      </c>
      <c r="B140">
        <v>139.24775028270102</v>
      </c>
      <c r="F140" s="7">
        <v>109.25184077667355</v>
      </c>
      <c r="G140" s="1"/>
      <c r="H140">
        <v>529.3989892554408</v>
      </c>
      <c r="P140">
        <v>92</v>
      </c>
      <c r="Q140">
        <v>169.9328045650961</v>
      </c>
      <c r="T140">
        <v>114.50492238608143</v>
      </c>
    </row>
    <row r="141" spans="1:20" ht="12.75">
      <c r="A141">
        <v>92</v>
      </c>
      <c r="B141">
        <v>138.66740673456445</v>
      </c>
      <c r="F141" s="7">
        <v>108.88391306765317</v>
      </c>
      <c r="G141" s="1"/>
      <c r="H141">
        <v>526.4927822890832</v>
      </c>
      <c r="P141">
        <v>92</v>
      </c>
      <c r="Q141">
        <v>169.60542389002384</v>
      </c>
      <c r="T141">
        <v>114.28254082263629</v>
      </c>
    </row>
    <row r="142" spans="1:20" ht="12.75">
      <c r="A142">
        <v>92</v>
      </c>
      <c r="B142">
        <v>139.3160253700997</v>
      </c>
      <c r="F142" s="7">
        <v>109.38755447101464</v>
      </c>
      <c r="G142" s="1"/>
      <c r="H142">
        <v>529.3675317285605</v>
      </c>
      <c r="P142">
        <v>92</v>
      </c>
      <c r="Q142">
        <v>169.2376336836939</v>
      </c>
      <c r="T142">
        <v>114.27032795457873</v>
      </c>
    </row>
    <row r="143" spans="1:20" ht="12.75">
      <c r="A143">
        <v>92</v>
      </c>
      <c r="B143">
        <v>139.56731076607247</v>
      </c>
      <c r="F143" s="7">
        <v>109.55160472944405</v>
      </c>
      <c r="G143" s="1"/>
      <c r="H143">
        <v>530.9010671060882</v>
      </c>
      <c r="P143">
        <v>92</v>
      </c>
      <c r="Q143">
        <v>168.43376266004773</v>
      </c>
      <c r="T143">
        <v>113.64838844785703</v>
      </c>
    </row>
    <row r="144" spans="1:20" ht="12.75">
      <c r="A144">
        <v>92</v>
      </c>
      <c r="B144">
        <v>139.1499454871095</v>
      </c>
      <c r="F144" s="7">
        <v>109.25704493034144</v>
      </c>
      <c r="G144" s="1"/>
      <c r="H144">
        <v>528.9684709017229</v>
      </c>
      <c r="P144">
        <v>92</v>
      </c>
      <c r="Q144">
        <v>168.12814581100213</v>
      </c>
      <c r="T144">
        <v>113.4487621283023</v>
      </c>
    </row>
    <row r="145" spans="1:20" ht="12.75">
      <c r="A145">
        <v>92</v>
      </c>
      <c r="B145">
        <v>138.94685995562102</v>
      </c>
      <c r="F145" s="7">
        <v>109.09034852602836</v>
      </c>
      <c r="G145" s="1"/>
      <c r="H145">
        <v>528.3808351154985</v>
      </c>
      <c r="P145">
        <v>92</v>
      </c>
      <c r="Q145">
        <v>168.89800125040355</v>
      </c>
      <c r="T145">
        <v>113.45204226009521</v>
      </c>
    </row>
    <row r="146" spans="1:20" ht="12.75">
      <c r="A146">
        <v>92</v>
      </c>
      <c r="B146">
        <v>138.95237123062967</v>
      </c>
      <c r="F146" s="7">
        <v>109.06845411208947</v>
      </c>
      <c r="G146" s="1"/>
      <c r="H146">
        <v>528.8349863425378</v>
      </c>
      <c r="P146">
        <v>92</v>
      </c>
      <c r="Q146">
        <v>168.8855160636414</v>
      </c>
      <c r="T146">
        <v>113.94144432411416</v>
      </c>
    </row>
    <row r="147" spans="1:20" ht="12.75">
      <c r="A147">
        <v>92</v>
      </c>
      <c r="B147">
        <v>138.60591546979657</v>
      </c>
      <c r="F147" s="7">
        <v>108.79973393441908</v>
      </c>
      <c r="G147" s="1"/>
      <c r="H147">
        <v>527.6921709189584</v>
      </c>
      <c r="P147">
        <v>92</v>
      </c>
      <c r="Q147">
        <v>168.32754253289002</v>
      </c>
      <c r="T147">
        <v>113.6334938282011</v>
      </c>
    </row>
    <row r="148" spans="1:20" ht="12.75">
      <c r="A148">
        <v>92</v>
      </c>
      <c r="B148">
        <v>137.39666165271677</v>
      </c>
      <c r="F148" s="7">
        <v>108.04854961704393</v>
      </c>
      <c r="G148" s="1"/>
      <c r="H148">
        <v>520.6466329137322</v>
      </c>
      <c r="P148">
        <v>92</v>
      </c>
      <c r="Q148">
        <v>169.21561007695618</v>
      </c>
      <c r="T148">
        <v>114.59518016746308</v>
      </c>
    </row>
    <row r="149" spans="1:20" ht="12.75">
      <c r="A149">
        <v>92</v>
      </c>
      <c r="B149">
        <v>136.98627349739897</v>
      </c>
      <c r="F149" s="7">
        <v>107.79490184676601</v>
      </c>
      <c r="G149" s="1"/>
      <c r="H149">
        <v>518.5748990934602</v>
      </c>
      <c r="P149">
        <v>92</v>
      </c>
      <c r="Q149">
        <v>165.89964620271468</v>
      </c>
      <c r="T149">
        <v>112.29569447209062</v>
      </c>
    </row>
    <row r="150" spans="1:20" ht="12.75">
      <c r="A150">
        <v>93</v>
      </c>
      <c r="B150">
        <v>136.41748521629006</v>
      </c>
      <c r="F150" s="7">
        <v>107.35139906160201</v>
      </c>
      <c r="G150" s="1"/>
      <c r="H150">
        <v>516.7493135718331</v>
      </c>
      <c r="P150">
        <v>93</v>
      </c>
      <c r="Q150">
        <v>153.6604077549178</v>
      </c>
      <c r="T150">
        <v>106.96091944148742</v>
      </c>
    </row>
    <row r="151" spans="1:20" ht="12.75">
      <c r="A151">
        <v>93</v>
      </c>
      <c r="B151">
        <v>137.32254991717232</v>
      </c>
      <c r="F151" s="7">
        <v>108.06826684256795</v>
      </c>
      <c r="G151" s="1"/>
      <c r="H151">
        <v>520.3711951731336</v>
      </c>
      <c r="P151">
        <v>93</v>
      </c>
      <c r="Q151">
        <v>154.79269549244333</v>
      </c>
      <c r="T151">
        <v>107.95870313148765</v>
      </c>
    </row>
    <row r="152" spans="1:20" ht="12.75">
      <c r="A152">
        <v>93</v>
      </c>
      <c r="B152">
        <v>136.24651450897565</v>
      </c>
      <c r="F152" s="7">
        <v>107.08790860791063</v>
      </c>
      <c r="G152" s="1"/>
      <c r="H152">
        <v>518.1203469417576</v>
      </c>
      <c r="P152">
        <v>93</v>
      </c>
      <c r="Q152">
        <v>150.36773107812996</v>
      </c>
      <c r="T152">
        <v>104.90260476802338</v>
      </c>
    </row>
    <row r="153" spans="1:20" ht="12.75">
      <c r="A153">
        <v>93</v>
      </c>
      <c r="B153">
        <v>136.43873195226354</v>
      </c>
      <c r="F153" s="7">
        <v>107.30129719240189</v>
      </c>
      <c r="G153" s="1"/>
      <c r="H153">
        <v>518.0825724791304</v>
      </c>
      <c r="P153">
        <v>93</v>
      </c>
      <c r="Q153">
        <v>149.9807132227911</v>
      </c>
      <c r="T153">
        <v>104.52307084360514</v>
      </c>
    </row>
    <row r="154" spans="1:20" ht="12.75">
      <c r="A154">
        <v>93</v>
      </c>
      <c r="B154">
        <v>135.41122577777864</v>
      </c>
      <c r="F154" s="7">
        <v>106.53662246041334</v>
      </c>
      <c r="G154" s="1"/>
      <c r="H154">
        <v>513.5370456765284</v>
      </c>
      <c r="P154">
        <v>93</v>
      </c>
      <c r="Q154">
        <v>151.54612187098726</v>
      </c>
      <c r="T154">
        <v>104.91427943155287</v>
      </c>
    </row>
    <row r="155" spans="1:20" ht="12.75">
      <c r="A155">
        <v>93</v>
      </c>
      <c r="B155">
        <v>134.98646442028289</v>
      </c>
      <c r="F155" s="7">
        <v>106.25409417913055</v>
      </c>
      <c r="G155" s="1"/>
      <c r="H155">
        <v>511.2070413789398</v>
      </c>
      <c r="P155">
        <v>93</v>
      </c>
      <c r="Q155">
        <v>154.0472992797409</v>
      </c>
      <c r="T155">
        <v>106.20368664015942</v>
      </c>
    </row>
    <row r="156" spans="1:20" ht="12.75">
      <c r="A156">
        <v>93</v>
      </c>
      <c r="B156">
        <v>134.91296468721495</v>
      </c>
      <c r="F156" s="7">
        <v>106.17229961435757</v>
      </c>
      <c r="G156" s="1"/>
      <c r="H156">
        <v>511.2259516347658</v>
      </c>
      <c r="P156">
        <v>93</v>
      </c>
      <c r="Q156">
        <v>153.49732750974627</v>
      </c>
      <c r="T156">
        <v>105.88595871385724</v>
      </c>
    </row>
    <row r="157" spans="1:20" ht="12.75">
      <c r="A157">
        <v>93</v>
      </c>
      <c r="B157">
        <v>134.96961564715292</v>
      </c>
      <c r="F157" s="7">
        <v>106.20479839629353</v>
      </c>
      <c r="G157" s="1"/>
      <c r="H157">
        <v>511.57565456743373</v>
      </c>
      <c r="P157">
        <v>93</v>
      </c>
      <c r="Q157">
        <v>156.0975701364529</v>
      </c>
      <c r="T157">
        <v>105.56086304702198</v>
      </c>
    </row>
    <row r="158" spans="1:20" ht="12.75">
      <c r="A158">
        <v>93</v>
      </c>
      <c r="B158">
        <v>135.0177149594258</v>
      </c>
      <c r="F158" s="7">
        <v>106.25982388999392</v>
      </c>
      <c r="G158" s="1"/>
      <c r="H158">
        <v>511.4942636058562</v>
      </c>
      <c r="P158">
        <v>93</v>
      </c>
      <c r="Q158">
        <v>157.4284551073292</v>
      </c>
      <c r="T158">
        <v>105.98827551004464</v>
      </c>
    </row>
    <row r="159" spans="1:20" ht="12.75">
      <c r="A159">
        <v>93</v>
      </c>
      <c r="B159">
        <v>135.49095154348694</v>
      </c>
      <c r="F159" s="7">
        <v>106.66234893248114</v>
      </c>
      <c r="G159" s="1"/>
      <c r="H159">
        <v>512.8389690421171</v>
      </c>
      <c r="P159">
        <v>93</v>
      </c>
      <c r="Q159">
        <v>158.3721755939436</v>
      </c>
      <c r="T159">
        <v>106.69005627302846</v>
      </c>
    </row>
    <row r="160" spans="1:20" ht="12.75">
      <c r="A160">
        <v>93</v>
      </c>
      <c r="B160">
        <v>136.30990093951755</v>
      </c>
      <c r="F160" s="7">
        <v>107.24989197414634</v>
      </c>
      <c r="G160" s="1"/>
      <c r="H160">
        <v>516.7318856972856</v>
      </c>
      <c r="P160">
        <v>93</v>
      </c>
      <c r="Q160">
        <v>157.55564183062188</v>
      </c>
      <c r="T160">
        <v>105.73403639575781</v>
      </c>
    </row>
    <row r="161" spans="1:20" ht="12.75">
      <c r="A161">
        <v>93</v>
      </c>
      <c r="B161">
        <v>137.1686389570594</v>
      </c>
      <c r="F161" s="7">
        <v>107.81788516403161</v>
      </c>
      <c r="G161" s="1"/>
      <c r="H161">
        <v>521.6641378457155</v>
      </c>
      <c r="P161">
        <v>93</v>
      </c>
      <c r="Q161">
        <v>159.9020179656813</v>
      </c>
      <c r="T161">
        <v>107.34387610472083</v>
      </c>
    </row>
    <row r="162" spans="1:20" ht="12.75">
      <c r="A162">
        <v>94</v>
      </c>
      <c r="B162">
        <v>138.26329636519736</v>
      </c>
      <c r="F162" s="7">
        <v>108.53240940733284</v>
      </c>
      <c r="G162" s="1"/>
      <c r="H162">
        <v>528.0933323052684</v>
      </c>
      <c r="P162">
        <v>94</v>
      </c>
      <c r="Q162">
        <v>163.26967729254744</v>
      </c>
      <c r="T162">
        <v>109.38150757809635</v>
      </c>
    </row>
    <row r="163" spans="1:20" ht="12.75">
      <c r="A163">
        <v>94</v>
      </c>
      <c r="B163">
        <v>139.4112283723148</v>
      </c>
      <c r="F163" s="7">
        <v>109.52980662938575</v>
      </c>
      <c r="G163" s="1"/>
      <c r="H163">
        <v>531.4912983742145</v>
      </c>
      <c r="P163">
        <v>94</v>
      </c>
      <c r="Q163">
        <v>165.4981735603563</v>
      </c>
      <c r="T163">
        <v>110.08102078540779</v>
      </c>
    </row>
    <row r="164" spans="1:20" ht="12.75">
      <c r="A164">
        <v>94</v>
      </c>
      <c r="B164">
        <v>139.47778699873132</v>
      </c>
      <c r="F164" s="7">
        <v>109.63783167396603</v>
      </c>
      <c r="G164" s="1"/>
      <c r="H164">
        <v>531.2421030324339</v>
      </c>
      <c r="P164">
        <v>94</v>
      </c>
      <c r="Q164">
        <v>168.10657842731118</v>
      </c>
      <c r="T164">
        <v>111.659967252332</v>
      </c>
    </row>
    <row r="165" spans="1:20" ht="12.75">
      <c r="A165">
        <v>94</v>
      </c>
      <c r="B165">
        <v>138.591187903715</v>
      </c>
      <c r="F165" s="7">
        <v>108.87440258966289</v>
      </c>
      <c r="G165" s="1"/>
      <c r="H165">
        <v>528.8743179853813</v>
      </c>
      <c r="P165">
        <v>94</v>
      </c>
      <c r="Q165">
        <v>168.3419061405859</v>
      </c>
      <c r="T165">
        <v>111.96638250320234</v>
      </c>
    </row>
    <row r="166" spans="1:20" ht="12.75">
      <c r="A166">
        <v>94</v>
      </c>
      <c r="B166">
        <v>138.81426855309329</v>
      </c>
      <c r="F166" s="7">
        <v>109.02347036026507</v>
      </c>
      <c r="G166" s="1"/>
      <c r="H166">
        <v>530.0748976553385</v>
      </c>
      <c r="P166">
        <v>94</v>
      </c>
      <c r="Q166">
        <v>166.07543395354858</v>
      </c>
      <c r="T166">
        <v>110.90947974739407</v>
      </c>
    </row>
    <row r="167" spans="1:20" ht="12.75">
      <c r="A167">
        <v>94</v>
      </c>
      <c r="B167">
        <v>138.9815581110604</v>
      </c>
      <c r="F167" s="7">
        <v>109.07069105092549</v>
      </c>
      <c r="G167" s="1"/>
      <c r="H167">
        <v>531.8520967118535</v>
      </c>
      <c r="P167">
        <v>94</v>
      </c>
      <c r="Q167">
        <v>163.53144405545146</v>
      </c>
      <c r="T167">
        <v>109.50576171621955</v>
      </c>
    </row>
    <row r="168" spans="1:20" ht="12.75">
      <c r="A168">
        <v>94</v>
      </c>
      <c r="B168">
        <v>139.08292464596445</v>
      </c>
      <c r="F168" s="7">
        <v>109.1134464634706</v>
      </c>
      <c r="G168" s="1"/>
      <c r="H168">
        <v>532.7361690455033</v>
      </c>
      <c r="P168">
        <v>94</v>
      </c>
      <c r="Q168">
        <v>164.5311321867758</v>
      </c>
      <c r="T168">
        <v>110.01830671382663</v>
      </c>
    </row>
    <row r="169" spans="1:20" ht="12.75">
      <c r="A169">
        <v>94</v>
      </c>
      <c r="B169">
        <v>138.92872310822096</v>
      </c>
      <c r="F169" s="7">
        <v>108.95037190594509</v>
      </c>
      <c r="G169" s="1"/>
      <c r="H169">
        <v>532.7111956578752</v>
      </c>
      <c r="P169">
        <v>94</v>
      </c>
      <c r="Q169">
        <v>161.1439048458501</v>
      </c>
      <c r="T169">
        <v>110.32068099996928</v>
      </c>
    </row>
    <row r="170" spans="1:20" ht="12.75">
      <c r="A170">
        <v>94</v>
      </c>
      <c r="B170">
        <v>138.99385159416542</v>
      </c>
      <c r="F170" s="7">
        <v>108.9539520307322</v>
      </c>
      <c r="G170" s="1"/>
      <c r="H170">
        <v>533.6239781465754</v>
      </c>
      <c r="P170">
        <v>94</v>
      </c>
      <c r="Q170">
        <v>160.82316981256122</v>
      </c>
      <c r="T170">
        <v>110.5066977352421</v>
      </c>
    </row>
    <row r="171" spans="1:20" ht="12.75">
      <c r="A171">
        <v>94</v>
      </c>
      <c r="B171">
        <v>138.48756194958247</v>
      </c>
      <c r="F171" s="7">
        <v>108.50404597006734</v>
      </c>
      <c r="G171" s="1"/>
      <c r="H171">
        <v>532.4090234860652</v>
      </c>
      <c r="P171">
        <v>94</v>
      </c>
      <c r="Q171">
        <v>160.33086349577377</v>
      </c>
      <c r="T171">
        <v>110.09820910827368</v>
      </c>
    </row>
    <row r="172" spans="1:20" ht="12.75">
      <c r="A172">
        <v>94</v>
      </c>
      <c r="B172">
        <v>137.63055898500582</v>
      </c>
      <c r="F172" s="7">
        <v>107.81173387727844</v>
      </c>
      <c r="G172" s="1"/>
      <c r="H172">
        <v>529.4924319306209</v>
      </c>
      <c r="P172">
        <v>94</v>
      </c>
      <c r="Q172">
        <v>159.8157847842839</v>
      </c>
      <c r="T172">
        <v>110.04087638774214</v>
      </c>
    </row>
    <row r="173" spans="1:20" ht="12.75">
      <c r="A173">
        <v>94</v>
      </c>
      <c r="B173">
        <v>136.69995138901658</v>
      </c>
      <c r="F173" s="7">
        <v>107.04055782960646</v>
      </c>
      <c r="G173" s="1"/>
      <c r="H173">
        <v>526.7366533270083</v>
      </c>
      <c r="P173">
        <v>94</v>
      </c>
      <c r="Q173">
        <v>158.52373001967973</v>
      </c>
      <c r="T173">
        <v>109.19921421321703</v>
      </c>
    </row>
    <row r="174" spans="1:20" ht="12.75">
      <c r="A174">
        <v>95</v>
      </c>
      <c r="B174">
        <v>136.11554517392696</v>
      </c>
      <c r="F174" s="7">
        <v>106.59011119974079</v>
      </c>
      <c r="G174" s="1"/>
      <c r="H174">
        <v>524.7967337429443</v>
      </c>
      <c r="P174">
        <v>95</v>
      </c>
      <c r="Q174">
        <v>156.50860985501487</v>
      </c>
      <c r="T174">
        <v>107.94192822717113</v>
      </c>
    </row>
    <row r="175" spans="1:20" ht="12.75">
      <c r="A175">
        <v>95</v>
      </c>
      <c r="B175">
        <v>135.52680474777435</v>
      </c>
      <c r="F175" s="7">
        <v>106.0292942281175</v>
      </c>
      <c r="G175" s="1"/>
      <c r="H175">
        <v>524.1729363148024</v>
      </c>
      <c r="P175">
        <v>95</v>
      </c>
      <c r="Q175">
        <v>156.79484453573886</v>
      </c>
      <c r="T175">
        <v>108.72414444232405</v>
      </c>
    </row>
    <row r="176" spans="1:20" ht="12.75">
      <c r="A176">
        <v>95</v>
      </c>
      <c r="B176">
        <v>135.49842431928084</v>
      </c>
      <c r="F176" s="7">
        <v>106.10060605230163</v>
      </c>
      <c r="G176" s="1"/>
      <c r="H176">
        <v>523.1128015973275</v>
      </c>
      <c r="P176">
        <v>95</v>
      </c>
      <c r="Q176">
        <v>158.57018629506197</v>
      </c>
      <c r="T176">
        <v>110.1900770831021</v>
      </c>
    </row>
    <row r="177" spans="1:20" ht="12.75">
      <c r="A177">
        <v>95</v>
      </c>
      <c r="B177">
        <v>135.6031609004698</v>
      </c>
      <c r="F177" s="7">
        <v>106.21566013322506</v>
      </c>
      <c r="G177" s="1"/>
      <c r="H177">
        <v>523.3197058553511</v>
      </c>
      <c r="P177">
        <v>95</v>
      </c>
      <c r="Q177">
        <v>158.34966546665743</v>
      </c>
      <c r="T177">
        <v>110.00802242572293</v>
      </c>
    </row>
    <row r="178" spans="1:20" ht="12.75">
      <c r="A178">
        <v>95</v>
      </c>
      <c r="B178">
        <v>135.54738334417686</v>
      </c>
      <c r="F178" s="7">
        <v>106.19244225370078</v>
      </c>
      <c r="G178" s="1"/>
      <c r="H178">
        <v>523.0529099946486</v>
      </c>
      <c r="P178">
        <v>95</v>
      </c>
      <c r="Q178">
        <v>159.19203390270292</v>
      </c>
      <c r="T178">
        <v>110.6674722935379</v>
      </c>
    </row>
    <row r="179" spans="1:20" ht="12.75">
      <c r="A179">
        <v>95</v>
      </c>
      <c r="B179">
        <v>135.12120325302075</v>
      </c>
      <c r="F179" s="7">
        <v>105.92665994000396</v>
      </c>
      <c r="G179" s="1"/>
      <c r="H179">
        <v>520.5996945666162</v>
      </c>
      <c r="P179">
        <v>95</v>
      </c>
      <c r="Q179">
        <v>159.73501973896677</v>
      </c>
      <c r="T179">
        <v>111.23168882092236</v>
      </c>
    </row>
    <row r="180" spans="1:20" ht="12.75">
      <c r="A180">
        <v>95</v>
      </c>
      <c r="B180">
        <v>135.08957067187507</v>
      </c>
      <c r="F180" s="7">
        <v>105.92712763578743</v>
      </c>
      <c r="G180" s="1"/>
      <c r="H180">
        <v>520.1925469954878</v>
      </c>
      <c r="P180">
        <v>95</v>
      </c>
      <c r="Q180">
        <v>159.330482910969</v>
      </c>
      <c r="T180">
        <v>110.96681477486867</v>
      </c>
    </row>
    <row r="181" spans="1:20" ht="12.75">
      <c r="A181">
        <v>95</v>
      </c>
      <c r="B181">
        <v>135.26108773586978</v>
      </c>
      <c r="F181" s="7">
        <v>106.07011865646497</v>
      </c>
      <c r="G181" s="1"/>
      <c r="H181">
        <v>520.7835491379217</v>
      </c>
      <c r="P181">
        <v>95</v>
      </c>
      <c r="Q181">
        <v>159.12807062079176</v>
      </c>
      <c r="T181">
        <v>110.85701015731408</v>
      </c>
    </row>
    <row r="182" spans="1:20" ht="12.75">
      <c r="A182">
        <v>95</v>
      </c>
      <c r="B182">
        <v>135.25962749124895</v>
      </c>
      <c r="F182" s="7">
        <v>106.07220228250488</v>
      </c>
      <c r="G182" s="1"/>
      <c r="H182">
        <v>520.7885437417003</v>
      </c>
      <c r="P182">
        <v>95</v>
      </c>
      <c r="Q182">
        <v>159.65964912902223</v>
      </c>
      <c r="T182">
        <v>111.22530694832007</v>
      </c>
    </row>
    <row r="183" spans="1:20" ht="12.75">
      <c r="A183">
        <v>95</v>
      </c>
      <c r="B183">
        <v>135.04357867063484</v>
      </c>
      <c r="F183" s="7">
        <v>105.96622970026004</v>
      </c>
      <c r="G183" s="1"/>
      <c r="H183">
        <v>519.1531979938056</v>
      </c>
      <c r="P183">
        <v>95</v>
      </c>
      <c r="Q183">
        <v>159.70847688816409</v>
      </c>
      <c r="T183">
        <v>111.25682718644</v>
      </c>
    </row>
    <row r="184" spans="1:20" ht="12.75">
      <c r="A184">
        <v>95</v>
      </c>
      <c r="B184">
        <v>136.4126357316611</v>
      </c>
      <c r="F184" s="7">
        <v>106.86079189444047</v>
      </c>
      <c r="G184" s="1"/>
      <c r="H184">
        <v>526.8995829679357</v>
      </c>
      <c r="P184">
        <v>95</v>
      </c>
      <c r="Q184">
        <v>160.45766219394005</v>
      </c>
      <c r="T184">
        <v>111.710051535409</v>
      </c>
    </row>
    <row r="185" spans="1:20" ht="12.75">
      <c r="A185">
        <v>95</v>
      </c>
      <c r="B185">
        <v>136.4003688031159</v>
      </c>
      <c r="F185" s="7">
        <v>106.91297565329633</v>
      </c>
      <c r="G185" s="1"/>
      <c r="H185">
        <v>526.0698644878574</v>
      </c>
      <c r="P185">
        <v>95</v>
      </c>
      <c r="Q185">
        <v>161.46927452522473</v>
      </c>
      <c r="T185">
        <v>112.46571383181042</v>
      </c>
    </row>
    <row r="186" spans="1:20" ht="12.75">
      <c r="A186">
        <v>96</v>
      </c>
      <c r="B186">
        <v>136.58382267788733</v>
      </c>
      <c r="F186" s="7">
        <v>107.08757185417895</v>
      </c>
      <c r="G186" s="1"/>
      <c r="H186">
        <v>526.2240158883315</v>
      </c>
      <c r="P186">
        <v>96</v>
      </c>
      <c r="Q186">
        <v>162.8871020724813</v>
      </c>
      <c r="T186">
        <v>113.70139670314921</v>
      </c>
    </row>
    <row r="187" spans="1:20" ht="12.75">
      <c r="A187">
        <v>96</v>
      </c>
      <c r="B187">
        <v>136.01745993085393</v>
      </c>
      <c r="F187" s="7">
        <v>106.63080481702798</v>
      </c>
      <c r="G187" s="1"/>
      <c r="H187">
        <v>524.0255590701623</v>
      </c>
      <c r="P187">
        <v>96</v>
      </c>
      <c r="Q187">
        <v>163.55167150161907</v>
      </c>
      <c r="T187">
        <v>114.30781319928317</v>
      </c>
    </row>
    <row r="188" spans="1:20" ht="12.75">
      <c r="A188">
        <v>96</v>
      </c>
      <c r="B188">
        <v>136.15094028514693</v>
      </c>
      <c r="F188" s="7">
        <v>106.54028276084827</v>
      </c>
      <c r="G188" s="1"/>
      <c r="H188">
        <v>526.8559109259675</v>
      </c>
      <c r="P188">
        <v>96</v>
      </c>
      <c r="Q188">
        <v>164.54083077786095</v>
      </c>
      <c r="T188">
        <v>115.09293389539398</v>
      </c>
    </row>
    <row r="189" spans="1:20" ht="12.75">
      <c r="A189">
        <v>96</v>
      </c>
      <c r="B189">
        <v>137.10619615424835</v>
      </c>
      <c r="F189" s="7">
        <v>107.23030111791446</v>
      </c>
      <c r="G189" s="1"/>
      <c r="H189">
        <v>531.1588730637064</v>
      </c>
      <c r="P189">
        <v>96</v>
      </c>
      <c r="Q189">
        <v>164.45854903172247</v>
      </c>
      <c r="T189">
        <v>115.24103113135736</v>
      </c>
    </row>
    <row r="190" spans="1:20" ht="12.75">
      <c r="A190">
        <v>96</v>
      </c>
      <c r="B190">
        <v>137.17825671452235</v>
      </c>
      <c r="F190" s="7">
        <v>107.24698479205472</v>
      </c>
      <c r="G190" s="1"/>
      <c r="H190">
        <v>531.8791176008316</v>
      </c>
      <c r="P190">
        <v>96</v>
      </c>
      <c r="Q190">
        <v>164.1845665127359</v>
      </c>
      <c r="T190">
        <v>115.21074406524482</v>
      </c>
    </row>
    <row r="191" spans="1:20" ht="12.75">
      <c r="A191">
        <v>96</v>
      </c>
      <c r="B191">
        <v>137.3096078740993</v>
      </c>
      <c r="F191" s="7">
        <v>107.37684644142307</v>
      </c>
      <c r="G191" s="1"/>
      <c r="H191">
        <v>532.0106564558672</v>
      </c>
      <c r="P191">
        <v>96</v>
      </c>
      <c r="Q191">
        <v>164.39326052654312</v>
      </c>
      <c r="T191">
        <v>115.40036166716095</v>
      </c>
    </row>
    <row r="192" spans="1:20" ht="12.75">
      <c r="A192">
        <v>96</v>
      </c>
      <c r="B192">
        <v>137.3537274725932</v>
      </c>
      <c r="F192" s="7">
        <v>107.41122177532387</v>
      </c>
      <c r="G192" s="1"/>
      <c r="H192">
        <v>532.1938846022102</v>
      </c>
      <c r="P192">
        <v>96</v>
      </c>
      <c r="Q192">
        <v>165.01340133807454</v>
      </c>
      <c r="T192">
        <v>115.83573057018806</v>
      </c>
    </row>
    <row r="193" spans="1:20" ht="12.75">
      <c r="A193">
        <v>96</v>
      </c>
      <c r="B193">
        <v>137.0664893475734</v>
      </c>
      <c r="F193" s="7">
        <v>107.21121693835086</v>
      </c>
      <c r="G193" s="1"/>
      <c r="H193">
        <v>530.7657117121973</v>
      </c>
      <c r="P193">
        <v>96</v>
      </c>
      <c r="Q193">
        <v>165.12354083449083</v>
      </c>
      <c r="T193">
        <v>115.92662475612289</v>
      </c>
    </row>
    <row r="194" spans="1:20" ht="12.75">
      <c r="A194">
        <v>96</v>
      </c>
      <c r="B194">
        <v>136.82904120482115</v>
      </c>
      <c r="F194" s="7">
        <v>107.0732271593982</v>
      </c>
      <c r="G194" s="1"/>
      <c r="H194">
        <v>529.1761119042317</v>
      </c>
      <c r="P194">
        <v>96</v>
      </c>
      <c r="Q194">
        <v>165.036549662509</v>
      </c>
      <c r="T194">
        <v>115.89039574110011</v>
      </c>
    </row>
    <row r="195" spans="1:20" ht="12.75">
      <c r="A195">
        <v>96</v>
      </c>
      <c r="B195">
        <v>137.3177828062127</v>
      </c>
      <c r="F195" s="7">
        <v>107.42311712207962</v>
      </c>
      <c r="G195" s="1"/>
      <c r="H195">
        <v>531.5724899835856</v>
      </c>
      <c r="P195">
        <v>96</v>
      </c>
      <c r="Q195">
        <v>165.55383179070796</v>
      </c>
      <c r="T195">
        <v>116.31670810233818</v>
      </c>
    </row>
    <row r="196" spans="1:20" ht="12.75">
      <c r="A196">
        <v>96</v>
      </c>
      <c r="B196">
        <v>137.31214397088934</v>
      </c>
      <c r="F196" s="7">
        <v>107.43322174901257</v>
      </c>
      <c r="G196" s="1"/>
      <c r="H196">
        <v>531.6100986618272</v>
      </c>
      <c r="P196">
        <v>96</v>
      </c>
      <c r="Q196">
        <v>165.4606785110136</v>
      </c>
      <c r="T196">
        <v>116.34765327326639</v>
      </c>
    </row>
    <row r="197" spans="1:20" ht="12.75">
      <c r="A197">
        <v>96</v>
      </c>
      <c r="B197">
        <v>138.52571804934408</v>
      </c>
      <c r="F197" s="7">
        <v>108.44377115568203</v>
      </c>
      <c r="G197" s="1"/>
      <c r="H197">
        <v>535.8957537173712</v>
      </c>
      <c r="P197">
        <v>96</v>
      </c>
      <c r="Q197">
        <v>165.77819318820963</v>
      </c>
      <c r="T197">
        <v>116.68050498273433</v>
      </c>
    </row>
    <row r="198" spans="1:20" ht="12.75">
      <c r="A198">
        <v>97</v>
      </c>
      <c r="B198">
        <v>140.19134632713948</v>
      </c>
      <c r="F198" s="7">
        <v>109.7686627605616</v>
      </c>
      <c r="G198" s="1"/>
      <c r="H198">
        <v>542.5218948120237</v>
      </c>
      <c r="P198">
        <v>97</v>
      </c>
      <c r="Q198">
        <v>168.15651240401542</v>
      </c>
      <c r="T198">
        <v>118.30736976583944</v>
      </c>
    </row>
    <row r="199" spans="1:20" ht="12.75">
      <c r="A199">
        <v>97</v>
      </c>
      <c r="B199">
        <v>141.4455786536824</v>
      </c>
      <c r="F199" s="7">
        <v>110.7090852021865</v>
      </c>
      <c r="G199" s="1"/>
      <c r="H199">
        <v>548.2449903469811</v>
      </c>
      <c r="P199">
        <v>97</v>
      </c>
      <c r="Q199">
        <v>167.69293560608642</v>
      </c>
      <c r="T199">
        <v>118.0770442944723</v>
      </c>
    </row>
    <row r="200" spans="1:20" ht="12.75">
      <c r="A200">
        <v>97</v>
      </c>
      <c r="B200">
        <v>142.1599771621461</v>
      </c>
      <c r="F200" s="7">
        <v>111.29451809894636</v>
      </c>
      <c r="G200" s="1"/>
      <c r="H200">
        <v>550.9179531870175</v>
      </c>
      <c r="P200">
        <v>97</v>
      </c>
      <c r="Q200">
        <v>167.20431544607086</v>
      </c>
      <c r="T200">
        <v>117.63234506945074</v>
      </c>
    </row>
    <row r="201" spans="1:20" ht="12.75">
      <c r="A201">
        <v>97</v>
      </c>
      <c r="B201">
        <v>140.83805416702512</v>
      </c>
      <c r="F201" s="7">
        <v>110.29811656001253</v>
      </c>
      <c r="G201" s="1"/>
      <c r="H201">
        <v>545.3652983606075</v>
      </c>
      <c r="P201">
        <v>97</v>
      </c>
      <c r="Q201">
        <v>166.57530136301094</v>
      </c>
      <c r="T201">
        <v>117.158596954723</v>
      </c>
    </row>
    <row r="202" spans="1:20" ht="12.75">
      <c r="A202">
        <v>97</v>
      </c>
      <c r="B202">
        <v>140.50009093910094</v>
      </c>
      <c r="F202" s="7">
        <v>109.99827939087177</v>
      </c>
      <c r="G202" s="1"/>
      <c r="H202">
        <v>544.6029204050759</v>
      </c>
      <c r="P202">
        <v>97</v>
      </c>
      <c r="Q202">
        <v>166.71958916143427</v>
      </c>
      <c r="T202">
        <v>117.14352748872415</v>
      </c>
    </row>
    <row r="203" spans="1:20" ht="12.75">
      <c r="A203">
        <v>97</v>
      </c>
      <c r="B203">
        <v>140.59209164100878</v>
      </c>
      <c r="F203" s="7">
        <v>110.00616436077556</v>
      </c>
      <c r="G203" s="1"/>
      <c r="H203">
        <v>545.8473959206354</v>
      </c>
      <c r="P203">
        <v>97</v>
      </c>
      <c r="Q203">
        <v>166.01210633397596</v>
      </c>
      <c r="T203">
        <v>116.61529843176935</v>
      </c>
    </row>
    <row r="204" spans="1:20" ht="12.75">
      <c r="A204">
        <v>97</v>
      </c>
      <c r="B204">
        <v>140.2272255105831</v>
      </c>
      <c r="F204" s="7">
        <v>109.7404477995227</v>
      </c>
      <c r="G204" s="1"/>
      <c r="H204">
        <v>544.1424749435862</v>
      </c>
      <c r="P204">
        <v>97</v>
      </c>
      <c r="Q204">
        <v>165.9556143971602</v>
      </c>
      <c r="T204">
        <v>116.78641371818529</v>
      </c>
    </row>
    <row r="205" spans="1:20" ht="12.75">
      <c r="A205">
        <v>97</v>
      </c>
      <c r="B205">
        <v>140.16308366499746</v>
      </c>
      <c r="F205" s="7">
        <v>109.71921089925006</v>
      </c>
      <c r="G205" s="1"/>
      <c r="H205">
        <v>543.5039706964136</v>
      </c>
      <c r="P205">
        <v>97</v>
      </c>
      <c r="Q205">
        <v>165.35051027802055</v>
      </c>
      <c r="T205">
        <v>116.18395831325421</v>
      </c>
    </row>
    <row r="206" spans="1:20" ht="12.75">
      <c r="A206">
        <v>97</v>
      </c>
      <c r="B206">
        <v>140.06552098687942</v>
      </c>
      <c r="F206" s="7">
        <v>109.62406695004833</v>
      </c>
      <c r="G206" s="1"/>
      <c r="H206">
        <v>543.4945068133804</v>
      </c>
      <c r="P206">
        <v>97</v>
      </c>
      <c r="Q206">
        <v>165.54695236261333</v>
      </c>
      <c r="T206">
        <v>116.42298618542753</v>
      </c>
    </row>
    <row r="207" spans="1:20" ht="12.75">
      <c r="A207">
        <v>97</v>
      </c>
      <c r="B207">
        <v>139.74921886065624</v>
      </c>
      <c r="F207" s="7">
        <v>109.43619323782188</v>
      </c>
      <c r="G207" s="1"/>
      <c r="H207">
        <v>541.5379565866992</v>
      </c>
      <c r="P207">
        <v>97</v>
      </c>
      <c r="Q207">
        <v>165.16060577215114</v>
      </c>
      <c r="T207">
        <v>116.35352057463997</v>
      </c>
    </row>
    <row r="208" spans="1:20" ht="12.75">
      <c r="A208">
        <v>97</v>
      </c>
      <c r="B208">
        <v>139.1423553654078</v>
      </c>
      <c r="F208" s="7">
        <v>109.0794748611676</v>
      </c>
      <c r="G208" s="1"/>
      <c r="H208">
        <v>537.6524981644969</v>
      </c>
      <c r="P208">
        <v>97</v>
      </c>
      <c r="Q208">
        <v>165.15329598908122</v>
      </c>
      <c r="T208">
        <v>116.38350852379851</v>
      </c>
    </row>
    <row r="209" spans="1:20" ht="12.75">
      <c r="A209">
        <v>97</v>
      </c>
      <c r="B209">
        <v>138.1306470775056</v>
      </c>
      <c r="F209" s="7">
        <v>108.3974001349792</v>
      </c>
      <c r="G209" s="1"/>
      <c r="H209">
        <v>532.2262049071778</v>
      </c>
      <c r="P209">
        <v>97</v>
      </c>
      <c r="Q209">
        <v>163.3247566494365</v>
      </c>
      <c r="T209">
        <v>115.57324941294593</v>
      </c>
    </row>
    <row r="210" spans="1:20" ht="12.75">
      <c r="A210">
        <v>98</v>
      </c>
      <c r="B210">
        <v>136.26577601319343</v>
      </c>
      <c r="F210" s="7">
        <v>106.91867705633742</v>
      </c>
      <c r="G210" s="1"/>
      <c r="H210">
        <v>525.6672204720129</v>
      </c>
      <c r="P210">
        <v>98</v>
      </c>
      <c r="Q210">
        <v>159.91247892445892</v>
      </c>
      <c r="T210">
        <v>113.90506592639626</v>
      </c>
    </row>
    <row r="211" spans="1:20" ht="12.75">
      <c r="A211">
        <v>98</v>
      </c>
      <c r="B211">
        <v>136.19470308152748</v>
      </c>
      <c r="F211" s="7">
        <v>106.93190619752048</v>
      </c>
      <c r="G211" s="1"/>
      <c r="H211">
        <v>524.9811075429501</v>
      </c>
      <c r="P211">
        <v>98</v>
      </c>
      <c r="Q211">
        <v>158.95047737287504</v>
      </c>
      <c r="T211">
        <v>113.71908938933719</v>
      </c>
    </row>
    <row r="212" spans="1:20" ht="12.75">
      <c r="A212">
        <v>98</v>
      </c>
      <c r="B212">
        <v>133.93422523225814</v>
      </c>
      <c r="F212" s="7">
        <v>105.28199009199639</v>
      </c>
      <c r="G212" s="1"/>
      <c r="H212">
        <v>514.9093338057675</v>
      </c>
      <c r="P212">
        <v>98</v>
      </c>
      <c r="Q212">
        <v>156.05634048090008</v>
      </c>
      <c r="T212">
        <v>112.19267985309448</v>
      </c>
    </row>
    <row r="213" spans="1:20" ht="12.75">
      <c r="A213">
        <v>98</v>
      </c>
      <c r="B213">
        <v>133.38123735326985</v>
      </c>
      <c r="F213" s="7">
        <v>104.87654570975529</v>
      </c>
      <c r="G213" s="1"/>
      <c r="H213">
        <v>512.6832389196469</v>
      </c>
      <c r="P213">
        <v>98</v>
      </c>
      <c r="Q213">
        <v>155.1718266339906</v>
      </c>
      <c r="T213">
        <v>111.95951967643552</v>
      </c>
    </row>
    <row r="214" spans="1:20" ht="12.75">
      <c r="A214">
        <v>98</v>
      </c>
      <c r="B214">
        <v>132.30058648475662</v>
      </c>
      <c r="F214" s="7">
        <v>104.1303401666436</v>
      </c>
      <c r="G214" s="1"/>
      <c r="H214">
        <v>507.4150802450004</v>
      </c>
      <c r="P214">
        <v>98</v>
      </c>
      <c r="Q214">
        <v>153.39938345787087</v>
      </c>
      <c r="T214">
        <v>111.12972713466525</v>
      </c>
    </row>
    <row r="215" spans="1:20" ht="12.75">
      <c r="A215">
        <v>98</v>
      </c>
      <c r="B215">
        <v>130.76193417291574</v>
      </c>
      <c r="F215" s="7">
        <v>103.06817546731672</v>
      </c>
      <c r="G215" s="1"/>
      <c r="H215">
        <v>499.62615838325297</v>
      </c>
      <c r="P215">
        <v>98</v>
      </c>
      <c r="Q215">
        <v>151.79229448776107</v>
      </c>
      <c r="T215">
        <v>110.35786189524299</v>
      </c>
    </row>
    <row r="216" spans="1:20" ht="12.75">
      <c r="A216">
        <v>98</v>
      </c>
      <c r="B216">
        <v>130.4202209202898</v>
      </c>
      <c r="F216" s="7">
        <v>102.84872003527359</v>
      </c>
      <c r="G216" s="1"/>
      <c r="H216">
        <v>497.7537681070933</v>
      </c>
      <c r="P216">
        <v>98</v>
      </c>
      <c r="Q216">
        <v>150.86051323825623</v>
      </c>
      <c r="T216">
        <v>109.85096871531977</v>
      </c>
    </row>
    <row r="217" spans="1:20" ht="12.75">
      <c r="A217">
        <v>98</v>
      </c>
      <c r="B217">
        <v>130.28435870224715</v>
      </c>
      <c r="F217" s="7">
        <v>102.7567337154347</v>
      </c>
      <c r="G217" s="1"/>
      <c r="H217">
        <v>497.1334437364378</v>
      </c>
      <c r="P217">
        <v>98</v>
      </c>
      <c r="Q217">
        <v>150.99840581154115</v>
      </c>
      <c r="T217">
        <v>110.28933028567924</v>
      </c>
    </row>
    <row r="218" spans="1:20" ht="12.75">
      <c r="A218">
        <v>98</v>
      </c>
      <c r="B218">
        <v>130.22764533727664</v>
      </c>
      <c r="F218" s="7">
        <v>102.7672199133495</v>
      </c>
      <c r="G218" s="1"/>
      <c r="H218">
        <v>496.1582409213619</v>
      </c>
      <c r="P218">
        <v>98</v>
      </c>
      <c r="Q218">
        <v>150.86140429187859</v>
      </c>
      <c r="T218">
        <v>110.3245975702582</v>
      </c>
    </row>
    <row r="219" spans="1:20" ht="12.75">
      <c r="A219">
        <v>98</v>
      </c>
      <c r="B219">
        <v>129.80623003175208</v>
      </c>
      <c r="F219" s="7">
        <v>102.47963518494566</v>
      </c>
      <c r="G219" s="1"/>
      <c r="H219">
        <v>493.88245033294635</v>
      </c>
      <c r="P219">
        <v>98</v>
      </c>
      <c r="Q219">
        <v>150.7464578164252</v>
      </c>
      <c r="T219">
        <v>110.39416618508919</v>
      </c>
    </row>
    <row r="220" spans="1:20" ht="12.75">
      <c r="A220">
        <v>98</v>
      </c>
      <c r="B220">
        <v>129.45152683355494</v>
      </c>
      <c r="F220" s="7">
        <v>102.24701976449526</v>
      </c>
      <c r="G220" s="1"/>
      <c r="H220">
        <v>491.79938865457416</v>
      </c>
      <c r="P220">
        <v>98</v>
      </c>
      <c r="Q220">
        <v>150.60458142612003</v>
      </c>
      <c r="T220">
        <v>110.64180494057814</v>
      </c>
    </row>
    <row r="221" spans="1:20" ht="12.75">
      <c r="A221">
        <v>98</v>
      </c>
      <c r="B221">
        <v>129.0566973413007</v>
      </c>
      <c r="F221" s="7">
        <v>101.90965841569127</v>
      </c>
      <c r="G221" s="1"/>
      <c r="H221">
        <v>490.3596037380471</v>
      </c>
      <c r="P221">
        <v>98</v>
      </c>
      <c r="Q221">
        <v>151.33491163713038</v>
      </c>
      <c r="T221">
        <v>111.12262791872095</v>
      </c>
    </row>
    <row r="222" spans="1:20" ht="12.75">
      <c r="A222">
        <v>99</v>
      </c>
      <c r="B222">
        <v>128.00143989336925</v>
      </c>
      <c r="F222" s="7">
        <v>101.0836261413355</v>
      </c>
      <c r="G222" s="1"/>
      <c r="H222">
        <v>486.1084334647542</v>
      </c>
      <c r="P222">
        <v>99</v>
      </c>
      <c r="Q222">
        <v>152.89338346314722</v>
      </c>
      <c r="T222">
        <v>112.30682656106767</v>
      </c>
    </row>
    <row r="223" spans="1:20" ht="12.75">
      <c r="A223">
        <v>99</v>
      </c>
      <c r="B223">
        <v>126.8104047355287</v>
      </c>
      <c r="F223" s="7">
        <v>100.21089139520254</v>
      </c>
      <c r="G223" s="1"/>
      <c r="H223">
        <v>480.5553440425434</v>
      </c>
      <c r="P223">
        <v>99</v>
      </c>
      <c r="Q223">
        <v>153.34993874025287</v>
      </c>
      <c r="T223">
        <v>112.64919819042814</v>
      </c>
    </row>
    <row r="224" spans="1:20" ht="12.75">
      <c r="A224">
        <v>99</v>
      </c>
      <c r="B224">
        <v>126.90283756011073</v>
      </c>
      <c r="F224" s="7">
        <v>100.25989375281836</v>
      </c>
      <c r="G224" s="1"/>
      <c r="H224">
        <v>481.1805535086101</v>
      </c>
      <c r="P224">
        <v>99</v>
      </c>
      <c r="Q224">
        <v>154.61480953780327</v>
      </c>
      <c r="T224">
        <v>113.62920638600278</v>
      </c>
    </row>
    <row r="225" spans="1:20" ht="12.75">
      <c r="A225">
        <v>99</v>
      </c>
      <c r="B225">
        <v>126.5600720732467</v>
      </c>
      <c r="F225" s="7">
        <v>100.01242664062198</v>
      </c>
      <c r="G225" s="1"/>
      <c r="H225">
        <v>479.58942740204134</v>
      </c>
      <c r="P225">
        <v>99</v>
      </c>
      <c r="Q225">
        <v>154.82971861701427</v>
      </c>
      <c r="T225">
        <v>113.785528769806</v>
      </c>
    </row>
    <row r="226" spans="1:20" ht="12.75">
      <c r="A226">
        <v>99</v>
      </c>
      <c r="B226">
        <v>126.23072938754818</v>
      </c>
      <c r="F226" s="7">
        <v>99.66443011224634</v>
      </c>
      <c r="G226" s="1"/>
      <c r="H226">
        <v>479.4459916043132</v>
      </c>
      <c r="P226">
        <v>99</v>
      </c>
      <c r="Q226">
        <v>155.30888827605057</v>
      </c>
      <c r="T226">
        <v>114.14253079557966</v>
      </c>
    </row>
    <row r="227" spans="1:20" ht="12.75">
      <c r="A227">
        <v>99</v>
      </c>
      <c r="B227">
        <v>126.97777263906586</v>
      </c>
      <c r="F227" s="7">
        <v>100.15320161232741</v>
      </c>
      <c r="G227" s="1"/>
      <c r="H227">
        <v>483.60587579818196</v>
      </c>
      <c r="P227">
        <v>99</v>
      </c>
      <c r="Q227">
        <v>156.4315547131918</v>
      </c>
      <c r="T227">
        <v>114.84601470574961</v>
      </c>
    </row>
    <row r="228" spans="1:20" ht="12.75">
      <c r="A228">
        <v>99</v>
      </c>
      <c r="B228">
        <v>127.26194336997361</v>
      </c>
      <c r="F228" s="7">
        <v>100.36978855456302</v>
      </c>
      <c r="G228" s="1"/>
      <c r="H228">
        <v>484.7870839542686</v>
      </c>
      <c r="P228">
        <v>99</v>
      </c>
      <c r="Q228">
        <v>156.79641817598366</v>
      </c>
      <c r="T228">
        <v>114.99307083553894</v>
      </c>
    </row>
    <row r="229" spans="1:20" ht="12.75">
      <c r="A229">
        <v>99</v>
      </c>
      <c r="B229">
        <v>127.23634418356168</v>
      </c>
      <c r="F229" s="7">
        <v>100.32741005051612</v>
      </c>
      <c r="G229" s="1"/>
      <c r="H229">
        <v>484.9654886717201</v>
      </c>
      <c r="P229">
        <v>99</v>
      </c>
      <c r="Q229">
        <v>156.7768954224778</v>
      </c>
      <c r="T229">
        <v>114.99888018342872</v>
      </c>
    </row>
    <row r="230" spans="1:20" ht="12.75">
      <c r="A230">
        <v>99</v>
      </c>
      <c r="B230">
        <v>127.20001139850535</v>
      </c>
      <c r="F230" s="7">
        <v>100.27014161667897</v>
      </c>
      <c r="G230" s="1"/>
      <c r="H230">
        <v>485.13371930300315</v>
      </c>
      <c r="P230">
        <v>99</v>
      </c>
      <c r="Q230">
        <v>155.57988310809543</v>
      </c>
      <c r="T230">
        <v>114.18285290124771</v>
      </c>
    </row>
    <row r="231" spans="1:20" ht="12.75">
      <c r="A231">
        <v>99</v>
      </c>
      <c r="B231">
        <v>127.1874526596134</v>
      </c>
      <c r="F231" s="7">
        <v>100.14627875916399</v>
      </c>
      <c r="G231" s="1"/>
      <c r="H231">
        <v>486.61915217657867</v>
      </c>
      <c r="P231">
        <v>99</v>
      </c>
      <c r="Q231">
        <v>154.79296219047583</v>
      </c>
      <c r="T231">
        <v>113.62298016626823</v>
      </c>
    </row>
    <row r="232" spans="1:20" ht="12.75">
      <c r="A232">
        <v>99</v>
      </c>
      <c r="B232">
        <v>127.35363731481134</v>
      </c>
      <c r="F232" s="7">
        <v>100.24194679864844</v>
      </c>
      <c r="G232" s="1"/>
      <c r="H232">
        <v>487.58704369334436</v>
      </c>
      <c r="P232">
        <v>99</v>
      </c>
      <c r="Q232">
        <v>154.79736615033494</v>
      </c>
      <c r="T232">
        <v>113.64996209939952</v>
      </c>
    </row>
    <row r="233" spans="1:20" ht="12.75">
      <c r="A233">
        <v>99</v>
      </c>
      <c r="B233">
        <v>126.9615050988557</v>
      </c>
      <c r="F233" s="7">
        <v>99.90536620692038</v>
      </c>
      <c r="G233" s="1"/>
      <c r="H233">
        <v>486.23315491932897</v>
      </c>
      <c r="P233">
        <v>99</v>
      </c>
      <c r="Q233">
        <v>154.76172488677264</v>
      </c>
      <c r="T233">
        <v>113.65564475506764</v>
      </c>
    </row>
    <row r="234" spans="1:20" ht="12.75">
      <c r="A234">
        <v>0</v>
      </c>
      <c r="B234">
        <v>126.11477710206793</v>
      </c>
      <c r="F234" s="7">
        <v>99.14755091329053</v>
      </c>
      <c r="G234" s="1"/>
      <c r="H234">
        <v>483.5774735906979</v>
      </c>
      <c r="P234">
        <v>0</v>
      </c>
      <c r="Q234">
        <v>153.41295698798714</v>
      </c>
      <c r="T234">
        <v>112.56224259352035</v>
      </c>
    </row>
    <row r="235" spans="1:20" ht="12.75">
      <c r="A235">
        <v>0</v>
      </c>
      <c r="B235">
        <v>124.75674410919765</v>
      </c>
      <c r="F235" s="7">
        <v>98.01772346031521</v>
      </c>
      <c r="G235" s="1"/>
      <c r="H235">
        <v>478.6646102609809</v>
      </c>
      <c r="P235">
        <v>0</v>
      </c>
      <c r="Q235">
        <v>152.78930827275212</v>
      </c>
      <c r="T235">
        <v>112.29385383866124</v>
      </c>
    </row>
    <row r="236" spans="1:20" ht="12.75">
      <c r="A236">
        <v>0</v>
      </c>
      <c r="B236">
        <v>125.89929581238016</v>
      </c>
      <c r="F236" s="7">
        <v>98.83659921494115</v>
      </c>
      <c r="G236" s="1"/>
      <c r="H236">
        <v>483.599730913507</v>
      </c>
      <c r="P236">
        <v>0</v>
      </c>
      <c r="Q236">
        <v>152.91025096637281</v>
      </c>
      <c r="T236">
        <v>112.4210065147982</v>
      </c>
    </row>
    <row r="237" spans="1:20" ht="12.75">
      <c r="A237">
        <v>0</v>
      </c>
      <c r="B237">
        <v>125.71687144561285</v>
      </c>
      <c r="F237" s="7">
        <v>98.52595084325958</v>
      </c>
      <c r="G237" s="1"/>
      <c r="H237">
        <v>484.9000160826045</v>
      </c>
      <c r="P237">
        <v>0</v>
      </c>
      <c r="Q237">
        <v>153.05394540090538</v>
      </c>
      <c r="T237">
        <v>112.61156580358919</v>
      </c>
    </row>
    <row r="238" spans="1:20" ht="12.75">
      <c r="A238">
        <v>0</v>
      </c>
      <c r="B238">
        <v>126.29071482059781</v>
      </c>
      <c r="F238" s="7">
        <v>98.9521239067489</v>
      </c>
      <c r="G238" s="1"/>
      <c r="H238">
        <v>486.96763168651813</v>
      </c>
      <c r="P238">
        <v>0</v>
      </c>
      <c r="Q238">
        <v>153.8045636788121</v>
      </c>
      <c r="T238">
        <v>113.13337451805292</v>
      </c>
    </row>
    <row r="239" spans="1:20" ht="12.75">
      <c r="A239">
        <v>0</v>
      </c>
      <c r="B239">
        <v>126.68460958466136</v>
      </c>
      <c r="F239" s="7">
        <v>99.2073493788117</v>
      </c>
      <c r="G239" s="1"/>
      <c r="H239">
        <v>489.1407302239611</v>
      </c>
      <c r="P239">
        <v>0</v>
      </c>
      <c r="Q239">
        <v>154.4832479563428</v>
      </c>
      <c r="T239">
        <v>113.48454232982753</v>
      </c>
    </row>
    <row r="240" spans="1:20" ht="12.75">
      <c r="A240">
        <v>0</v>
      </c>
      <c r="B240">
        <v>126.62276770546963</v>
      </c>
      <c r="F240" s="7">
        <v>99.084779200673</v>
      </c>
      <c r="G240" s="1"/>
      <c r="H240">
        <v>489.85285748253256</v>
      </c>
      <c r="P240">
        <v>0</v>
      </c>
      <c r="Q240">
        <v>154.17036711973597</v>
      </c>
      <c r="T240">
        <v>113.24181128243221</v>
      </c>
    </row>
    <row r="241" spans="1:20" ht="12.75">
      <c r="A241">
        <v>0</v>
      </c>
      <c r="B241">
        <v>126.45859129887526</v>
      </c>
      <c r="F241" s="7">
        <v>98.92074395937816</v>
      </c>
      <c r="G241" s="1"/>
      <c r="H241">
        <v>489.63318528939396</v>
      </c>
      <c r="P241">
        <v>0</v>
      </c>
      <c r="Q241">
        <v>154.19973945298293</v>
      </c>
      <c r="T241">
        <v>113.18611735503717</v>
      </c>
    </row>
    <row r="242" spans="1:20" ht="12.75">
      <c r="A242">
        <v>0</v>
      </c>
      <c r="B242">
        <v>126.63106474469254</v>
      </c>
      <c r="F242" s="7">
        <v>99.02044857572325</v>
      </c>
      <c r="G242" s="1"/>
      <c r="H242">
        <v>490.7291664726612</v>
      </c>
      <c r="P242">
        <v>0</v>
      </c>
      <c r="Q242">
        <v>154.36263628288094</v>
      </c>
      <c r="T242">
        <v>113.22414653586183</v>
      </c>
    </row>
    <row r="243" spans="1:20" ht="12.75">
      <c r="A243">
        <v>0</v>
      </c>
      <c r="B243">
        <v>125.86670458406212</v>
      </c>
      <c r="F243" s="7">
        <v>98.40661933053767</v>
      </c>
      <c r="G243" s="1"/>
      <c r="H243">
        <v>487.81198000620026</v>
      </c>
      <c r="P243">
        <v>0</v>
      </c>
      <c r="Q243">
        <v>154.5184809012735</v>
      </c>
      <c r="T243">
        <v>113.39742966274731</v>
      </c>
    </row>
    <row r="244" spans="1:20" ht="12.75">
      <c r="A244">
        <v>0</v>
      </c>
      <c r="B244">
        <v>124.74445680401956</v>
      </c>
      <c r="F244" s="7">
        <v>97.46544760260984</v>
      </c>
      <c r="G244" s="1"/>
      <c r="H244">
        <v>483.8928295862995</v>
      </c>
      <c r="P244">
        <v>0</v>
      </c>
      <c r="Q244">
        <v>153.64487909844695</v>
      </c>
      <c r="T244">
        <v>112.94791182924506</v>
      </c>
    </row>
    <row r="245" spans="1:20" ht="12.75">
      <c r="A245">
        <v>0</v>
      </c>
      <c r="B245">
        <v>124.64897329823111</v>
      </c>
      <c r="F245" s="7">
        <v>97.1434889925264</v>
      </c>
      <c r="G245" s="1"/>
      <c r="H245">
        <v>486.4490995960339</v>
      </c>
      <c r="P245">
        <v>0</v>
      </c>
      <c r="Q245">
        <v>153.32479197376827</v>
      </c>
      <c r="T245">
        <v>112.7065804549525</v>
      </c>
    </row>
    <row r="246" spans="1:20" ht="12.75">
      <c r="A246">
        <v>1</v>
      </c>
      <c r="B246">
        <v>123.41955976541664</v>
      </c>
      <c r="F246" s="7">
        <v>96.16116459523056</v>
      </c>
      <c r="G246" s="1"/>
      <c r="H246">
        <v>481.39829419760866</v>
      </c>
      <c r="P246">
        <v>1</v>
      </c>
      <c r="Q246" s="8">
        <v>151.15954381345654</v>
      </c>
      <c r="T246">
        <v>111.15144392747456</v>
      </c>
    </row>
    <row r="247" spans="1:20" ht="12.75">
      <c r="A247">
        <v>1</v>
      </c>
      <c r="B247">
        <v>122.50266295963196</v>
      </c>
      <c r="F247" s="7">
        <v>95.7554051157679</v>
      </c>
      <c r="G247" s="1"/>
      <c r="H247">
        <v>473.3949658482338</v>
      </c>
      <c r="P247">
        <v>1</v>
      </c>
      <c r="Q247" s="8">
        <v>149.10443291669012</v>
      </c>
      <c r="T247">
        <v>109.07134986789865</v>
      </c>
    </row>
    <row r="248" spans="1:20" ht="12.75">
      <c r="A248">
        <v>1</v>
      </c>
      <c r="B248">
        <v>120.32318596615275</v>
      </c>
      <c r="F248" s="7">
        <v>94.44431167421638</v>
      </c>
      <c r="G248" s="1"/>
      <c r="H248">
        <v>459.95083930284846</v>
      </c>
      <c r="P248">
        <v>1</v>
      </c>
      <c r="Q248" s="8">
        <v>144.70935861259883</v>
      </c>
      <c r="T248">
        <v>105.21244697255894</v>
      </c>
    </row>
    <row r="249" spans="1:20" ht="12.75">
      <c r="A249">
        <v>1</v>
      </c>
      <c r="B249">
        <v>119.43315306928402</v>
      </c>
      <c r="F249" s="7">
        <v>94.1937395476262</v>
      </c>
      <c r="G249" s="1"/>
      <c r="H249">
        <v>450.548983007724</v>
      </c>
      <c r="P249">
        <v>1</v>
      </c>
      <c r="Q249" s="8">
        <v>142.23859595916494</v>
      </c>
      <c r="T249">
        <v>102.74757565653114</v>
      </c>
    </row>
    <row r="250" spans="1:20" ht="12.75">
      <c r="A250">
        <v>1</v>
      </c>
      <c r="B250">
        <v>119.19998169456997</v>
      </c>
      <c r="F250" s="7">
        <v>94.44291533635331</v>
      </c>
      <c r="G250" s="1"/>
      <c r="H250">
        <v>444.23176328889986</v>
      </c>
      <c r="P250">
        <v>1</v>
      </c>
      <c r="Q250" s="8">
        <v>140.19646528113495</v>
      </c>
      <c r="T250">
        <v>100.38400344676691</v>
      </c>
    </row>
    <row r="251" spans="1:20" ht="12.75">
      <c r="A251">
        <v>1</v>
      </c>
      <c r="B251">
        <v>118.44808425422114</v>
      </c>
      <c r="F251" s="7">
        <v>94.03093726506864</v>
      </c>
      <c r="G251" s="1"/>
      <c r="H251">
        <v>438.9927513756851</v>
      </c>
      <c r="P251">
        <v>1</v>
      </c>
      <c r="Q251" s="8">
        <v>138.19172295630307</v>
      </c>
      <c r="T251">
        <v>98.5247736465368</v>
      </c>
    </row>
    <row r="252" spans="1:20" ht="12.75">
      <c r="A252">
        <v>1</v>
      </c>
      <c r="B252">
        <v>118.15177021224773</v>
      </c>
      <c r="F252" s="7">
        <v>93.80404432198685</v>
      </c>
      <c r="G252" s="1"/>
      <c r="H252">
        <v>437.4871021904386</v>
      </c>
      <c r="P252">
        <v>1</v>
      </c>
      <c r="Q252" s="8">
        <v>137.85647417720884</v>
      </c>
      <c r="T252">
        <v>98.21639011279086</v>
      </c>
    </row>
    <row r="253" spans="1:20" ht="12.75">
      <c r="A253">
        <v>1</v>
      </c>
      <c r="B253">
        <v>118.15786018848821</v>
      </c>
      <c r="F253" s="7">
        <v>93.77244176552965</v>
      </c>
      <c r="G253" s="1"/>
      <c r="H253">
        <v>437.74475195541237</v>
      </c>
      <c r="P253">
        <v>1</v>
      </c>
      <c r="Q253" s="8">
        <v>137.55835747635578</v>
      </c>
      <c r="T253">
        <v>98.08658877572063</v>
      </c>
    </row>
    <row r="254" spans="1:20" ht="12.75">
      <c r="A254">
        <v>1</v>
      </c>
      <c r="B254">
        <v>118.00682934106031</v>
      </c>
      <c r="F254" s="7">
        <v>93.4148532829829</v>
      </c>
      <c r="G254" s="1"/>
      <c r="H254">
        <v>440.173717563723</v>
      </c>
      <c r="P254">
        <v>1</v>
      </c>
      <c r="Q254" s="8">
        <v>138.70361891973445</v>
      </c>
      <c r="T254">
        <v>99.29498138177563</v>
      </c>
    </row>
    <row r="255" spans="1:20" ht="12.75">
      <c r="A255">
        <v>1</v>
      </c>
      <c r="B255">
        <v>119.44114545379225</v>
      </c>
      <c r="F255" s="7">
        <v>93.86293646720492</v>
      </c>
      <c r="G255" s="1"/>
      <c r="H255">
        <v>454.25617661695117</v>
      </c>
      <c r="P255">
        <v>1</v>
      </c>
      <c r="Q255" s="8">
        <v>141.30049804406235</v>
      </c>
      <c r="T255">
        <v>102.06793482237916</v>
      </c>
    </row>
    <row r="256" spans="1:20" ht="12.75">
      <c r="A256">
        <v>1</v>
      </c>
      <c r="B256">
        <v>120.00766375836426</v>
      </c>
      <c r="F256" s="7">
        <v>93.52169416294849</v>
      </c>
      <c r="G256" s="1"/>
      <c r="H256">
        <v>466.2524921331897</v>
      </c>
      <c r="P256">
        <v>1</v>
      </c>
      <c r="Q256" s="8">
        <v>145.1572196498287</v>
      </c>
      <c r="T256">
        <v>105.81295302649887</v>
      </c>
    </row>
    <row r="257" spans="1:20" ht="12.75">
      <c r="A257">
        <v>1</v>
      </c>
      <c r="B257">
        <v>118.98834530627373</v>
      </c>
      <c r="F257" s="7">
        <v>92.37158064621683</v>
      </c>
      <c r="G257" s="1"/>
      <c r="H257">
        <v>465.7373971499144</v>
      </c>
      <c r="P257">
        <v>1</v>
      </c>
      <c r="Q257" s="8">
        <v>143.72168701899588</v>
      </c>
      <c r="T257">
        <v>105.43024733582389</v>
      </c>
    </row>
    <row r="258" spans="1:20" ht="12.75">
      <c r="A258">
        <v>2</v>
      </c>
      <c r="B258">
        <v>118.55105622182629</v>
      </c>
      <c r="F258" s="7">
        <v>91.97672702049248</v>
      </c>
      <c r="G258" s="1"/>
      <c r="H258">
        <v>463.5273470104994</v>
      </c>
      <c r="P258">
        <v>2</v>
      </c>
      <c r="Q258" s="8">
        <v>144.9260505106007</v>
      </c>
      <c r="T258">
        <v>106.27408225161372</v>
      </c>
    </row>
    <row r="259" spans="1:20" ht="12.75">
      <c r="A259">
        <v>2</v>
      </c>
      <c r="B259">
        <v>116.39728886460338</v>
      </c>
      <c r="F259" s="7">
        <v>89.8659304625173</v>
      </c>
      <c r="G259" s="1"/>
      <c r="H259">
        <v>459.80946244911036</v>
      </c>
      <c r="P259">
        <v>2</v>
      </c>
      <c r="Q259" s="8">
        <v>143.65951381785402</v>
      </c>
      <c r="T259">
        <v>105.1873697784321</v>
      </c>
    </row>
    <row r="260" spans="1:20" ht="12.75">
      <c r="A260">
        <v>2</v>
      </c>
      <c r="B260">
        <v>114.77751047556299</v>
      </c>
      <c r="F260" s="7">
        <v>88.17074614388433</v>
      </c>
      <c r="G260" s="1"/>
      <c r="H260">
        <v>458.309480651355</v>
      </c>
      <c r="P260">
        <v>2</v>
      </c>
      <c r="Q260" s="8">
        <v>146.89589147598224</v>
      </c>
      <c r="T260">
        <v>107.11993543783498</v>
      </c>
    </row>
    <row r="261" spans="1:20" ht="12.75">
      <c r="A261">
        <v>2</v>
      </c>
      <c r="B261">
        <v>113.7189833073686</v>
      </c>
      <c r="F261" s="7">
        <v>86.80071759838269</v>
      </c>
      <c r="G261" s="1"/>
      <c r="H261">
        <v>460.65634538133656</v>
      </c>
      <c r="P261">
        <v>2</v>
      </c>
      <c r="Q261" s="8">
        <v>147.50960154775927</v>
      </c>
      <c r="T261">
        <v>107.30575818902635</v>
      </c>
    </row>
    <row r="262" spans="1:20" ht="12.75">
      <c r="A262">
        <v>2</v>
      </c>
      <c r="B262">
        <v>111.36148290578446</v>
      </c>
      <c r="F262" s="7">
        <v>84.57597278885775</v>
      </c>
      <c r="G262" s="1"/>
      <c r="H262">
        <v>456.1863413170534</v>
      </c>
      <c r="P262">
        <v>2</v>
      </c>
      <c r="Q262" s="8">
        <v>146.41798150769665</v>
      </c>
      <c r="T262">
        <v>106.44585015918135</v>
      </c>
    </row>
    <row r="263" spans="1:20" ht="12.75">
      <c r="A263">
        <v>2</v>
      </c>
      <c r="B263">
        <v>110.34657168786441</v>
      </c>
      <c r="F263" s="7">
        <v>83.56036476103628</v>
      </c>
      <c r="G263" s="1"/>
      <c r="H263">
        <v>454.9846234451831</v>
      </c>
      <c r="P263">
        <v>2</v>
      </c>
      <c r="Q263" s="8">
        <v>146.64604378940905</v>
      </c>
      <c r="T263">
        <v>106.55907934759134</v>
      </c>
    </row>
    <row r="264" spans="1:20" ht="12.75">
      <c r="A264">
        <v>2</v>
      </c>
      <c r="B264">
        <v>110.07556931366574</v>
      </c>
      <c r="F264" s="7">
        <v>83.29973628401275</v>
      </c>
      <c r="G264" s="1"/>
      <c r="H264">
        <v>454.6979514561443</v>
      </c>
      <c r="P264">
        <v>2</v>
      </c>
      <c r="Q264" s="8">
        <v>146.84198356833326</v>
      </c>
      <c r="T264">
        <v>106.63097365559246</v>
      </c>
    </row>
    <row r="265" spans="1:20" ht="12.75">
      <c r="A265">
        <v>2</v>
      </c>
      <c r="B265">
        <v>109.97581983567107</v>
      </c>
      <c r="F265" s="7">
        <v>83.21306634401842</v>
      </c>
      <c r="G265" s="1"/>
      <c r="H265">
        <v>454.50959629279805</v>
      </c>
      <c r="P265">
        <v>2</v>
      </c>
      <c r="Q265" s="8">
        <v>146.58028330351488</v>
      </c>
      <c r="T265">
        <v>106.48643306313873</v>
      </c>
    </row>
    <row r="266" spans="1:20" ht="12.75">
      <c r="A266">
        <v>2</v>
      </c>
      <c r="B266">
        <v>110.68207219355347</v>
      </c>
      <c r="F266" s="7">
        <v>83.91290691889775</v>
      </c>
      <c r="G266" s="1"/>
      <c r="H266">
        <v>455.31815451894266</v>
      </c>
      <c r="P266">
        <v>2</v>
      </c>
      <c r="Q266" s="8">
        <v>146.09024812983554</v>
      </c>
      <c r="T266">
        <v>106.04475625766612</v>
      </c>
    </row>
    <row r="267" spans="1:20" ht="12.75">
      <c r="A267">
        <v>2</v>
      </c>
      <c r="B267">
        <v>111.57184144384833</v>
      </c>
      <c r="F267" s="7">
        <v>85.19906797260708</v>
      </c>
      <c r="G267" s="1"/>
      <c r="H267">
        <v>451.1308295514203</v>
      </c>
      <c r="P267">
        <v>2</v>
      </c>
      <c r="Q267" s="8">
        <v>144.41779622474797</v>
      </c>
      <c r="T267">
        <v>104.76773056775018</v>
      </c>
    </row>
    <row r="268" spans="1:20" ht="12.75">
      <c r="A268">
        <v>2</v>
      </c>
      <c r="B268">
        <v>113.58796407462356</v>
      </c>
      <c r="F268" s="7">
        <v>87.5727343244998</v>
      </c>
      <c r="G268" s="1"/>
      <c r="H268">
        <v>448.60432795380876</v>
      </c>
      <c r="P268">
        <v>2</v>
      </c>
      <c r="Q268" s="8">
        <v>143.50087145406187</v>
      </c>
      <c r="T268">
        <v>104.05436994889111</v>
      </c>
    </row>
    <row r="269" spans="1:20" ht="12.75">
      <c r="A269">
        <v>2</v>
      </c>
      <c r="B269">
        <v>115.8977032927531</v>
      </c>
      <c r="F269" s="7">
        <v>89.73393577209592</v>
      </c>
      <c r="G269" s="1"/>
      <c r="H269">
        <v>453.5779643193526</v>
      </c>
      <c r="P269">
        <v>2</v>
      </c>
      <c r="Q269" s="8">
        <v>146.6775845397255</v>
      </c>
      <c r="T269">
        <v>106.02262295300042</v>
      </c>
    </row>
    <row r="270" spans="1:20" ht="12.75">
      <c r="A270">
        <v>3</v>
      </c>
      <c r="B270">
        <v>116.89474909492459</v>
      </c>
      <c r="F270" s="7">
        <v>90.51858114016377</v>
      </c>
      <c r="G270" s="1"/>
      <c r="H270">
        <v>458.9493849370745</v>
      </c>
      <c r="P270">
        <v>3</v>
      </c>
      <c r="Q270" s="8">
        <v>146.4713764269975</v>
      </c>
      <c r="T270">
        <v>105.69790590761384</v>
      </c>
    </row>
    <row r="271" spans="1:20" ht="12.75">
      <c r="A271">
        <v>3</v>
      </c>
      <c r="B271">
        <v>117.31908003304348</v>
      </c>
      <c r="F271" s="7">
        <v>90.95399677408336</v>
      </c>
      <c r="G271" s="1"/>
      <c r="H271">
        <v>460.47091774909853</v>
      </c>
      <c r="P271">
        <v>3</v>
      </c>
      <c r="Q271" s="8">
        <v>146.95918377382756</v>
      </c>
      <c r="T271">
        <v>106.12696703327221</v>
      </c>
    </row>
    <row r="272" spans="1:20" ht="12.75">
      <c r="A272">
        <v>3</v>
      </c>
      <c r="B272">
        <v>117.30763837370054</v>
      </c>
      <c r="F272" s="7">
        <v>91.03829202185013</v>
      </c>
      <c r="G272" s="1"/>
      <c r="H272">
        <v>459.9811125858381</v>
      </c>
      <c r="P272">
        <v>3</v>
      </c>
      <c r="Q272" s="8">
        <v>146.7947834399058</v>
      </c>
      <c r="T272">
        <v>106.13220202015366</v>
      </c>
    </row>
    <row r="273" spans="1:20" ht="12.75">
      <c r="A273">
        <v>3</v>
      </c>
      <c r="B273">
        <v>117.38988039639916</v>
      </c>
      <c r="F273" s="7">
        <v>91.1607287064288</v>
      </c>
      <c r="G273" s="1"/>
      <c r="H273">
        <v>460.1899697633019</v>
      </c>
      <c r="P273">
        <v>3</v>
      </c>
      <c r="Q273" s="8">
        <v>147.51701466159827</v>
      </c>
      <c r="T273">
        <v>106.59913941630265</v>
      </c>
    </row>
    <row r="274" spans="1:20" ht="12.75">
      <c r="A274">
        <v>3</v>
      </c>
      <c r="B274">
        <v>117.36825737879306</v>
      </c>
      <c r="F274" s="7">
        <v>91.01688195488266</v>
      </c>
      <c r="G274" s="1"/>
      <c r="H274">
        <v>462.14055576872147</v>
      </c>
      <c r="P274">
        <v>3</v>
      </c>
      <c r="Q274" s="8">
        <v>147.6766748220454</v>
      </c>
      <c r="T274">
        <v>106.77661792176809</v>
      </c>
    </row>
    <row r="275" spans="1:20" ht="12.75">
      <c r="A275">
        <v>3</v>
      </c>
      <c r="B275">
        <v>117.5080601843384</v>
      </c>
      <c r="F275" s="7">
        <v>91.01520302595843</v>
      </c>
      <c r="G275" s="1"/>
      <c r="H275">
        <v>464.3372740482653</v>
      </c>
      <c r="P275">
        <v>3</v>
      </c>
      <c r="Q275" s="8">
        <v>147.93734977485403</v>
      </c>
      <c r="T275">
        <v>106.98526769133963</v>
      </c>
    </row>
    <row r="276" spans="1:20" ht="12.75">
      <c r="A276">
        <v>3</v>
      </c>
      <c r="B276">
        <v>117.40624085273065</v>
      </c>
      <c r="F276" s="7">
        <v>90.90381201614767</v>
      </c>
      <c r="G276" s="1"/>
      <c r="H276">
        <v>464.4907825184046</v>
      </c>
      <c r="P276">
        <v>3</v>
      </c>
      <c r="Q276" s="8">
        <v>147.2633810666424</v>
      </c>
      <c r="T276">
        <v>106.55242700242295</v>
      </c>
    </row>
    <row r="277" spans="1:20" ht="12.75">
      <c r="A277">
        <v>3</v>
      </c>
      <c r="B277">
        <v>117.28159341716291</v>
      </c>
      <c r="F277" s="7">
        <v>90.76489019485174</v>
      </c>
      <c r="G277" s="1"/>
      <c r="H277">
        <v>464.7434974979523</v>
      </c>
      <c r="P277">
        <v>3</v>
      </c>
      <c r="Q277" s="8">
        <v>147.62192038016138</v>
      </c>
      <c r="T277">
        <v>106.66868547434035</v>
      </c>
    </row>
    <row r="278" spans="1:20" ht="12.75">
      <c r="A278">
        <v>3</v>
      </c>
      <c r="B278">
        <v>116.71859683909062</v>
      </c>
      <c r="F278" s="7">
        <v>90.28956606202928</v>
      </c>
      <c r="G278" s="1"/>
      <c r="H278">
        <v>463.21845252701195</v>
      </c>
      <c r="P278">
        <v>3</v>
      </c>
      <c r="Q278" s="8">
        <v>147.15473743120418</v>
      </c>
      <c r="T278">
        <v>106.34514562005945</v>
      </c>
    </row>
    <row r="279" spans="1:20" ht="12.75">
      <c r="A279">
        <v>3</v>
      </c>
      <c r="B279">
        <v>117.94311841825953</v>
      </c>
      <c r="F279" s="7">
        <v>91.22326700162921</v>
      </c>
      <c r="G279" s="1"/>
      <c r="H279">
        <v>468.3956726362529</v>
      </c>
      <c r="P279">
        <v>3</v>
      </c>
      <c r="Q279" s="8">
        <v>148.6314564024862</v>
      </c>
      <c r="T279">
        <v>107.30522182347022</v>
      </c>
    </row>
    <row r="280" spans="1:20" ht="12.75">
      <c r="A280">
        <v>3</v>
      </c>
      <c r="B280">
        <v>118.08767680041592</v>
      </c>
      <c r="F280" s="7">
        <v>91.2027983016794</v>
      </c>
      <c r="G280" s="1"/>
      <c r="H280">
        <v>471.649918463846</v>
      </c>
      <c r="P280">
        <v>3</v>
      </c>
      <c r="Q280" s="8">
        <v>147.00781213279865</v>
      </c>
      <c r="T280">
        <v>105.88543641130528</v>
      </c>
    </row>
    <row r="281" spans="1:20" ht="12.75">
      <c r="A281">
        <v>3</v>
      </c>
      <c r="B281">
        <v>118.10919711724509</v>
      </c>
      <c r="F281" s="7">
        <v>91.19145923435897</v>
      </c>
      <c r="G281" s="1"/>
      <c r="H281">
        <v>473.418049253752</v>
      </c>
      <c r="P281">
        <v>3</v>
      </c>
      <c r="Q281" s="8">
        <v>146.48282485781903</v>
      </c>
      <c r="T281">
        <v>105.53973430048424</v>
      </c>
    </row>
    <row r="282" spans="1:20" ht="12.75">
      <c r="A282">
        <v>4</v>
      </c>
      <c r="B282">
        <v>117.36785560610888</v>
      </c>
      <c r="F282" s="7">
        <v>90.68677419906679</v>
      </c>
      <c r="G282" s="1"/>
      <c r="H282">
        <v>470.1674702268286</v>
      </c>
      <c r="P282">
        <v>4</v>
      </c>
      <c r="Q282" s="8">
        <v>145.5780980591972</v>
      </c>
      <c r="T282">
        <v>104.76433716095782</v>
      </c>
    </row>
    <row r="283" spans="1:20" ht="12.75">
      <c r="A283">
        <v>4</v>
      </c>
      <c r="B283">
        <v>116.16587042934968</v>
      </c>
      <c r="F283" s="7">
        <v>89.62669891788674</v>
      </c>
      <c r="G283" s="1"/>
      <c r="H283">
        <v>467.38636985704306</v>
      </c>
      <c r="P283">
        <v>4</v>
      </c>
      <c r="Q283" s="8">
        <v>144.7769000941753</v>
      </c>
      <c r="T283">
        <v>104.0097990794233</v>
      </c>
    </row>
    <row r="284" spans="1:20" ht="12.75">
      <c r="A284">
        <v>4</v>
      </c>
      <c r="B284">
        <v>115.43326391303668</v>
      </c>
      <c r="F284" s="7">
        <v>88.9736331309406</v>
      </c>
      <c r="G284" s="1"/>
      <c r="H284">
        <v>466.1400133619927</v>
      </c>
      <c r="P284">
        <v>4</v>
      </c>
      <c r="Q284" s="8">
        <v>144.25564033530856</v>
      </c>
      <c r="T284">
        <v>103.43151801665441</v>
      </c>
    </row>
    <row r="285" spans="1:20" ht="12.75">
      <c r="A285">
        <v>4</v>
      </c>
      <c r="B285">
        <v>115.3600902148106</v>
      </c>
      <c r="F285" s="7">
        <v>88.98225534987087</v>
      </c>
      <c r="G285" s="1"/>
      <c r="H285">
        <v>465.19136820585555</v>
      </c>
      <c r="P285">
        <v>4</v>
      </c>
      <c r="Q285" s="8">
        <v>144.2205670938862</v>
      </c>
      <c r="T285">
        <v>103.32916884354539</v>
      </c>
    </row>
    <row r="286" spans="1:20" ht="12.75">
      <c r="A286">
        <v>4</v>
      </c>
      <c r="B286">
        <v>115.75966457125452</v>
      </c>
      <c r="F286" s="7">
        <v>89.29230307947905</v>
      </c>
      <c r="G286" s="1"/>
      <c r="H286">
        <v>467.0158311273215</v>
      </c>
      <c r="P286">
        <v>4</v>
      </c>
      <c r="Q286" s="8">
        <v>144.4258518499195</v>
      </c>
      <c r="T286">
        <v>103.66424155877672</v>
      </c>
    </row>
    <row r="287" spans="1:20" ht="12.75">
      <c r="A287">
        <v>4</v>
      </c>
      <c r="B287">
        <v>115.52693326518076</v>
      </c>
      <c r="F287" s="7">
        <v>89.18556393537757</v>
      </c>
      <c r="G287" s="1"/>
      <c r="H287">
        <v>465.2683761965838</v>
      </c>
      <c r="P287">
        <v>4</v>
      </c>
      <c r="Q287" s="8">
        <v>143.6764199419295</v>
      </c>
      <c r="T287">
        <v>103.3810421145407</v>
      </c>
    </row>
    <row r="288" spans="1:20" ht="12.75">
      <c r="A288">
        <v>4</v>
      </c>
      <c r="B288">
        <v>115.92390025634664</v>
      </c>
      <c r="F288" s="7">
        <v>89.42888471258702</v>
      </c>
      <c r="G288" s="1"/>
      <c r="H288">
        <v>467.74241858906004</v>
      </c>
      <c r="P288">
        <v>4</v>
      </c>
      <c r="Q288" s="8">
        <v>144.41538225211139</v>
      </c>
      <c r="T288">
        <v>103.88231876423772</v>
      </c>
    </row>
    <row r="289" spans="1:20" ht="12.75">
      <c r="A289">
        <v>4</v>
      </c>
      <c r="B289">
        <v>115.84299488888854</v>
      </c>
      <c r="F289" s="7">
        <v>89.38863174667789</v>
      </c>
      <c r="G289" s="1"/>
      <c r="H289">
        <v>467.1064894539534</v>
      </c>
      <c r="P289">
        <v>4</v>
      </c>
      <c r="Q289" s="8">
        <v>143.9534331871867</v>
      </c>
      <c r="T289">
        <v>103.60863644083275</v>
      </c>
    </row>
    <row r="290" spans="1:20" ht="12.75">
      <c r="A290">
        <v>4</v>
      </c>
      <c r="B290">
        <v>115.78706776738836</v>
      </c>
      <c r="F290" s="7">
        <v>89.31603907998036</v>
      </c>
      <c r="G290" s="1"/>
      <c r="H290">
        <v>467.3896050260843</v>
      </c>
      <c r="P290">
        <v>4</v>
      </c>
      <c r="Q290" s="8">
        <v>144.57359042869857</v>
      </c>
      <c r="T290">
        <v>103.66252887200517</v>
      </c>
    </row>
    <row r="291" spans="1:20" ht="12.75">
      <c r="A291">
        <v>4</v>
      </c>
      <c r="B291">
        <v>115.22626263300941</v>
      </c>
      <c r="F291" s="7">
        <v>88.20572438813682</v>
      </c>
      <c r="G291" s="1"/>
      <c r="H291">
        <v>475.05512495772484</v>
      </c>
      <c r="P291">
        <v>4</v>
      </c>
      <c r="Q291" s="8">
        <v>145.15036102165624</v>
      </c>
      <c r="T291">
        <v>102.74726675900271</v>
      </c>
    </row>
    <row r="292" spans="1:20" ht="12.75">
      <c r="A292">
        <v>4</v>
      </c>
      <c r="B292">
        <v>116.46739705756069</v>
      </c>
      <c r="F292" s="7">
        <v>88.20746734353571</v>
      </c>
      <c r="G292" s="1"/>
      <c r="H292">
        <v>493.848550111492</v>
      </c>
      <c r="P292">
        <v>4</v>
      </c>
      <c r="Q292" s="8">
        <v>147.11198416061674</v>
      </c>
      <c r="T292">
        <v>103.09257483753247</v>
      </c>
    </row>
    <row r="293" spans="1:20" ht="12.75">
      <c r="A293">
        <v>4</v>
      </c>
      <c r="B293">
        <v>116.34185971177328</v>
      </c>
      <c r="F293" s="7">
        <v>87.76740135704375</v>
      </c>
      <c r="G293" s="1"/>
      <c r="H293">
        <v>498.923824059294</v>
      </c>
      <c r="P293">
        <v>4</v>
      </c>
      <c r="Q293" s="8">
        <v>156.12884376848436</v>
      </c>
      <c r="T293">
        <v>109.57496634063745</v>
      </c>
    </row>
    <row r="294" spans="1:22" ht="12.75">
      <c r="A294">
        <v>5</v>
      </c>
      <c r="B294">
        <v>117.16145801842003</v>
      </c>
      <c r="F294" s="7">
        <v>88.16683348362355</v>
      </c>
      <c r="G294" s="1"/>
      <c r="H294">
        <v>506.21729613807304</v>
      </c>
      <c r="P294">
        <v>5</v>
      </c>
      <c r="Q294" s="8">
        <v>157.1302932507906</v>
      </c>
      <c r="T294">
        <v>110.49444663555578</v>
      </c>
      <c r="V294">
        <v>104.65</v>
      </c>
    </row>
    <row r="295" spans="1:20" ht="12.75">
      <c r="A295">
        <v>5</v>
      </c>
      <c r="B295">
        <v>116.46627519901469</v>
      </c>
      <c r="F295" s="7">
        <v>87.7622780481703</v>
      </c>
      <c r="G295" s="1"/>
      <c r="H295">
        <v>503.91772115307487</v>
      </c>
      <c r="P295">
        <v>5</v>
      </c>
      <c r="Q295" s="8">
        <v>155.76123767666007</v>
      </c>
      <c r="T295">
        <v>110.08912956796831</v>
      </c>
    </row>
    <row r="296" spans="1:20" ht="12.75">
      <c r="A296">
        <v>5</v>
      </c>
      <c r="B296">
        <v>117.38170706971806</v>
      </c>
      <c r="F296" s="7">
        <v>88.54064886245385</v>
      </c>
      <c r="G296" s="1"/>
      <c r="H296">
        <v>506.9893389661406</v>
      </c>
      <c r="P296">
        <v>5</v>
      </c>
      <c r="Q296" s="8">
        <v>153.59273251345562</v>
      </c>
      <c r="T296">
        <v>109.57857648756183</v>
      </c>
    </row>
    <row r="297" spans="1:20" ht="12.75">
      <c r="A297">
        <v>5</v>
      </c>
      <c r="B297">
        <v>117.66045432619106</v>
      </c>
      <c r="F297" s="7">
        <v>88.83972681458008</v>
      </c>
      <c r="G297" s="1"/>
      <c r="H297">
        <v>507.24723520379666</v>
      </c>
      <c r="P297">
        <v>5</v>
      </c>
      <c r="Q297" s="8">
        <v>153.23972847968957</v>
      </c>
      <c r="T297">
        <v>110.08362181783374</v>
      </c>
    </row>
    <row r="298" spans="1:20" ht="12.75">
      <c r="A298">
        <v>5</v>
      </c>
      <c r="B298">
        <v>117.91213704578593</v>
      </c>
      <c r="F298" s="7">
        <v>89.11374879816456</v>
      </c>
      <c r="G298" s="1"/>
      <c r="H298">
        <v>507.17657556568656</v>
      </c>
      <c r="P298">
        <v>5</v>
      </c>
      <c r="Q298" s="8">
        <v>153.67226580366508</v>
      </c>
      <c r="T298">
        <v>110.54604443397511</v>
      </c>
    </row>
    <row r="299" spans="1:20" ht="12.75">
      <c r="A299">
        <v>5</v>
      </c>
      <c r="B299">
        <v>117.79863211630801</v>
      </c>
      <c r="F299" s="7">
        <v>89.06651125547005</v>
      </c>
      <c r="G299" s="1"/>
      <c r="H299">
        <v>506.12093939878696</v>
      </c>
      <c r="P299">
        <v>5</v>
      </c>
      <c r="Q299" s="8">
        <v>153.07018003687904</v>
      </c>
      <c r="T299">
        <v>110.5143964159182</v>
      </c>
    </row>
    <row r="300" spans="1:20" ht="12.75">
      <c r="A300">
        <v>5</v>
      </c>
      <c r="B300">
        <v>117.33434790862628</v>
      </c>
      <c r="F300" s="7">
        <v>88.81340912447018</v>
      </c>
      <c r="G300" s="1"/>
      <c r="H300">
        <v>502.90755000407455</v>
      </c>
      <c r="P300">
        <v>5</v>
      </c>
      <c r="Q300" s="8">
        <v>152.46507958683418</v>
      </c>
      <c r="T300">
        <v>110.14314942479449</v>
      </c>
    </row>
    <row r="301" spans="1:20" ht="12.75">
      <c r="A301">
        <v>5</v>
      </c>
      <c r="B301">
        <v>117.01418266089955</v>
      </c>
      <c r="F301" s="7">
        <v>88.56688772830402</v>
      </c>
      <c r="G301" s="1"/>
      <c r="H301">
        <v>501.65376626238196</v>
      </c>
      <c r="P301">
        <v>5</v>
      </c>
      <c r="Q301" s="8">
        <v>152.07644206355766</v>
      </c>
      <c r="T301">
        <v>109.78159372022255</v>
      </c>
    </row>
    <row r="302" spans="1:20" ht="12.75">
      <c r="A302">
        <v>5</v>
      </c>
      <c r="B302">
        <v>116.66366844982394</v>
      </c>
      <c r="F302" s="7">
        <v>88.31603150791291</v>
      </c>
      <c r="G302" s="1"/>
      <c r="H302">
        <v>500.01598002080755</v>
      </c>
      <c r="P302">
        <v>5</v>
      </c>
      <c r="Q302" s="8">
        <v>152.34680796288748</v>
      </c>
      <c r="T302">
        <v>110.03890835480308</v>
      </c>
    </row>
    <row r="303" spans="1:20" ht="12.75">
      <c r="A303">
        <v>5</v>
      </c>
      <c r="B303">
        <v>115.07574589285736</v>
      </c>
      <c r="F303" s="7">
        <v>87.59836700577786</v>
      </c>
      <c r="G303" s="1"/>
      <c r="H303">
        <v>486.7538695158681</v>
      </c>
      <c r="P303">
        <v>5</v>
      </c>
      <c r="Q303" s="8">
        <v>151.2808662438993</v>
      </c>
      <c r="T303">
        <v>109.70193616866815</v>
      </c>
    </row>
    <row r="304" spans="1:20" ht="12.75">
      <c r="A304">
        <v>5</v>
      </c>
      <c r="B304">
        <v>113.3966901479052</v>
      </c>
      <c r="F304" s="7">
        <v>87.09592189746164</v>
      </c>
      <c r="G304" s="1"/>
      <c r="H304">
        <v>469.4752377430476</v>
      </c>
      <c r="P304">
        <v>5</v>
      </c>
      <c r="Q304" s="8">
        <v>150.6063915167302</v>
      </c>
      <c r="T304">
        <v>109.1474178099522</v>
      </c>
    </row>
    <row r="305" spans="1:20" ht="12.75">
      <c r="A305">
        <v>5</v>
      </c>
      <c r="B305">
        <v>112.11239554773223</v>
      </c>
      <c r="F305" s="7">
        <v>86.35779206305284</v>
      </c>
      <c r="G305" s="1"/>
      <c r="H305">
        <v>461.46808727276687</v>
      </c>
      <c r="L305" s="1">
        <f>B305-F305</f>
        <v>25.754603484679393</v>
      </c>
      <c r="P305">
        <v>5</v>
      </c>
      <c r="Q305" s="8">
        <v>142.07164998179329</v>
      </c>
      <c r="T305">
        <v>102.02940270840872</v>
      </c>
    </row>
    <row r="306" spans="1:22" ht="12.75">
      <c r="A306">
        <v>6</v>
      </c>
      <c r="B306">
        <v>111.37826687832285</v>
      </c>
      <c r="C306" s="9"/>
      <c r="D306" s="11"/>
      <c r="E306" s="9"/>
      <c r="F306" s="7">
        <v>85.70787347030793</v>
      </c>
      <c r="G306" s="11"/>
      <c r="H306">
        <v>460.2349785790892</v>
      </c>
      <c r="P306">
        <v>6</v>
      </c>
      <c r="Q306" s="8">
        <v>142.4785400753033</v>
      </c>
      <c r="T306">
        <v>101.79628018101828</v>
      </c>
      <c r="V306">
        <v>105.1</v>
      </c>
    </row>
    <row r="307" spans="1:20" ht="12.75">
      <c r="A307">
        <v>6</v>
      </c>
      <c r="B307">
        <v>111.98225371648554</v>
      </c>
      <c r="C307" s="9"/>
      <c r="D307" s="11"/>
      <c r="E307" s="9"/>
      <c r="F307" s="7">
        <v>85.99427081237343</v>
      </c>
      <c r="G307" s="11"/>
      <c r="H307">
        <v>464.03859930133837</v>
      </c>
      <c r="P307">
        <v>6</v>
      </c>
      <c r="Q307" s="8">
        <v>144.37410978456018</v>
      </c>
      <c r="T307">
        <v>102.5414587819996</v>
      </c>
    </row>
    <row r="308" spans="1:20" ht="12.75">
      <c r="A308">
        <v>6</v>
      </c>
      <c r="B308">
        <v>111.74814710415004</v>
      </c>
      <c r="C308" s="9"/>
      <c r="D308" s="11"/>
      <c r="E308" s="9"/>
      <c r="F308" s="7">
        <v>85.70386693557863</v>
      </c>
      <c r="G308" s="11"/>
      <c r="H308">
        <v>464.7721906917218</v>
      </c>
      <c r="P308">
        <v>6</v>
      </c>
      <c r="Q308" s="8">
        <v>145.1006057853185</v>
      </c>
      <c r="T308">
        <v>102.84375141796896</v>
      </c>
    </row>
    <row r="309" spans="1:20" ht="12.75">
      <c r="A309">
        <v>6</v>
      </c>
      <c r="B309">
        <v>111.8527129107897</v>
      </c>
      <c r="C309" s="9"/>
      <c r="D309" s="11"/>
      <c r="E309" s="9"/>
      <c r="F309" s="7">
        <v>85.5964631084006</v>
      </c>
      <c r="G309" s="11"/>
      <c r="H309">
        <v>467.93288308229944</v>
      </c>
      <c r="P309">
        <v>6</v>
      </c>
      <c r="Q309" s="8">
        <v>144.56955045197265</v>
      </c>
      <c r="T309">
        <v>102.25722303888263</v>
      </c>
    </row>
    <row r="310" spans="1:20" ht="12.75">
      <c r="A310">
        <v>6</v>
      </c>
      <c r="B310">
        <v>111.42877059854813</v>
      </c>
      <c r="C310" s="9"/>
      <c r="D310" s="11"/>
      <c r="E310" s="9"/>
      <c r="F310" s="7">
        <v>85.17859352103497</v>
      </c>
      <c r="G310" s="11"/>
      <c r="H310">
        <v>467.4932941691308</v>
      </c>
      <c r="P310">
        <v>6</v>
      </c>
      <c r="Q310" s="8">
        <v>143.63501132598586</v>
      </c>
      <c r="T310">
        <v>101.6163335514437</v>
      </c>
    </row>
    <row r="311" spans="1:20" ht="12.75">
      <c r="A311">
        <v>6</v>
      </c>
      <c r="B311">
        <v>111.66436359080006</v>
      </c>
      <c r="C311" s="9"/>
      <c r="D311" s="11"/>
      <c r="E311" s="9"/>
      <c r="F311" s="7">
        <v>85.33913430583786</v>
      </c>
      <c r="G311" s="11"/>
      <c r="H311">
        <v>468.7917826940272</v>
      </c>
      <c r="P311">
        <v>6</v>
      </c>
      <c r="Q311" s="8">
        <v>143.48629438736447</v>
      </c>
      <c r="T311">
        <v>101.4533925213874</v>
      </c>
    </row>
    <row r="312" spans="1:20" ht="12.75">
      <c r="A312">
        <v>6</v>
      </c>
      <c r="B312">
        <v>111.59753388027342</v>
      </c>
      <c r="C312" s="9"/>
      <c r="D312" s="11"/>
      <c r="E312" s="9"/>
      <c r="F312" s="7">
        <v>85.27057902209427</v>
      </c>
      <c r="G312" s="11"/>
      <c r="H312">
        <v>468.79453551946824</v>
      </c>
      <c r="P312">
        <v>6</v>
      </c>
      <c r="Q312" s="8">
        <v>142.94031571696306</v>
      </c>
      <c r="T312">
        <v>100.99705165836141</v>
      </c>
    </row>
    <row r="313" spans="1:20" ht="12.75">
      <c r="A313">
        <v>6</v>
      </c>
      <c r="B313">
        <v>111.706976791123</v>
      </c>
      <c r="C313" s="9"/>
      <c r="D313" s="11"/>
      <c r="E313" s="9"/>
      <c r="F313" s="7">
        <v>85.33351236595237</v>
      </c>
      <c r="G313" s="11"/>
      <c r="H313">
        <v>469.57652570124407</v>
      </c>
      <c r="P313">
        <v>6</v>
      </c>
      <c r="Q313" s="8">
        <v>143.06140970858127</v>
      </c>
      <c r="T313">
        <v>101.06046674115319</v>
      </c>
    </row>
    <row r="314" spans="1:20" ht="12.75">
      <c r="A314">
        <v>6</v>
      </c>
      <c r="B314">
        <v>111.46868273280869</v>
      </c>
      <c r="C314" s="9"/>
      <c r="D314" s="11"/>
      <c r="E314" s="9"/>
      <c r="F314" s="7">
        <v>85.17749380078602</v>
      </c>
      <c r="G314" s="11"/>
      <c r="H314">
        <v>468.29548210252995</v>
      </c>
      <c r="P314">
        <v>6</v>
      </c>
      <c r="Q314" s="8">
        <v>142.95683071844283</v>
      </c>
      <c r="T314">
        <v>100.88728167334827</v>
      </c>
    </row>
    <row r="315" spans="1:20" ht="12.75">
      <c r="A315">
        <v>6</v>
      </c>
      <c r="B315">
        <v>111.90330530677299</v>
      </c>
      <c r="C315" s="9"/>
      <c r="D315" s="11"/>
      <c r="E315" s="9"/>
      <c r="F315" s="7">
        <v>85.53346776633111</v>
      </c>
      <c r="G315" s="11"/>
      <c r="H315">
        <v>469.8802976428653</v>
      </c>
      <c r="P315">
        <v>6</v>
      </c>
      <c r="Q315" s="8">
        <v>143.2273849486491</v>
      </c>
      <c r="T315">
        <v>100.88600924368556</v>
      </c>
    </row>
    <row r="316" spans="1:20" ht="12.75">
      <c r="A316">
        <v>6</v>
      </c>
      <c r="B316">
        <v>111.85672880406388</v>
      </c>
      <c r="C316" s="9"/>
      <c r="D316" s="11"/>
      <c r="E316" s="9"/>
      <c r="F316" s="7">
        <v>85.48444310762102</v>
      </c>
      <c r="G316" s="11"/>
      <c r="H316">
        <v>469.892279459414</v>
      </c>
      <c r="P316">
        <v>6</v>
      </c>
      <c r="Q316" s="8">
        <v>144.09141005378893</v>
      </c>
      <c r="T316">
        <v>101.2588580836581</v>
      </c>
    </row>
    <row r="317" spans="1:24" ht="12.75">
      <c r="A317">
        <v>6</v>
      </c>
      <c r="B317">
        <v>111.79541269367355</v>
      </c>
      <c r="C317" s="9"/>
      <c r="D317" s="11"/>
      <c r="E317" s="9"/>
      <c r="F317" s="7">
        <v>85.35411904948916</v>
      </c>
      <c r="G317" s="11"/>
      <c r="H317">
        <v>470.7652483594901</v>
      </c>
      <c r="L317" s="1">
        <f>B317-F317</f>
        <v>26.441293644184398</v>
      </c>
      <c r="P317">
        <v>6</v>
      </c>
      <c r="Q317" s="8">
        <v>143.712053341573</v>
      </c>
      <c r="T317">
        <v>101.03051076288452</v>
      </c>
      <c r="X317">
        <f>Q317-T317</f>
        <v>42.68154257868849</v>
      </c>
    </row>
    <row r="318" spans="1:22" ht="12.75">
      <c r="A318">
        <v>7</v>
      </c>
      <c r="B318" s="8">
        <v>110.77358699883166</v>
      </c>
      <c r="C318" s="9"/>
      <c r="D318" s="11"/>
      <c r="E318" s="9"/>
      <c r="F318" s="7">
        <v>84.590267704918</v>
      </c>
      <c r="G318" s="7"/>
      <c r="H318" s="8">
        <v>466.38493861842807</v>
      </c>
      <c r="I318" s="8"/>
      <c r="J318" s="8"/>
      <c r="P318">
        <v>7</v>
      </c>
      <c r="Q318" s="8">
        <v>141.49797620029008</v>
      </c>
      <c r="S318" s="9"/>
      <c r="T318" s="8">
        <v>99.51427087640405</v>
      </c>
      <c r="V318">
        <v>105.56</v>
      </c>
    </row>
    <row r="319" spans="1:20" ht="12.75">
      <c r="A319">
        <v>7</v>
      </c>
      <c r="B319" s="8">
        <v>110.05265257397822</v>
      </c>
      <c r="C319" s="9"/>
      <c r="D319" s="11"/>
      <c r="E319" s="9"/>
      <c r="F319" s="7">
        <v>83.93177424435582</v>
      </c>
      <c r="G319" s="7"/>
      <c r="H319" s="8">
        <v>464.84327798430024</v>
      </c>
      <c r="I319" s="8"/>
      <c r="J319" s="8"/>
      <c r="P319">
        <v>7</v>
      </c>
      <c r="Q319" s="8">
        <v>140.42526028876864</v>
      </c>
      <c r="S319" s="9"/>
      <c r="T319" s="8">
        <v>98.89663806770278</v>
      </c>
    </row>
    <row r="320" spans="1:20" ht="12.75">
      <c r="A320">
        <v>7</v>
      </c>
      <c r="B320" s="8">
        <v>110.16439080473462</v>
      </c>
      <c r="C320" s="9"/>
      <c r="D320" s="11"/>
      <c r="E320" s="9"/>
      <c r="F320" s="7">
        <v>83.86621690765226</v>
      </c>
      <c r="G320" s="7"/>
      <c r="H320" s="8">
        <v>467.35478813486196</v>
      </c>
      <c r="I320" s="8"/>
      <c r="J320" s="8"/>
      <c r="P320">
        <v>7</v>
      </c>
      <c r="Q320" s="8">
        <v>140.9237399195244</v>
      </c>
      <c r="S320" s="9"/>
      <c r="T320" s="8">
        <v>98.85609232040453</v>
      </c>
    </row>
    <row r="321" spans="1:20" ht="12.75">
      <c r="A321">
        <v>7</v>
      </c>
      <c r="B321" s="8">
        <v>109.02299046488403</v>
      </c>
      <c r="C321" s="9"/>
      <c r="D321" s="11"/>
      <c r="E321" s="9"/>
      <c r="F321" s="7">
        <v>82.94452525130856</v>
      </c>
      <c r="G321" s="7"/>
      <c r="H321" s="8">
        <v>463.27822551092373</v>
      </c>
      <c r="I321" s="8"/>
      <c r="J321" s="8"/>
      <c r="P321">
        <v>7</v>
      </c>
      <c r="Q321" s="8">
        <v>140.49944375002525</v>
      </c>
      <c r="S321" s="9"/>
      <c r="T321" s="8">
        <v>98.44739231620702</v>
      </c>
    </row>
    <row r="322" spans="1:20" ht="12.75">
      <c r="A322">
        <v>7</v>
      </c>
      <c r="B322" s="8">
        <v>109.4393227292287</v>
      </c>
      <c r="C322" s="9"/>
      <c r="D322" s="11"/>
      <c r="E322" s="9"/>
      <c r="F322" s="7">
        <v>83.2738376866555</v>
      </c>
      <c r="G322" s="7"/>
      <c r="H322" s="8">
        <v>464.9010869576017</v>
      </c>
      <c r="I322" s="8"/>
      <c r="J322" s="8"/>
      <c r="P322">
        <v>7</v>
      </c>
      <c r="Q322" s="8">
        <v>140.57609139046966</v>
      </c>
      <c r="S322" s="9"/>
      <c r="T322" s="8">
        <v>98.56675668251407</v>
      </c>
    </row>
    <row r="323" spans="1:20" ht="12.75">
      <c r="A323">
        <v>7</v>
      </c>
      <c r="B323" s="8">
        <v>109.56819182665433</v>
      </c>
      <c r="C323" s="9"/>
      <c r="D323" s="11"/>
      <c r="E323" s="9"/>
      <c r="F323" s="7">
        <v>83.29936662415807</v>
      </c>
      <c r="G323" s="7"/>
      <c r="H323" s="8">
        <v>466.42572342415184</v>
      </c>
      <c r="I323" s="8"/>
      <c r="J323" s="8"/>
      <c r="P323">
        <v>7</v>
      </c>
      <c r="Q323" s="8">
        <v>140.76533171694174</v>
      </c>
      <c r="S323" s="9"/>
      <c r="T323" s="8">
        <v>98.34382505023136</v>
      </c>
    </row>
    <row r="324" spans="1:20" ht="12.75">
      <c r="A324">
        <v>7</v>
      </c>
      <c r="B324" s="8">
        <v>109.66208771154768</v>
      </c>
      <c r="C324" s="9"/>
      <c r="D324" s="11"/>
      <c r="E324" s="9"/>
      <c r="F324" s="7">
        <v>83.30809904599754</v>
      </c>
      <c r="G324" s="7"/>
      <c r="H324" s="8">
        <v>467.65200710664135</v>
      </c>
      <c r="I324" s="8"/>
      <c r="J324" s="8"/>
      <c r="P324">
        <v>7</v>
      </c>
      <c r="Q324" s="8">
        <v>140.93085846847205</v>
      </c>
      <c r="S324" s="9"/>
      <c r="T324" s="8">
        <v>98.3255787259191</v>
      </c>
    </row>
    <row r="325" spans="1:20" ht="12.75">
      <c r="A325">
        <v>7</v>
      </c>
      <c r="B325" s="8">
        <v>109.73619761723543</v>
      </c>
      <c r="C325" s="9"/>
      <c r="D325" s="11"/>
      <c r="E325" s="9"/>
      <c r="F325" s="7">
        <v>83.34572153349438</v>
      </c>
      <c r="G325" s="7"/>
      <c r="H325" s="8">
        <v>468.20877384285484</v>
      </c>
      <c r="I325" s="8"/>
      <c r="J325" s="8"/>
      <c r="P325">
        <v>7</v>
      </c>
      <c r="Q325" s="8">
        <v>140.87048435368692</v>
      </c>
      <c r="S325" s="9"/>
      <c r="T325" s="8">
        <v>98.35666391016724</v>
      </c>
    </row>
    <row r="326" spans="1:20" ht="12.75">
      <c r="A326">
        <v>7</v>
      </c>
      <c r="B326" s="8">
        <v>109.49306215237375</v>
      </c>
      <c r="C326" s="9"/>
      <c r="D326" s="11"/>
      <c r="E326" s="9"/>
      <c r="F326" s="7">
        <v>83.13175150610095</v>
      </c>
      <c r="G326" s="7"/>
      <c r="H326" s="8">
        <v>467.4922435588856</v>
      </c>
      <c r="I326" s="8"/>
      <c r="J326" s="8"/>
      <c r="P326">
        <v>7</v>
      </c>
      <c r="Q326" s="8">
        <v>140.43915910379295</v>
      </c>
      <c r="S326" s="9"/>
      <c r="T326" s="8">
        <v>97.88679976990505</v>
      </c>
    </row>
    <row r="327" spans="1:20" ht="12.75">
      <c r="A327">
        <v>7</v>
      </c>
      <c r="B327" s="8">
        <v>108.36738432938944</v>
      </c>
      <c r="C327" s="9"/>
      <c r="D327" s="11"/>
      <c r="E327" s="9"/>
      <c r="F327" s="7">
        <v>82.33028152392978</v>
      </c>
      <c r="G327" s="7"/>
      <c r="H327" s="8">
        <v>461.8085408544421</v>
      </c>
      <c r="I327" s="8"/>
      <c r="J327" s="8"/>
      <c r="P327">
        <v>7</v>
      </c>
      <c r="Q327" s="8">
        <v>138.7425851448525</v>
      </c>
      <c r="S327" s="9"/>
      <c r="T327" s="8">
        <v>96.62767346178337</v>
      </c>
    </row>
    <row r="328" spans="1:20" ht="12.75">
      <c r="A328">
        <v>7</v>
      </c>
      <c r="B328" s="8">
        <v>107.34591931232937</v>
      </c>
      <c r="C328" s="9"/>
      <c r="D328" s="11"/>
      <c r="E328" s="9"/>
      <c r="F328" s="7">
        <v>81.60068742992128</v>
      </c>
      <c r="G328" s="7"/>
      <c r="H328" s="8">
        <v>456.502605213268</v>
      </c>
      <c r="I328" s="8"/>
      <c r="J328" s="8"/>
      <c r="P328">
        <v>7</v>
      </c>
      <c r="Q328" s="8">
        <v>137.8994657080659</v>
      </c>
      <c r="S328" s="9"/>
      <c r="T328" s="8">
        <v>95.99093753567335</v>
      </c>
    </row>
    <row r="329" spans="1:20" ht="12.75">
      <c r="A329">
        <v>7</v>
      </c>
      <c r="B329" s="7">
        <v>106.31888694099416</v>
      </c>
      <c r="C329" s="9"/>
      <c r="D329" s="11"/>
      <c r="E329" s="9"/>
      <c r="F329" s="7">
        <v>80.89994188949646</v>
      </c>
      <c r="G329" s="7"/>
      <c r="H329" s="8">
        <v>450.6587658385158</v>
      </c>
      <c r="I329" s="8"/>
      <c r="J329" s="8"/>
      <c r="P329">
        <v>7</v>
      </c>
      <c r="Q329" s="8">
        <v>137.09122927232713</v>
      </c>
      <c r="S329" s="9"/>
      <c r="T329" s="8">
        <v>95.30171926996692</v>
      </c>
    </row>
    <row r="330" spans="1:22" ht="12.75">
      <c r="A330">
        <v>8</v>
      </c>
      <c r="C330" s="9"/>
      <c r="D330" s="7"/>
      <c r="E330" s="9"/>
      <c r="F330" s="11"/>
      <c r="G330" s="7"/>
      <c r="I330" s="8"/>
      <c r="J330" s="8"/>
      <c r="P330">
        <v>8</v>
      </c>
      <c r="S330" s="8"/>
      <c r="U330" s="8"/>
      <c r="V330">
        <v>106.04</v>
      </c>
    </row>
    <row r="331" spans="1:21" ht="12.75">
      <c r="A331">
        <v>8</v>
      </c>
      <c r="C331" s="9"/>
      <c r="D331" s="7"/>
      <c r="E331" s="9"/>
      <c r="G331" s="7"/>
      <c r="I331" s="8"/>
      <c r="J331" s="8"/>
      <c r="P331">
        <v>8</v>
      </c>
      <c r="S331" s="8"/>
      <c r="U331" s="8"/>
    </row>
    <row r="332" spans="1:21" ht="12.75">
      <c r="A332">
        <v>8</v>
      </c>
      <c r="C332" s="9"/>
      <c r="D332" s="7"/>
      <c r="E332" s="9"/>
      <c r="G332" s="7"/>
      <c r="I332" s="8"/>
      <c r="J332" s="8"/>
      <c r="P332">
        <v>8</v>
      </c>
      <c r="S332" s="8"/>
      <c r="U332" s="8"/>
    </row>
    <row r="333" spans="1:21" ht="12.75">
      <c r="A333">
        <v>8</v>
      </c>
      <c r="C333" s="9"/>
      <c r="D333" s="7"/>
      <c r="E333" s="9"/>
      <c r="G333" s="7"/>
      <c r="I333" s="8"/>
      <c r="J333" s="8"/>
      <c r="P333">
        <v>8</v>
      </c>
      <c r="S333" s="8"/>
      <c r="U333" s="8"/>
    </row>
    <row r="334" spans="1:21" ht="12.75">
      <c r="A334">
        <v>8</v>
      </c>
      <c r="C334" s="9"/>
      <c r="D334" s="7"/>
      <c r="E334" s="9"/>
      <c r="G334" s="7"/>
      <c r="I334" s="8"/>
      <c r="J334" s="8"/>
      <c r="P334">
        <v>8</v>
      </c>
      <c r="S334" s="8"/>
      <c r="U334" s="8"/>
    </row>
    <row r="335" spans="1:21" ht="12.75">
      <c r="A335">
        <v>8</v>
      </c>
      <c r="C335" s="9"/>
      <c r="D335" s="7"/>
      <c r="E335" s="9"/>
      <c r="G335" s="7"/>
      <c r="I335" s="8"/>
      <c r="J335" s="8"/>
      <c r="P335">
        <v>8</v>
      </c>
      <c r="S335" s="8"/>
      <c r="U335" s="8"/>
    </row>
    <row r="336" spans="1:21" ht="12.75">
      <c r="A336">
        <v>8</v>
      </c>
      <c r="C336" s="9"/>
      <c r="D336" s="7"/>
      <c r="E336" s="9"/>
      <c r="G336" s="7"/>
      <c r="I336" s="8"/>
      <c r="J336" s="8"/>
      <c r="P336">
        <v>8</v>
      </c>
      <c r="S336" s="8"/>
      <c r="U336" s="8"/>
    </row>
    <row r="337" spans="1:21" ht="12.75">
      <c r="A337">
        <v>8</v>
      </c>
      <c r="C337" s="9"/>
      <c r="D337" s="7"/>
      <c r="E337" s="9"/>
      <c r="G337" s="7"/>
      <c r="I337" s="8"/>
      <c r="J337" s="8"/>
      <c r="P337">
        <v>8</v>
      </c>
      <c r="S337" s="8"/>
      <c r="U337" s="8"/>
    </row>
    <row r="338" spans="1:21" ht="12.75">
      <c r="A338">
        <v>8</v>
      </c>
      <c r="C338" s="9"/>
      <c r="D338" s="7"/>
      <c r="E338" s="9"/>
      <c r="G338" s="7"/>
      <c r="I338" s="8"/>
      <c r="J338" s="8"/>
      <c r="P338">
        <v>8</v>
      </c>
      <c r="S338" s="8"/>
      <c r="U338" s="8"/>
    </row>
    <row r="339" spans="1:21" ht="12.75">
      <c r="A339">
        <v>8</v>
      </c>
      <c r="C339" s="9"/>
      <c r="D339" s="7"/>
      <c r="E339" s="9"/>
      <c r="G339" s="7"/>
      <c r="I339" s="8"/>
      <c r="J339" s="8"/>
      <c r="P339">
        <v>8</v>
      </c>
      <c r="S339" s="8"/>
      <c r="U339" s="8"/>
    </row>
    <row r="340" spans="1:21" ht="12.75">
      <c r="A340">
        <v>8</v>
      </c>
      <c r="C340" s="9"/>
      <c r="D340" s="7"/>
      <c r="E340" s="9"/>
      <c r="G340" s="7"/>
      <c r="I340" s="8"/>
      <c r="J340" s="8"/>
      <c r="P340">
        <v>8</v>
      </c>
      <c r="S340" s="8"/>
      <c r="U340" s="8"/>
    </row>
    <row r="341" spans="1:21" ht="12.75">
      <c r="A341">
        <v>8</v>
      </c>
      <c r="C341" s="9"/>
      <c r="D341" s="7">
        <v>105.19675470769651</v>
      </c>
      <c r="E341" s="9"/>
      <c r="G341" s="7">
        <v>80.07464594281893</v>
      </c>
      <c r="I341" s="8">
        <v>445.0751281634735</v>
      </c>
      <c r="J341" s="8"/>
      <c r="P341">
        <v>8</v>
      </c>
      <c r="S341" s="8">
        <v>138.49735905413945</v>
      </c>
      <c r="U341" s="8">
        <v>96.8100831540656</v>
      </c>
    </row>
    <row r="342" spans="1:22" ht="12.75">
      <c r="A342">
        <v>9</v>
      </c>
      <c r="C342" s="9"/>
      <c r="D342" s="7">
        <v>105.0804341131456</v>
      </c>
      <c r="E342" s="9"/>
      <c r="G342" s="7">
        <v>79.85918418857696</v>
      </c>
      <c r="I342" s="8">
        <v>440.9976347086081</v>
      </c>
      <c r="J342" s="8"/>
      <c r="P342">
        <v>9</v>
      </c>
      <c r="S342" s="8">
        <v>138.4763988064878</v>
      </c>
      <c r="U342" s="8">
        <v>96.80071194672989</v>
      </c>
      <c r="V342">
        <v>106.52</v>
      </c>
    </row>
    <row r="343" spans="1:21" ht="12.75">
      <c r="A343">
        <v>9</v>
      </c>
      <c r="C343" s="9"/>
      <c r="D343" s="7">
        <v>104.99185051748489</v>
      </c>
      <c r="E343" s="9"/>
      <c r="G343" s="7">
        <v>79.67866535294844</v>
      </c>
      <c r="I343" s="8">
        <v>441.9283333530178</v>
      </c>
      <c r="J343" s="8"/>
      <c r="P343">
        <v>9</v>
      </c>
      <c r="S343" s="8">
        <v>138.45820289691574</v>
      </c>
      <c r="U343" s="8">
        <v>96.79180465210058</v>
      </c>
    </row>
    <row r="344" spans="1:21" ht="12.75">
      <c r="A344">
        <v>9</v>
      </c>
      <c r="C344" s="9"/>
      <c r="D344" s="7">
        <v>104.91716543090975</v>
      </c>
      <c r="E344" s="9"/>
      <c r="G344" s="7">
        <v>79.53541001865412</v>
      </c>
      <c r="I344" s="8">
        <v>442.0077064372356</v>
      </c>
      <c r="J344" s="8"/>
      <c r="P344">
        <v>9</v>
      </c>
      <c r="S344" s="8">
        <v>138.4428851076576</v>
      </c>
      <c r="U344" s="8">
        <v>96.7840862169688</v>
      </c>
    </row>
    <row r="345" spans="1:21" ht="12.75">
      <c r="A345">
        <v>9</v>
      </c>
      <c r="C345" s="9"/>
      <c r="D345" s="7">
        <v>104.8695801762421</v>
      </c>
      <c r="E345" s="9"/>
      <c r="G345" s="7">
        <v>79.43186960711957</v>
      </c>
      <c r="I345" s="8">
        <v>446.5191249446574</v>
      </c>
      <c r="J345" s="8"/>
      <c r="P345">
        <v>9</v>
      </c>
      <c r="S345" s="8">
        <v>138.43222436516297</v>
      </c>
      <c r="U345" s="8">
        <v>96.7788028993624</v>
      </c>
    </row>
    <row r="346" spans="1:21" ht="12.75">
      <c r="A346">
        <v>9</v>
      </c>
      <c r="C346" s="9"/>
      <c r="D346" s="7">
        <v>104.83957494962159</v>
      </c>
      <c r="E346" s="9"/>
      <c r="G346" s="7">
        <v>79.36371482390994</v>
      </c>
      <c r="I346" s="8">
        <v>451.36732365912854</v>
      </c>
      <c r="J346" s="8"/>
      <c r="P346">
        <v>9</v>
      </c>
      <c r="S346" s="8">
        <v>138.4254254689629</v>
      </c>
      <c r="U346" s="8">
        <v>96.7750859992436</v>
      </c>
    </row>
    <row r="347" spans="1:21" ht="12.75">
      <c r="A347">
        <v>9</v>
      </c>
      <c r="C347" s="9"/>
      <c r="D347" s="7">
        <v>104.82059165625849</v>
      </c>
      <c r="E347" s="9"/>
      <c r="G347" s="7">
        <v>79.31839091895701</v>
      </c>
      <c r="I347" s="8">
        <v>451.4187127798464</v>
      </c>
      <c r="J347" s="8"/>
      <c r="P347">
        <v>9</v>
      </c>
      <c r="S347" s="8">
        <v>138.42182951930587</v>
      </c>
      <c r="U347" s="8">
        <v>96.77276170711498</v>
      </c>
    </row>
    <row r="348" spans="1:21" ht="12.75">
      <c r="A348">
        <v>9</v>
      </c>
      <c r="C348" s="9"/>
      <c r="D348" s="7">
        <v>104.80543066942424</v>
      </c>
      <c r="E348" s="9"/>
      <c r="G348" s="7">
        <v>79.28792117579646</v>
      </c>
      <c r="I348" s="8">
        <v>451.6422497490044</v>
      </c>
      <c r="J348" s="8"/>
      <c r="P348">
        <v>9</v>
      </c>
      <c r="S348" s="8">
        <v>138.41924728893775</v>
      </c>
      <c r="U348" s="8">
        <v>96.77128453696908</v>
      </c>
    </row>
    <row r="349" spans="1:21" ht="12.75">
      <c r="A349">
        <v>9</v>
      </c>
      <c r="C349" s="9"/>
      <c r="D349" s="7">
        <v>104.7911078572186</v>
      </c>
      <c r="E349" s="9"/>
      <c r="G349" s="7">
        <v>79.26174318442968</v>
      </c>
      <c r="I349" s="8">
        <v>451.911245252016</v>
      </c>
      <c r="J349" s="8"/>
      <c r="P349">
        <v>9</v>
      </c>
      <c r="S349" s="8">
        <v>138.4172402226017</v>
      </c>
      <c r="U349" s="8">
        <v>96.77026304006459</v>
      </c>
    </row>
    <row r="350" spans="1:21" ht="12.75">
      <c r="A350">
        <v>9</v>
      </c>
      <c r="C350" s="9"/>
      <c r="D350" s="7">
        <v>104.77541005362194</v>
      </c>
      <c r="E350" s="9"/>
      <c r="G350" s="7">
        <v>79.23209033156483</v>
      </c>
      <c r="I350" s="8">
        <v>452.1166905730878</v>
      </c>
      <c r="J350" s="8"/>
      <c r="P350">
        <v>9</v>
      </c>
      <c r="S350" s="8">
        <v>138.41359743828005</v>
      </c>
      <c r="U350" s="8">
        <v>96.7688575640169</v>
      </c>
    </row>
    <row r="351" spans="1:21" ht="12.75">
      <c r="A351">
        <v>9</v>
      </c>
      <c r="C351" s="9"/>
      <c r="D351" s="7">
        <v>104.74469102787252</v>
      </c>
      <c r="E351" s="9"/>
      <c r="G351" s="7">
        <v>79.18660458490062</v>
      </c>
      <c r="I351" s="8">
        <v>452.11747596453205</v>
      </c>
      <c r="J351" s="8"/>
      <c r="P351">
        <v>9</v>
      </c>
      <c r="S351" s="8">
        <v>138.40515690369503</v>
      </c>
      <c r="U351" s="8">
        <v>96.7663941422918</v>
      </c>
    </row>
    <row r="352" spans="1:21" ht="12.75">
      <c r="A352">
        <v>9</v>
      </c>
      <c r="C352" s="9"/>
      <c r="D352" s="7">
        <v>104.68095304617563</v>
      </c>
      <c r="E352" s="9"/>
      <c r="G352" s="7">
        <v>79.09264802999789</v>
      </c>
      <c r="I352" s="8">
        <v>451.5316963564915</v>
      </c>
      <c r="J352" s="8"/>
      <c r="P352">
        <v>9</v>
      </c>
      <c r="S352" s="8">
        <v>138.39010877973334</v>
      </c>
      <c r="U352" s="8">
        <v>96.76100421097765</v>
      </c>
    </row>
    <row r="353" spans="1:21" ht="12.75">
      <c r="A353">
        <v>9</v>
      </c>
      <c r="C353" s="9"/>
      <c r="D353" s="7">
        <v>104.55906281130075</v>
      </c>
      <c r="E353" s="9"/>
      <c r="G353" s="7">
        <v>78.94192571481841</v>
      </c>
      <c r="I353" s="8">
        <v>450.47456929311556</v>
      </c>
      <c r="J353" s="8"/>
      <c r="P353">
        <v>9</v>
      </c>
      <c r="S353" s="8">
        <v>138.37044172014544</v>
      </c>
      <c r="U353" s="8">
        <v>96.75359023447189</v>
      </c>
    </row>
    <row r="354" spans="1:22" ht="12.75">
      <c r="A354">
        <v>10</v>
      </c>
      <c r="C354" s="9"/>
      <c r="D354" s="7">
        <v>104.17737794575478</v>
      </c>
      <c r="E354" s="9"/>
      <c r="G354" s="7">
        <v>78.60533670974769</v>
      </c>
      <c r="I354" s="8">
        <v>449.2318348567318</v>
      </c>
      <c r="J354" s="8"/>
      <c r="P354">
        <v>10</v>
      </c>
      <c r="S354" s="8">
        <v>138.35062736571035</v>
      </c>
      <c r="U354" s="8">
        <v>96.74501394458649</v>
      </c>
      <c r="V354">
        <v>106.96</v>
      </c>
    </row>
    <row r="355" spans="1:21" ht="12.75">
      <c r="A355">
        <v>10</v>
      </c>
      <c r="C355" s="9"/>
      <c r="D355" s="7">
        <v>103.88670699509575</v>
      </c>
      <c r="E355" s="9"/>
      <c r="G355" s="7">
        <v>78.29351768282274</v>
      </c>
      <c r="I355" s="8">
        <v>447.92467750923026</v>
      </c>
      <c r="J355" s="8"/>
      <c r="P355">
        <v>10</v>
      </c>
      <c r="S355" s="8">
        <v>138.33342622345657</v>
      </c>
      <c r="U355" s="8">
        <v>96.73686221577513</v>
      </c>
    </row>
    <row r="356" spans="1:21" ht="12.75">
      <c r="A356">
        <v>10</v>
      </c>
      <c r="C356" s="9"/>
      <c r="D356" s="7">
        <v>103.6416414730549</v>
      </c>
      <c r="E356" s="9"/>
      <c r="G356" s="7">
        <v>78.04606572698698</v>
      </c>
      <c r="I356" s="8">
        <v>447.04823745045724</v>
      </c>
      <c r="J356" s="8"/>
      <c r="P356">
        <v>10</v>
      </c>
      <c r="S356" s="8">
        <v>138.3189458551629</v>
      </c>
      <c r="U356" s="8">
        <v>96.72979850084701</v>
      </c>
    </row>
    <row r="357" spans="1:21" ht="12.75">
      <c r="A357">
        <v>10</v>
      </c>
      <c r="C357" s="9"/>
      <c r="D357" s="7">
        <v>103.48549911838492</v>
      </c>
      <c r="E357" s="9"/>
      <c r="G357" s="7">
        <v>77.86732425384919</v>
      </c>
      <c r="I357" s="8">
        <v>446.5063645108058</v>
      </c>
      <c r="J357" s="8"/>
      <c r="P357">
        <v>10</v>
      </c>
      <c r="S357" s="8">
        <v>138.3088679336688</v>
      </c>
      <c r="U357" s="8">
        <v>96.72496717619387</v>
      </c>
    </row>
    <row r="358" spans="1:21" ht="12.75">
      <c r="A358">
        <v>10</v>
      </c>
      <c r="C358" s="9"/>
      <c r="D358" s="7">
        <v>103.38704242692343</v>
      </c>
      <c r="E358" s="9"/>
      <c r="G358" s="7">
        <v>77.74966887493261</v>
      </c>
      <c r="I358" s="8">
        <v>446.2802212465097</v>
      </c>
      <c r="J358" s="8"/>
      <c r="P358">
        <v>10</v>
      </c>
      <c r="S358" s="8">
        <v>138.3024407319814</v>
      </c>
      <c r="U358" s="8">
        <v>96.7215682604907</v>
      </c>
    </row>
    <row r="359" spans="1:21" ht="12.75">
      <c r="A359">
        <v>10</v>
      </c>
      <c r="C359" s="9"/>
      <c r="D359" s="7">
        <v>103.32475220391613</v>
      </c>
      <c r="E359" s="9"/>
      <c r="G359" s="7">
        <v>77.67142636633547</v>
      </c>
      <c r="I359" s="8">
        <v>446.4038402533025</v>
      </c>
      <c r="J359" s="8"/>
      <c r="P359">
        <v>10</v>
      </c>
      <c r="S359" s="8">
        <v>138.29904137228775</v>
      </c>
      <c r="U359" s="8">
        <v>96.71944281381143</v>
      </c>
    </row>
    <row r="360" spans="1:21" ht="12.75">
      <c r="A360">
        <v>10</v>
      </c>
      <c r="C360" s="9"/>
      <c r="D360" s="7">
        <v>103.2750041842837</v>
      </c>
      <c r="E360" s="9"/>
      <c r="G360" s="7">
        <v>77.61872386689667</v>
      </c>
      <c r="I360" s="8">
        <v>446.6690016671982</v>
      </c>
      <c r="J360" s="8"/>
      <c r="P360">
        <v>10</v>
      </c>
      <c r="S360" s="8">
        <v>138.2966003120199</v>
      </c>
      <c r="U360" s="8">
        <v>96.71809052024955</v>
      </c>
    </row>
    <row r="361" spans="1:21" ht="12.75">
      <c r="A361">
        <v>10</v>
      </c>
      <c r="C361" s="9"/>
      <c r="D361" s="7">
        <v>103.22800648218238</v>
      </c>
      <c r="E361" s="9"/>
      <c r="G361" s="7">
        <v>77.57344466752677</v>
      </c>
      <c r="I361" s="8">
        <v>446.96942459364845</v>
      </c>
      <c r="J361" s="8"/>
      <c r="P361">
        <v>10</v>
      </c>
      <c r="S361" s="8">
        <v>138.29470297166313</v>
      </c>
      <c r="U361" s="8">
        <v>96.71715537835594</v>
      </c>
    </row>
    <row r="362" spans="1:21" ht="12.75">
      <c r="A362">
        <v>10</v>
      </c>
      <c r="C362" s="9"/>
      <c r="D362" s="7">
        <v>103.17649699602222</v>
      </c>
      <c r="E362" s="9"/>
      <c r="G362" s="7">
        <v>77.52215511601226</v>
      </c>
      <c r="I362" s="8">
        <v>447.2392573410106</v>
      </c>
      <c r="J362" s="8"/>
      <c r="P362">
        <v>10</v>
      </c>
      <c r="S362" s="8">
        <v>138.29125933774822</v>
      </c>
      <c r="U362" s="8">
        <v>96.71586871803726</v>
      </c>
    </row>
    <row r="363" spans="1:21" ht="12.75">
      <c r="A363">
        <v>10</v>
      </c>
      <c r="C363" s="9"/>
      <c r="D363" s="7">
        <v>103.07569810260065</v>
      </c>
      <c r="E363" s="9"/>
      <c r="G363" s="7">
        <v>77.44329375734</v>
      </c>
      <c r="I363" s="8">
        <v>447.38324946843784</v>
      </c>
      <c r="J363" s="8"/>
      <c r="P363">
        <v>10</v>
      </c>
      <c r="S363" s="8">
        <v>138.28328024577038</v>
      </c>
      <c r="U363" s="8">
        <v>96.71361275378555</v>
      </c>
    </row>
    <row r="364" spans="1:21" ht="12.75">
      <c r="A364">
        <v>10</v>
      </c>
      <c r="C364" s="9"/>
      <c r="D364" s="7">
        <v>102.86655351330351</v>
      </c>
      <c r="E364" s="9"/>
      <c r="G364" s="7">
        <v>77.2803956602616</v>
      </c>
      <c r="I364" s="8">
        <v>447.07619696155365</v>
      </c>
      <c r="J364" s="8"/>
      <c r="P364">
        <v>10</v>
      </c>
      <c r="S364" s="8">
        <v>138.2690548002167</v>
      </c>
      <c r="U364" s="8">
        <v>96.70867673644032</v>
      </c>
    </row>
    <row r="365" spans="1:21" ht="12.75">
      <c r="A365">
        <v>10</v>
      </c>
      <c r="C365" s="9"/>
      <c r="D365" s="7">
        <v>102.4665928864755</v>
      </c>
      <c r="E365" s="9"/>
      <c r="G365" s="7">
        <v>77.01907937045718</v>
      </c>
      <c r="I365" s="8">
        <v>446.2210618929657</v>
      </c>
      <c r="J365" s="8"/>
      <c r="P365">
        <v>10</v>
      </c>
      <c r="S365" s="8">
        <v>138.25046293547123</v>
      </c>
      <c r="U365" s="8">
        <v>96.7018871292085</v>
      </c>
    </row>
    <row r="366" spans="1:22" ht="12.75">
      <c r="A366">
        <v>11</v>
      </c>
      <c r="C366" s="9"/>
      <c r="D366" s="7">
        <v>101.9481019522174</v>
      </c>
      <c r="E366" s="9"/>
      <c r="G366" s="7">
        <v>76.60185485211043</v>
      </c>
      <c r="I366" s="8">
        <v>444.46105591179304</v>
      </c>
      <c r="J366" s="8"/>
      <c r="P366">
        <v>11</v>
      </c>
      <c r="S366" s="8">
        <v>138.23151862846785</v>
      </c>
      <c r="U366" s="8">
        <v>96.69417517890686</v>
      </c>
      <c r="V366">
        <v>107.48</v>
      </c>
    </row>
    <row r="367" spans="1:21" ht="12.75">
      <c r="A367">
        <v>11</v>
      </c>
      <c r="C367" s="9"/>
      <c r="D367" s="7">
        <v>101.5532467552388</v>
      </c>
      <c r="E367" s="9"/>
      <c r="G367" s="7">
        <v>76.06521182781458</v>
      </c>
      <c r="I367" s="8">
        <v>443.05473052535524</v>
      </c>
      <c r="J367" s="8"/>
      <c r="P367">
        <v>11</v>
      </c>
      <c r="S367" s="8">
        <v>138.21507278761382</v>
      </c>
      <c r="U367" s="8">
        <v>96.68684500137022</v>
      </c>
    </row>
    <row r="368" spans="1:21" ht="12.75">
      <c r="A368">
        <v>11</v>
      </c>
      <c r="C368" s="9"/>
      <c r="D368" s="7">
        <v>101.22034319277849</v>
      </c>
      <c r="E368" s="9"/>
      <c r="G368" s="7">
        <v>75.73291372278514</v>
      </c>
      <c r="I368" s="8">
        <v>442.09411995867663</v>
      </c>
      <c r="J368" s="8"/>
      <c r="P368">
        <v>11</v>
      </c>
      <c r="S368" s="8">
        <v>138.20122825165495</v>
      </c>
      <c r="U368" s="8">
        <v>96.68049318500222</v>
      </c>
    </row>
    <row r="369" spans="1:21" ht="12.75">
      <c r="A369">
        <v>11</v>
      </c>
      <c r="C369" s="9"/>
      <c r="D369" s="7">
        <v>101.00823524022894</v>
      </c>
      <c r="E369" s="9"/>
      <c r="G369" s="7">
        <v>75.49288168432352</v>
      </c>
      <c r="I369" s="8">
        <v>441.4813395893357</v>
      </c>
      <c r="J369" s="8"/>
      <c r="P369">
        <v>11</v>
      </c>
      <c r="S369" s="8">
        <v>138.1915928512504</v>
      </c>
      <c r="U369" s="8">
        <v>96.67615344266521</v>
      </c>
    </row>
    <row r="370" spans="1:21" ht="12.75">
      <c r="A370">
        <v>11</v>
      </c>
      <c r="C370" s="9"/>
      <c r="D370" s="7">
        <v>100.87448903610104</v>
      </c>
      <c r="E370" s="9"/>
      <c r="G370" s="7">
        <v>75.334882200815</v>
      </c>
      <c r="I370" s="8">
        <v>441.2613887384776</v>
      </c>
      <c r="J370" s="8"/>
      <c r="P370">
        <v>11</v>
      </c>
      <c r="S370" s="8">
        <v>138.18544786770633</v>
      </c>
      <c r="U370" s="8">
        <v>96.67310036314024</v>
      </c>
    </row>
    <row r="371" spans="1:21" ht="12.75">
      <c r="A371">
        <v>11</v>
      </c>
      <c r="C371" s="9"/>
      <c r="D371" s="7">
        <v>100.78987233044256</v>
      </c>
      <c r="E371" s="9"/>
      <c r="G371" s="7">
        <v>75.22981028603645</v>
      </c>
      <c r="I371" s="8">
        <v>441.40580900039214</v>
      </c>
      <c r="J371" s="8"/>
      <c r="P371">
        <v>11</v>
      </c>
      <c r="S371" s="8">
        <v>138.1821977737473</v>
      </c>
      <c r="U371" s="8">
        <v>96.67119117847531</v>
      </c>
    </row>
    <row r="372" spans="1:21" ht="12.75">
      <c r="A372">
        <v>11</v>
      </c>
      <c r="C372" s="9"/>
      <c r="D372" s="7">
        <v>100.72229328944545</v>
      </c>
      <c r="E372" s="9"/>
      <c r="G372" s="7">
        <v>75.15903525721997</v>
      </c>
      <c r="I372" s="8">
        <v>441.6967281869146</v>
      </c>
      <c r="J372" s="8"/>
      <c r="P372">
        <v>11</v>
      </c>
      <c r="S372" s="8">
        <v>138.17986390032843</v>
      </c>
      <c r="U372" s="8">
        <v>96.66997472059631</v>
      </c>
    </row>
    <row r="373" spans="1:21" ht="12.75">
      <c r="A373">
        <v>11</v>
      </c>
      <c r="C373" s="9"/>
      <c r="D373" s="7">
        <v>100.658450353374</v>
      </c>
      <c r="E373" s="9"/>
      <c r="G373" s="7">
        <v>75.09822909670923</v>
      </c>
      <c r="I373" s="8">
        <v>442.01115455633595</v>
      </c>
      <c r="J373" s="8"/>
      <c r="P373">
        <v>11</v>
      </c>
      <c r="S373" s="8">
        <v>138.17804987210326</v>
      </c>
      <c r="U373" s="8">
        <v>96.66913351218084</v>
      </c>
    </row>
    <row r="374" spans="1:21" ht="12.75">
      <c r="A374">
        <v>11</v>
      </c>
      <c r="C374" s="9"/>
      <c r="D374" s="7">
        <v>100.58847848911331</v>
      </c>
      <c r="E374" s="9"/>
      <c r="G374" s="7">
        <v>75.02935153824274</v>
      </c>
      <c r="I374" s="8">
        <v>442.29415413674434</v>
      </c>
      <c r="J374" s="8"/>
      <c r="P374">
        <v>11</v>
      </c>
      <c r="S374" s="8">
        <v>138.17475744800203</v>
      </c>
      <c r="U374" s="8">
        <v>96.6679760947928</v>
      </c>
    </row>
    <row r="375" spans="1:21" ht="12.75">
      <c r="A375">
        <v>11</v>
      </c>
      <c r="C375" s="9"/>
      <c r="D375" s="7">
        <v>100.45155057517161</v>
      </c>
      <c r="E375" s="9"/>
      <c r="G375" s="7">
        <v>74.9234483969853</v>
      </c>
      <c r="I375" s="8">
        <v>442.4464602571809</v>
      </c>
      <c r="J375" s="8"/>
      <c r="P375">
        <v>11</v>
      </c>
      <c r="S375" s="8">
        <v>138.16712871760205</v>
      </c>
      <c r="U375" s="8">
        <v>96.66594569690342</v>
      </c>
    </row>
    <row r="376" spans="1:21" ht="12.75">
      <c r="A376">
        <v>11</v>
      </c>
      <c r="C376" s="9"/>
      <c r="D376" s="7">
        <v>100.16744296890172</v>
      </c>
      <c r="E376" s="9"/>
      <c r="G376" s="7">
        <v>74.704692082411</v>
      </c>
      <c r="I376" s="8">
        <v>442.0680921135808</v>
      </c>
      <c r="J376" s="8"/>
      <c r="P376">
        <v>11</v>
      </c>
      <c r="S376" s="8">
        <v>138.1535279107369</v>
      </c>
      <c r="U376" s="8">
        <v>96.66150321551561</v>
      </c>
    </row>
    <row r="377" spans="1:21" ht="12.75">
      <c r="A377">
        <v>11</v>
      </c>
      <c r="C377" s="9"/>
      <c r="D377" s="7">
        <v>99.62412575150593</v>
      </c>
      <c r="E377" s="9"/>
      <c r="G377" s="7">
        <v>74.35376969890198</v>
      </c>
      <c r="I377" s="8">
        <v>441.12017047052063</v>
      </c>
      <c r="J377" s="8"/>
      <c r="P377">
        <v>11</v>
      </c>
      <c r="S377" s="8">
        <v>138.1357524139546</v>
      </c>
      <c r="U377" s="8">
        <v>96.65539247852901</v>
      </c>
    </row>
    <row r="378" spans="1:21" ht="12.75">
      <c r="A378">
        <v>12</v>
      </c>
      <c r="C378" s="9"/>
      <c r="D378" s="7">
        <v>99.19549880684643</v>
      </c>
      <c r="E378" s="9"/>
      <c r="G378" s="7">
        <v>73.96424977734183</v>
      </c>
      <c r="I378" s="8">
        <v>439.5874032731053</v>
      </c>
      <c r="J378" s="8"/>
      <c r="P378">
        <v>12</v>
      </c>
      <c r="S378" s="8">
        <v>138.1178204292178</v>
      </c>
      <c r="U378" s="8">
        <v>96.64866109206677</v>
      </c>
    </row>
    <row r="379" spans="1:21" ht="12.75">
      <c r="A379">
        <v>12</v>
      </c>
      <c r="C379" s="9"/>
      <c r="D379" s="7">
        <v>98.8690792583426</v>
      </c>
      <c r="E379" s="9"/>
      <c r="G379" s="7">
        <v>73.68580457386696</v>
      </c>
      <c r="I379" s="8">
        <v>438.1932359950549</v>
      </c>
      <c r="J379" s="8"/>
      <c r="P379">
        <v>12</v>
      </c>
      <c r="S379" s="8">
        <v>138.10225340071023</v>
      </c>
      <c r="U379" s="8">
        <v>96.64226293648929</v>
      </c>
    </row>
    <row r="380" spans="1:21" ht="12.75">
      <c r="A380">
        <v>12</v>
      </c>
      <c r="C380" s="9"/>
      <c r="D380" s="7">
        <v>98.59387398971475</v>
      </c>
      <c r="E380" s="9"/>
      <c r="G380" s="7">
        <v>73.44417206712373</v>
      </c>
      <c r="I380" s="8">
        <v>437.2304015635765</v>
      </c>
      <c r="J380" s="8"/>
      <c r="P380">
        <v>12</v>
      </c>
      <c r="S380" s="8">
        <v>138.08914867180894</v>
      </c>
      <c r="U380" s="8">
        <v>96.63671874480785</v>
      </c>
    </row>
    <row r="381" spans="1:21" ht="12.75">
      <c r="A381">
        <v>12</v>
      </c>
      <c r="C381" s="9"/>
      <c r="D381" s="7">
        <v>98.41852823604333</v>
      </c>
      <c r="E381" s="9"/>
      <c r="G381" s="7">
        <v>73.26963345441459</v>
      </c>
      <c r="I381" s="8">
        <v>436.60403474201263</v>
      </c>
      <c r="J381" s="8"/>
      <c r="P381">
        <v>12</v>
      </c>
      <c r="S381" s="8">
        <v>138.0800281559222</v>
      </c>
      <c r="U381" s="8">
        <v>96.63293670873594</v>
      </c>
    </row>
    <row r="382" spans="1:21" ht="12.75">
      <c r="A382">
        <v>12</v>
      </c>
      <c r="C382" s="9"/>
      <c r="D382" s="7">
        <v>98.30796270240063</v>
      </c>
      <c r="E382" s="9"/>
      <c r="G382" s="7">
        <v>73.15474458025813</v>
      </c>
      <c r="I382" s="8">
        <v>436.3140252401171</v>
      </c>
      <c r="J382" s="8"/>
      <c r="P382">
        <v>12</v>
      </c>
      <c r="S382" s="8">
        <v>138.07421154035006</v>
      </c>
      <c r="U382" s="8">
        <v>96.63027598466589</v>
      </c>
    </row>
    <row r="383" spans="1:21" ht="12.75">
      <c r="A383">
        <v>12</v>
      </c>
      <c r="C383" s="9"/>
      <c r="D383" s="7">
        <v>98.23801162395904</v>
      </c>
      <c r="E383" s="9"/>
      <c r="G383" s="7">
        <v>73.0783418368674</v>
      </c>
      <c r="I383" s="8">
        <v>436.3754067653708</v>
      </c>
      <c r="J383" s="8"/>
      <c r="P383">
        <v>12</v>
      </c>
      <c r="S383" s="8">
        <v>138.0711351208613</v>
      </c>
      <c r="U383" s="8">
        <v>96.62861215195187</v>
      </c>
    </row>
    <row r="384" spans="1:21" ht="12.75">
      <c r="A384">
        <v>12</v>
      </c>
      <c r="C384" s="9"/>
      <c r="D384" s="7">
        <v>98.18214527037071</v>
      </c>
      <c r="E384" s="9"/>
      <c r="G384" s="7">
        <v>73.02687837573163</v>
      </c>
      <c r="I384" s="8">
        <v>436.57871121306414</v>
      </c>
      <c r="J384" s="8"/>
      <c r="P384">
        <v>12</v>
      </c>
      <c r="S384" s="8">
        <v>138.06892596206137</v>
      </c>
      <c r="U384" s="8">
        <v>96.6275500156877</v>
      </c>
    </row>
    <row r="385" spans="1:21" ht="12.75">
      <c r="A385">
        <v>12</v>
      </c>
      <c r="C385" s="9"/>
      <c r="D385" s="7">
        <v>98.12936748619293</v>
      </c>
      <c r="E385" s="9"/>
      <c r="G385" s="7">
        <v>72.98266369252222</v>
      </c>
      <c r="I385" s="8">
        <v>436.79609791529367</v>
      </c>
      <c r="J385" s="8"/>
      <c r="P385">
        <v>12</v>
      </c>
      <c r="S385" s="8">
        <v>138.0672088696156</v>
      </c>
      <c r="U385" s="8">
        <v>96.62681552419463</v>
      </c>
    </row>
    <row r="386" spans="1:21" ht="12.75">
      <c r="A386">
        <v>12</v>
      </c>
      <c r="C386" s="9"/>
      <c r="D386" s="7">
        <v>98.07152302950425</v>
      </c>
      <c r="E386" s="9"/>
      <c r="G386" s="7">
        <v>72.93257996083689</v>
      </c>
      <c r="I386" s="8">
        <v>436.9831121724253</v>
      </c>
      <c r="J386" s="8"/>
      <c r="P386">
        <v>12</v>
      </c>
      <c r="S386" s="8">
        <v>138.06409238197003</v>
      </c>
      <c r="U386" s="8">
        <v>96.62580493845893</v>
      </c>
    </row>
    <row r="387" spans="1:21" ht="12.75">
      <c r="A387">
        <v>12</v>
      </c>
      <c r="C387" s="9"/>
      <c r="D387" s="7">
        <v>97.95832723472063</v>
      </c>
      <c r="E387" s="9"/>
      <c r="G387" s="7">
        <v>72.85576510166102</v>
      </c>
      <c r="I387" s="8">
        <v>437.04523072522346</v>
      </c>
      <c r="J387" s="8"/>
      <c r="P387">
        <v>12</v>
      </c>
      <c r="S387" s="8">
        <v>138.05687130615718</v>
      </c>
      <c r="U387" s="8">
        <v>96.6240305522947</v>
      </c>
    </row>
    <row r="388" spans="1:21" ht="12.75">
      <c r="A388">
        <v>12</v>
      </c>
      <c r="C388" s="9"/>
      <c r="D388" s="7">
        <v>97.72346068801001</v>
      </c>
      <c r="E388" s="9"/>
      <c r="G388" s="7">
        <v>72.64727160108008</v>
      </c>
      <c r="I388" s="8">
        <v>436.350345275285</v>
      </c>
      <c r="J388" s="8"/>
      <c r="P388">
        <v>12</v>
      </c>
      <c r="S388" s="8">
        <v>138.04399728225806</v>
      </c>
      <c r="U388" s="8">
        <v>96.62014822088044</v>
      </c>
    </row>
    <row r="389" spans="1:21" ht="12.75">
      <c r="A389">
        <v>12</v>
      </c>
      <c r="C389" s="9"/>
      <c r="D389" s="7">
        <v>97.2743103104697</v>
      </c>
      <c r="E389" s="9"/>
      <c r="G389" s="7">
        <v>72.30220612717586</v>
      </c>
      <c r="I389" s="8">
        <v>434.87687576322867</v>
      </c>
      <c r="J389" s="8"/>
      <c r="P389">
        <v>12</v>
      </c>
      <c r="S389" s="8">
        <v>138.02717165031856</v>
      </c>
      <c r="U389" s="8">
        <v>96.61480798327534</v>
      </c>
    </row>
    <row r="390" spans="1:21" ht="12.75">
      <c r="A390">
        <v>13</v>
      </c>
      <c r="C390" s="9"/>
      <c r="D390" s="7">
        <v>96.92596492198669</v>
      </c>
      <c r="E390" s="9"/>
      <c r="G390" s="7">
        <v>71.98867674881332</v>
      </c>
      <c r="I390" s="8">
        <v>432.84261691951406</v>
      </c>
      <c r="J390" s="8"/>
      <c r="P390">
        <v>13</v>
      </c>
      <c r="S390" s="8">
        <v>138.00974861854587</v>
      </c>
      <c r="U390" s="8">
        <v>96.60853610695746</v>
      </c>
    </row>
    <row r="391" spans="1:21" ht="12.75">
      <c r="A391">
        <v>13</v>
      </c>
      <c r="C391" s="9"/>
      <c r="D391" s="7">
        <v>96.6606835488748</v>
      </c>
      <c r="E391" s="9"/>
      <c r="G391" s="7">
        <v>71.73183151050459</v>
      </c>
      <c r="I391" s="8">
        <v>430.9910201819693</v>
      </c>
      <c r="J391" s="8"/>
      <c r="P391">
        <v>13</v>
      </c>
      <c r="S391" s="8">
        <v>137.9946234198423</v>
      </c>
      <c r="U391" s="8">
        <v>96.60257471391164</v>
      </c>
    </row>
    <row r="392" spans="1:21" ht="12.75">
      <c r="A392">
        <v>13</v>
      </c>
      <c r="C392" s="9"/>
      <c r="D392" s="7">
        <v>96.43702405334567</v>
      </c>
      <c r="E392" s="9"/>
      <c r="G392" s="7">
        <v>71.52575646112321</v>
      </c>
      <c r="I392" s="8">
        <v>429.6612828477401</v>
      </c>
      <c r="J392" s="8"/>
      <c r="P392">
        <v>13</v>
      </c>
      <c r="S392" s="8">
        <v>137.98189063474518</v>
      </c>
      <c r="U392" s="8">
        <v>96.5974089899254</v>
      </c>
    </row>
    <row r="393" spans="1:21" ht="12.75">
      <c r="A393">
        <v>13</v>
      </c>
      <c r="C393" s="9"/>
      <c r="D393" s="7">
        <v>96.29452044865502</v>
      </c>
      <c r="E393" s="9"/>
      <c r="G393" s="7">
        <v>71.37714333153559</v>
      </c>
      <c r="I393" s="8">
        <v>428.7394622543597</v>
      </c>
      <c r="J393" s="8"/>
      <c r="P393">
        <v>13</v>
      </c>
      <c r="S393" s="8">
        <v>137.97302898109058</v>
      </c>
      <c r="U393" s="8">
        <v>96.59388761560645</v>
      </c>
    </row>
    <row r="394" spans="1:21" ht="12.75">
      <c r="A394">
        <v>13</v>
      </c>
      <c r="C394" s="9"/>
      <c r="D394" s="7">
        <v>96.20466376967235</v>
      </c>
      <c r="E394" s="9"/>
      <c r="G394" s="7">
        <v>71.27931080593022</v>
      </c>
      <c r="I394" s="8">
        <v>428.29739125797494</v>
      </c>
      <c r="J394" s="8"/>
      <c r="P394">
        <v>13</v>
      </c>
      <c r="S394" s="8">
        <v>137.9673774550933</v>
      </c>
      <c r="U394" s="8">
        <v>96.5914102713316</v>
      </c>
    </row>
    <row r="395" spans="1:21" ht="12.75">
      <c r="A395">
        <v>13</v>
      </c>
      <c r="C395" s="9"/>
      <c r="D395" s="7">
        <v>96.14781448406829</v>
      </c>
      <c r="E395" s="9"/>
      <c r="G395" s="7">
        <v>71.21433957015951</v>
      </c>
      <c r="I395" s="8">
        <v>428.2798594567339</v>
      </c>
      <c r="J395" s="8"/>
      <c r="P395">
        <v>13</v>
      </c>
      <c r="S395" s="8">
        <v>137.9643883518074</v>
      </c>
      <c r="U395" s="8">
        <v>96.5898611116518</v>
      </c>
    </row>
    <row r="396" spans="1:21" ht="12.75">
      <c r="A396">
        <v>13</v>
      </c>
      <c r="C396" s="9"/>
      <c r="D396" s="7">
        <v>96.10241186324305</v>
      </c>
      <c r="E396" s="9"/>
      <c r="G396" s="7">
        <v>71.17059539576003</v>
      </c>
      <c r="I396" s="8">
        <v>428.4330136020411</v>
      </c>
      <c r="J396" s="8"/>
      <c r="P396">
        <v>13</v>
      </c>
      <c r="S396" s="8">
        <v>137.96224189426093</v>
      </c>
      <c r="U396" s="8">
        <v>96.58887137145857</v>
      </c>
    </row>
    <row r="397" spans="1:21" ht="12.75">
      <c r="A397">
        <v>13</v>
      </c>
      <c r="C397" s="9"/>
      <c r="D397" s="7">
        <v>96.05951932472733</v>
      </c>
      <c r="E397" s="9"/>
      <c r="G397" s="7">
        <v>71.13301271533697</v>
      </c>
      <c r="I397" s="8">
        <v>428.6016802186351</v>
      </c>
      <c r="J397" s="8"/>
      <c r="P397">
        <v>13</v>
      </c>
      <c r="S397" s="8">
        <v>137.96057353703898</v>
      </c>
      <c r="U397" s="8">
        <v>96.58818694350256</v>
      </c>
    </row>
    <row r="398" spans="1:21" ht="12.75">
      <c r="A398">
        <v>13</v>
      </c>
      <c r="C398" s="9"/>
      <c r="D398" s="7">
        <v>96.0125090982638</v>
      </c>
      <c r="E398" s="9"/>
      <c r="G398" s="7">
        <v>71.0898104802019</v>
      </c>
      <c r="I398" s="8">
        <v>428.7299095392151</v>
      </c>
      <c r="J398" s="8"/>
      <c r="P398">
        <v>13</v>
      </c>
      <c r="S398" s="8">
        <v>137.9575455028272</v>
      </c>
      <c r="U398" s="8">
        <v>96.58724524011186</v>
      </c>
    </row>
    <row r="399" spans="1:21" ht="12.75">
      <c r="A399">
        <v>13</v>
      </c>
      <c r="C399" s="9"/>
      <c r="D399" s="7">
        <v>95.92051480439163</v>
      </c>
      <c r="E399" s="9"/>
      <c r="G399" s="7">
        <v>71.02312084773656</v>
      </c>
      <c r="I399" s="8">
        <v>428.70380309426196</v>
      </c>
      <c r="J399" s="8"/>
      <c r="P399">
        <v>13</v>
      </c>
      <c r="S399" s="8">
        <v>137.95052937855723</v>
      </c>
      <c r="U399" s="8">
        <v>96.58559109744135</v>
      </c>
    </row>
    <row r="400" spans="1:21" ht="12.75">
      <c r="A400">
        <v>13</v>
      </c>
      <c r="C400" s="9"/>
      <c r="D400" s="7">
        <v>95.72963861362723</v>
      </c>
      <c r="E400" s="9"/>
      <c r="G400" s="7">
        <v>70.93524982105336</v>
      </c>
      <c r="I400" s="8">
        <v>428.33868989071794</v>
      </c>
      <c r="J400" s="8"/>
      <c r="P400">
        <v>13</v>
      </c>
      <c r="S400" s="8">
        <v>137.93802075049803</v>
      </c>
      <c r="U400" s="8">
        <v>96.58197185706244</v>
      </c>
    </row>
    <row r="401" spans="1:21" ht="12.75">
      <c r="A401">
        <v>13</v>
      </c>
      <c r="C401" s="9"/>
      <c r="D401" s="7">
        <v>95.36461381828715</v>
      </c>
      <c r="E401" s="9"/>
      <c r="G401" s="7">
        <v>70.80497540239057</v>
      </c>
      <c r="I401" s="8">
        <v>427.5332906760729</v>
      </c>
      <c r="J401" s="8"/>
      <c r="P401">
        <v>13</v>
      </c>
      <c r="S401" s="8">
        <v>137.92167267056263</v>
      </c>
      <c r="U401" s="8">
        <v>96.57699350732585</v>
      </c>
    </row>
    <row r="402" spans="1:21" ht="12.75">
      <c r="A402">
        <v>14</v>
      </c>
      <c r="C402" s="9"/>
      <c r="D402" s="7">
        <v>95.09498052894031</v>
      </c>
      <c r="E402" s="9"/>
      <c r="G402" s="7">
        <v>70.48544939841074</v>
      </c>
      <c r="I402" s="8">
        <v>426.1263354639072</v>
      </c>
      <c r="J402" s="8"/>
      <c r="P402">
        <v>14</v>
      </c>
      <c r="S402" s="8">
        <v>137.90522937041786</v>
      </c>
      <c r="U402" s="8">
        <v>96.57132849060092</v>
      </c>
    </row>
    <row r="403" spans="1:21" ht="12.75">
      <c r="A403">
        <v>14</v>
      </c>
      <c r="C403" s="9"/>
      <c r="D403" s="7">
        <v>94.88964211597576</v>
      </c>
      <c r="E403" s="9"/>
      <c r="G403" s="7">
        <v>70.3812939534618</v>
      </c>
      <c r="I403" s="8">
        <v>424.84951395450923</v>
      </c>
      <c r="J403" s="8"/>
      <c r="P403">
        <v>14</v>
      </c>
      <c r="S403" s="8">
        <v>137.89095469163198</v>
      </c>
      <c r="U403" s="8">
        <v>96.56594391514106</v>
      </c>
    </row>
    <row r="404" spans="1:21" ht="12.75">
      <c r="A404">
        <v>14</v>
      </c>
      <c r="C404" s="9"/>
      <c r="D404" s="7">
        <v>94.71652070410401</v>
      </c>
      <c r="E404" s="9"/>
      <c r="G404" s="7">
        <v>70.22809042548974</v>
      </c>
      <c r="I404" s="8">
        <v>423.95807732360345</v>
      </c>
      <c r="J404" s="8"/>
      <c r="P404">
        <v>14</v>
      </c>
      <c r="S404" s="8">
        <v>137.87893789629103</v>
      </c>
      <c r="U404" s="8">
        <v>96.56127802071087</v>
      </c>
    </row>
    <row r="405" spans="1:21" ht="12.75">
      <c r="A405">
        <v>14</v>
      </c>
      <c r="C405" s="9"/>
      <c r="D405" s="7">
        <v>94.6062172037653</v>
      </c>
      <c r="E405" s="9"/>
      <c r="G405" s="7">
        <v>70.11747862827198</v>
      </c>
      <c r="I405" s="8">
        <v>423.367774553408</v>
      </c>
      <c r="J405" s="8"/>
      <c r="P405">
        <v>14</v>
      </c>
      <c r="S405" s="8">
        <v>137.8705745509948</v>
      </c>
      <c r="U405" s="8">
        <v>96.5581015240279</v>
      </c>
    </row>
    <row r="406" spans="1:21" ht="12.75">
      <c r="A406">
        <v>14</v>
      </c>
      <c r="C406" s="9"/>
      <c r="D406" s="7">
        <v>94.53666453355657</v>
      </c>
      <c r="E406" s="9"/>
      <c r="G406" s="7">
        <v>70.04467808001655</v>
      </c>
      <c r="I406" s="8">
        <v>423.10938213323186</v>
      </c>
      <c r="J406" s="8"/>
      <c r="P406">
        <v>14</v>
      </c>
      <c r="S406" s="8">
        <v>137.8652408215118</v>
      </c>
      <c r="U406" s="8">
        <v>96.55586680679566</v>
      </c>
    </row>
    <row r="407" spans="1:21" ht="12.75">
      <c r="A407">
        <v>14</v>
      </c>
      <c r="C407" s="9"/>
      <c r="D407" s="7">
        <v>94.49266090847289</v>
      </c>
      <c r="E407" s="9"/>
      <c r="G407" s="7">
        <v>69.99617588285584</v>
      </c>
      <c r="I407" s="8">
        <v>423.16462268286665</v>
      </c>
      <c r="J407" s="8"/>
      <c r="P407">
        <v>14</v>
      </c>
      <c r="S407" s="8">
        <v>137.86241980143134</v>
      </c>
      <c r="U407" s="8">
        <v>96.55446936927879</v>
      </c>
    </row>
    <row r="408" spans="1:21" ht="12.75">
      <c r="A408">
        <v>14</v>
      </c>
      <c r="C408" s="9"/>
      <c r="D408" s="7">
        <v>94.45751746061099</v>
      </c>
      <c r="E408" s="9"/>
      <c r="G408" s="7">
        <v>69.96355129285475</v>
      </c>
      <c r="I408" s="8">
        <v>423.3470499786145</v>
      </c>
      <c r="J408" s="8"/>
      <c r="P408">
        <v>14</v>
      </c>
      <c r="S408" s="8">
        <v>137.8603940434493</v>
      </c>
      <c r="U408" s="8">
        <v>96.55357503791677</v>
      </c>
    </row>
    <row r="409" spans="1:21" ht="12.75">
      <c r="A409">
        <v>14</v>
      </c>
      <c r="C409" s="9"/>
      <c r="D409" s="7">
        <v>94.42431691703902</v>
      </c>
      <c r="E409" s="9"/>
      <c r="G409" s="7">
        <v>69.93552197108158</v>
      </c>
      <c r="I409" s="8">
        <v>423.5334270681896</v>
      </c>
      <c r="J409" s="8"/>
      <c r="P409">
        <v>14</v>
      </c>
      <c r="S409" s="8">
        <v>137.85881950126245</v>
      </c>
      <c r="U409" s="8">
        <v>96.55295658734735</v>
      </c>
    </row>
    <row r="410" spans="1:21" ht="12.75">
      <c r="A410">
        <v>14</v>
      </c>
      <c r="C410" s="9"/>
      <c r="D410" s="7">
        <v>94.38792911799422</v>
      </c>
      <c r="E410" s="9"/>
      <c r="G410" s="7">
        <v>69.90440287957118</v>
      </c>
      <c r="I410" s="8">
        <v>423.69632084853737</v>
      </c>
      <c r="J410" s="8"/>
      <c r="P410">
        <v>14</v>
      </c>
      <c r="S410" s="8">
        <v>137.85596173941923</v>
      </c>
      <c r="U410" s="8">
        <v>96.55210566214315</v>
      </c>
    </row>
    <row r="411" spans="1:21" ht="12.75">
      <c r="A411">
        <v>14</v>
      </c>
      <c r="C411" s="9"/>
      <c r="D411" s="7">
        <v>94.31672184820397</v>
      </c>
      <c r="E411" s="9"/>
      <c r="G411" s="7">
        <v>69.85661556268731</v>
      </c>
      <c r="I411" s="8">
        <v>423.74860638578394</v>
      </c>
      <c r="J411" s="8"/>
      <c r="P411">
        <v>14</v>
      </c>
      <c r="S411" s="8">
        <v>137.84934014573054</v>
      </c>
      <c r="U411" s="8">
        <v>96.550610000301</v>
      </c>
    </row>
    <row r="412" spans="1:21" ht="12.75">
      <c r="A412">
        <v>14</v>
      </c>
      <c r="C412" s="9"/>
      <c r="D412" s="7">
        <v>94.1689760278906</v>
      </c>
      <c r="E412" s="9"/>
      <c r="G412" s="7">
        <v>69.75784269795021</v>
      </c>
      <c r="I412" s="8">
        <v>423.3569563653392</v>
      </c>
      <c r="J412" s="8"/>
      <c r="P412">
        <v>14</v>
      </c>
      <c r="S412" s="8">
        <v>137.8375349026328</v>
      </c>
      <c r="U412" s="8">
        <v>96.54733751369581</v>
      </c>
    </row>
    <row r="413" spans="1:21" ht="12.75">
      <c r="A413">
        <v>14</v>
      </c>
      <c r="C413" s="9"/>
      <c r="D413" s="7">
        <v>93.8864322092704</v>
      </c>
      <c r="E413" s="9"/>
      <c r="G413" s="7">
        <v>69.59931492052816</v>
      </c>
      <c r="I413" s="8">
        <v>422.48048198313643</v>
      </c>
      <c r="J413" s="8"/>
      <c r="P413">
        <v>14</v>
      </c>
      <c r="S413" s="8">
        <v>137.8221061076518</v>
      </c>
      <c r="U413" s="8">
        <v>96.54283613187995</v>
      </c>
    </row>
    <row r="414" spans="1:21" ht="12.75">
      <c r="A414">
        <v>15</v>
      </c>
      <c r="C414" s="9"/>
      <c r="D414" s="7">
        <v>93.62514412329091</v>
      </c>
      <c r="E414" s="9"/>
      <c r="G414" s="7">
        <v>69.37459051737311</v>
      </c>
      <c r="I414" s="8">
        <v>421.1589896716992</v>
      </c>
      <c r="J414" s="8"/>
      <c r="P414">
        <v>15</v>
      </c>
      <c r="S414" s="8">
        <v>137.80582530673124</v>
      </c>
      <c r="U414" s="8">
        <v>96.53796032324632</v>
      </c>
    </row>
    <row r="415" spans="1:21" ht="12.75">
      <c r="A415">
        <v>15</v>
      </c>
      <c r="C415" s="9"/>
      <c r="D415" s="7">
        <v>93.42616097461695</v>
      </c>
      <c r="E415" s="9"/>
      <c r="G415" s="7">
        <v>69.18591955807835</v>
      </c>
      <c r="I415" s="8">
        <v>419.97336415141</v>
      </c>
      <c r="J415" s="8"/>
      <c r="P415">
        <v>15</v>
      </c>
      <c r="S415" s="8">
        <v>137.7916916959917</v>
      </c>
      <c r="U415" s="8">
        <v>96.53332588688183</v>
      </c>
    </row>
    <row r="416" spans="1:21" ht="12.75">
      <c r="A416">
        <v>15</v>
      </c>
      <c r="C416" s="9"/>
      <c r="D416" s="7">
        <v>93.25839770451182</v>
      </c>
      <c r="E416" s="9"/>
      <c r="G416" s="7">
        <v>69.03608868230526</v>
      </c>
      <c r="I416" s="8">
        <v>419.145195459124</v>
      </c>
      <c r="J416" s="8"/>
      <c r="P416">
        <v>15</v>
      </c>
      <c r="S416" s="8">
        <v>137.779793655396</v>
      </c>
      <c r="U416" s="8">
        <v>96.52931001023912</v>
      </c>
    </row>
    <row r="417" spans="1:21" ht="12.75">
      <c r="A417">
        <v>15</v>
      </c>
      <c r="C417" s="9"/>
      <c r="D417" s="7">
        <v>93.15150811921562</v>
      </c>
      <c r="E417" s="9"/>
      <c r="G417" s="7">
        <v>68.92797302753625</v>
      </c>
      <c r="I417" s="8">
        <v>418.5964205469993</v>
      </c>
      <c r="J417" s="8"/>
      <c r="P417">
        <v>15</v>
      </c>
      <c r="S417" s="8">
        <v>137.7715129600004</v>
      </c>
      <c r="U417" s="8">
        <v>96.52658245154178</v>
      </c>
    </row>
    <row r="418" spans="1:21" ht="12.75">
      <c r="A418">
        <v>15</v>
      </c>
      <c r="C418" s="9"/>
      <c r="D418" s="7">
        <v>93.08410811783739</v>
      </c>
      <c r="E418" s="9"/>
      <c r="G418" s="7">
        <v>68.85680662107582</v>
      </c>
      <c r="I418" s="8">
        <v>418.35148604860154</v>
      </c>
      <c r="J418" s="8"/>
      <c r="P418">
        <v>15</v>
      </c>
      <c r="S418" s="8">
        <v>137.76623194055097</v>
      </c>
      <c r="U418" s="8">
        <v>96.52466356950563</v>
      </c>
    </row>
    <row r="419" spans="1:21" ht="12.75">
      <c r="A419">
        <v>15</v>
      </c>
      <c r="C419" s="9"/>
      <c r="D419" s="7">
        <v>93.04146641360964</v>
      </c>
      <c r="E419" s="9"/>
      <c r="G419" s="7">
        <v>68.80947994361676</v>
      </c>
      <c r="I419" s="8">
        <v>418.3980982441261</v>
      </c>
      <c r="J419" s="8"/>
      <c r="P419">
        <v>15</v>
      </c>
      <c r="S419" s="8">
        <v>137.7634387989116</v>
      </c>
      <c r="U419" s="8">
        <v>96.52346363346493</v>
      </c>
    </row>
    <row r="420" spans="1:21" ht="12.75">
      <c r="A420">
        <v>15</v>
      </c>
      <c r="C420" s="9"/>
      <c r="D420" s="7">
        <v>93.00741066237508</v>
      </c>
      <c r="E420" s="9"/>
      <c r="G420" s="7">
        <v>68.77759915204835</v>
      </c>
      <c r="I420" s="8">
        <v>418.5619802597966</v>
      </c>
      <c r="J420" s="8"/>
      <c r="P420">
        <v>15</v>
      </c>
      <c r="S420" s="8">
        <v>137.76143306027467</v>
      </c>
      <c r="U420" s="8">
        <v>96.52269334208488</v>
      </c>
    </row>
    <row r="421" spans="1:21" ht="12.75">
      <c r="A421">
        <v>15</v>
      </c>
      <c r="C421" s="9"/>
      <c r="D421" s="7">
        <v>92.97523768216033</v>
      </c>
      <c r="E421" s="9"/>
      <c r="G421" s="7">
        <v>68.75020886253898</v>
      </c>
      <c r="I421" s="8">
        <v>418.74348745789973</v>
      </c>
      <c r="J421" s="8"/>
      <c r="P421">
        <v>15</v>
      </c>
      <c r="S421" s="8">
        <v>137.7598740783392</v>
      </c>
      <c r="U421" s="8">
        <v>96.52216066799689</v>
      </c>
    </row>
    <row r="422" spans="1:21" ht="12.75">
      <c r="A422">
        <v>15</v>
      </c>
      <c r="C422" s="9"/>
      <c r="D422" s="7">
        <v>92.93997609265683</v>
      </c>
      <c r="E422" s="9"/>
      <c r="G422" s="7">
        <v>68.71918279131117</v>
      </c>
      <c r="I422" s="8">
        <v>418.89985836951837</v>
      </c>
      <c r="J422" s="8"/>
      <c r="P422">
        <v>15</v>
      </c>
      <c r="S422" s="8">
        <v>137.7570445580338</v>
      </c>
      <c r="U422" s="8">
        <v>96.52142776252394</v>
      </c>
    </row>
    <row r="423" spans="1:21" ht="12.75">
      <c r="A423">
        <v>15</v>
      </c>
      <c r="C423" s="9"/>
      <c r="D423" s="7">
        <v>92.87097270187974</v>
      </c>
      <c r="E423" s="9"/>
      <c r="G423" s="7">
        <v>68.67147975210665</v>
      </c>
      <c r="I423" s="8">
        <v>418.951775563996</v>
      </c>
      <c r="J423" s="8"/>
      <c r="P423">
        <v>15</v>
      </c>
      <c r="S423" s="8">
        <v>137.75048840156438</v>
      </c>
      <c r="U423" s="8">
        <v>96.52013803795938</v>
      </c>
    </row>
    <row r="424" spans="1:21" ht="12.75">
      <c r="A424">
        <v>15</v>
      </c>
      <c r="C424" s="9"/>
      <c r="D424" s="7">
        <v>92.7277996437805</v>
      </c>
      <c r="E424" s="9"/>
      <c r="G424" s="7">
        <v>68.5729430994024</v>
      </c>
      <c r="I424" s="8">
        <v>418.6012621568907</v>
      </c>
      <c r="J424" s="8"/>
      <c r="P424">
        <v>15</v>
      </c>
      <c r="S424" s="8">
        <v>137.73879982256855</v>
      </c>
      <c r="U424" s="8">
        <v>96.51731613915652</v>
      </c>
    </row>
    <row r="425" spans="1:21" ht="12.75">
      <c r="A425">
        <v>15</v>
      </c>
      <c r="C425" s="9"/>
      <c r="D425" s="7">
        <v>92.45400061194944</v>
      </c>
      <c r="E425" s="9"/>
      <c r="G425" s="7">
        <v>68.41487352734329</v>
      </c>
      <c r="I425" s="8">
        <v>417.7947894921649</v>
      </c>
      <c r="J425" s="8"/>
      <c r="P425">
        <v>15</v>
      </c>
      <c r="S425" s="8">
        <v>137.72352350106866</v>
      </c>
      <c r="U425" s="8">
        <v>96.51343455139468</v>
      </c>
    </row>
    <row r="426" spans="1:21" ht="12.75">
      <c r="A426">
        <v>16</v>
      </c>
      <c r="C426" s="9"/>
      <c r="D426" s="7">
        <v>92.20228357507149</v>
      </c>
      <c r="E426" s="9"/>
      <c r="G426" s="7">
        <v>68.19563398504408</v>
      </c>
      <c r="I426" s="8">
        <v>416.5633105362201</v>
      </c>
      <c r="J426" s="8"/>
      <c r="P426">
        <v>16</v>
      </c>
      <c r="S426" s="8">
        <v>137.7085251528592</v>
      </c>
      <c r="U426" s="8">
        <v>96.50942803014897</v>
      </c>
    </row>
    <row r="427" spans="1:21" ht="12.75">
      <c r="A427">
        <v>16</v>
      </c>
      <c r="C427" s="9"/>
      <c r="D427" s="7">
        <v>92.0105892297855</v>
      </c>
      <c r="E427" s="9"/>
      <c r="G427" s="7">
        <v>68.01195003130104</v>
      </c>
      <c r="I427" s="8">
        <v>415.4406378547866</v>
      </c>
      <c r="J427" s="8"/>
      <c r="P427">
        <v>16</v>
      </c>
      <c r="S427" s="8">
        <v>137.69550485881092</v>
      </c>
      <c r="U427" s="8">
        <v>96.50561984792701</v>
      </c>
    </row>
    <row r="428" spans="1:21" ht="12.75">
      <c r="A428">
        <v>16</v>
      </c>
      <c r="C428" s="9"/>
      <c r="D428" s="7">
        <v>91.84897117096926</v>
      </c>
      <c r="E428" s="9"/>
      <c r="G428" s="7">
        <v>67.86618293665771</v>
      </c>
      <c r="I428" s="8">
        <v>414.6548875100345</v>
      </c>
      <c r="J428" s="8"/>
      <c r="P428">
        <v>16</v>
      </c>
      <c r="S428" s="8">
        <v>137.68454403712076</v>
      </c>
      <c r="U428" s="8">
        <v>96.50231994501895</v>
      </c>
    </row>
    <row r="429" spans="1:21" ht="12.75">
      <c r="A429">
        <v>16</v>
      </c>
      <c r="C429" s="9"/>
      <c r="D429" s="7">
        <v>91.74599697839167</v>
      </c>
      <c r="E429" s="9"/>
      <c r="G429" s="7">
        <v>67.76087731853752</v>
      </c>
      <c r="I429" s="8">
        <v>414.131918228716</v>
      </c>
      <c r="J429" s="8"/>
      <c r="P429">
        <v>16</v>
      </c>
      <c r="S429" s="8">
        <v>137.67691561923357</v>
      </c>
      <c r="U429" s="8">
        <v>96.50008704972777</v>
      </c>
    </row>
    <row r="430" spans="1:21" ht="12.75">
      <c r="A430">
        <v>16</v>
      </c>
      <c r="C430" s="9"/>
      <c r="D430" s="7">
        <v>91.68106585622091</v>
      </c>
      <c r="E430" s="9"/>
      <c r="G430" s="7">
        <v>67.69156059990209</v>
      </c>
      <c r="I430" s="8">
        <v>413.8882308664539</v>
      </c>
      <c r="J430" s="8"/>
      <c r="P430">
        <v>16</v>
      </c>
      <c r="S430" s="8">
        <v>137.67205059023473</v>
      </c>
      <c r="U430" s="8">
        <v>96.49851617146692</v>
      </c>
    </row>
    <row r="431" spans="1:21" ht="12.75">
      <c r="A431">
        <v>16</v>
      </c>
      <c r="C431" s="9"/>
      <c r="D431" s="7">
        <v>91.6399861284737</v>
      </c>
      <c r="E431" s="9"/>
      <c r="G431" s="7">
        <v>67.64546399128375</v>
      </c>
      <c r="I431" s="8">
        <v>413.91933067587075</v>
      </c>
      <c r="J431" s="8"/>
      <c r="P431">
        <v>16</v>
      </c>
      <c r="S431" s="8">
        <v>137.66947746676803</v>
      </c>
      <c r="U431" s="8">
        <v>96.49753385290576</v>
      </c>
    </row>
    <row r="432" spans="1:21" ht="12.75">
      <c r="A432">
        <v>16</v>
      </c>
      <c r="C432" s="9"/>
      <c r="D432" s="7">
        <v>91.60717784807589</v>
      </c>
      <c r="E432" s="9"/>
      <c r="G432" s="7">
        <v>67.61441181415506</v>
      </c>
      <c r="I432" s="8">
        <v>414.06126431661113</v>
      </c>
      <c r="J432" s="8"/>
      <c r="P432">
        <v>16</v>
      </c>
      <c r="S432" s="8">
        <v>137.6676297218911</v>
      </c>
      <c r="U432" s="8">
        <v>96.49690017272111</v>
      </c>
    </row>
    <row r="433" spans="1:21" ht="12.75">
      <c r="A433">
        <v>16</v>
      </c>
      <c r="C433" s="9"/>
      <c r="D433" s="7">
        <v>91.57618337231617</v>
      </c>
      <c r="E433" s="9"/>
      <c r="G433" s="7">
        <v>67.58773342633566</v>
      </c>
      <c r="I433" s="8">
        <v>414.2470729271833</v>
      </c>
      <c r="J433" s="8"/>
      <c r="P433">
        <v>16</v>
      </c>
      <c r="S433" s="8">
        <v>137.66619354230542</v>
      </c>
      <c r="U433" s="8">
        <v>96.49646196839588</v>
      </c>
    </row>
    <row r="434" spans="1:21" ht="12.75">
      <c r="A434">
        <v>16</v>
      </c>
      <c r="C434" s="9"/>
      <c r="D434" s="7">
        <v>91.54221342381221</v>
      </c>
      <c r="E434" s="9"/>
      <c r="G434" s="7">
        <v>67.55751375449012</v>
      </c>
      <c r="I434" s="8">
        <v>414.4090080894902</v>
      </c>
      <c r="J434" s="8"/>
      <c r="P434">
        <v>16</v>
      </c>
      <c r="S434" s="8">
        <v>137.66358690575154</v>
      </c>
      <c r="U434" s="8">
        <v>96.4958590437268</v>
      </c>
    </row>
    <row r="435" spans="1:21" ht="12.75">
      <c r="A435">
        <v>16</v>
      </c>
      <c r="C435" s="9"/>
      <c r="D435" s="7">
        <v>91.4757376448044</v>
      </c>
      <c r="E435" s="9"/>
      <c r="G435" s="7">
        <v>67.51105056615373</v>
      </c>
      <c r="I435" s="8">
        <v>414.4724946140544</v>
      </c>
      <c r="J435" s="8"/>
      <c r="P435">
        <v>16</v>
      </c>
      <c r="S435" s="8">
        <v>137.65754718337405</v>
      </c>
      <c r="U435" s="8">
        <v>96.49479608703571</v>
      </c>
    </row>
    <row r="436" spans="1:21" ht="12.75">
      <c r="A436">
        <v>16</v>
      </c>
      <c r="C436" s="9"/>
      <c r="D436" s="7">
        <v>91.33780905226868</v>
      </c>
      <c r="E436" s="9"/>
      <c r="G436" s="7">
        <v>67.41507498201943</v>
      </c>
      <c r="I436" s="8">
        <v>414.1758725626995</v>
      </c>
      <c r="J436" s="8"/>
      <c r="P436">
        <v>16</v>
      </c>
      <c r="S436" s="8">
        <v>137.64677932381306</v>
      </c>
      <c r="U436" s="8">
        <v>96.49247035307938</v>
      </c>
    </row>
    <row r="437" spans="1:21" ht="12.75">
      <c r="A437">
        <v>16</v>
      </c>
      <c r="C437" s="9"/>
      <c r="D437" s="7">
        <v>91.07403934867044</v>
      </c>
      <c r="E437" s="9"/>
      <c r="G437" s="7">
        <v>67.26111380010511</v>
      </c>
      <c r="I437" s="8">
        <v>413.4486804722093</v>
      </c>
      <c r="J437" s="8"/>
      <c r="P437">
        <v>16</v>
      </c>
      <c r="S437" s="8">
        <v>137.6327063313152</v>
      </c>
      <c r="U437" s="8">
        <v>96.48927125166124</v>
      </c>
    </row>
    <row r="438" spans="1:21" ht="12.75">
      <c r="A438">
        <v>17</v>
      </c>
      <c r="C438" s="9"/>
      <c r="D438" s="7">
        <v>90.82880360168687</v>
      </c>
      <c r="E438" s="9"/>
      <c r="G438" s="7">
        <v>67.03909749206358</v>
      </c>
      <c r="I438" s="8">
        <v>412.31602266215145</v>
      </c>
      <c r="J438" s="8"/>
      <c r="P438">
        <v>17</v>
      </c>
      <c r="S438" s="8">
        <v>137.61888591424767</v>
      </c>
      <c r="U438" s="8">
        <v>96.4860357843441</v>
      </c>
    </row>
    <row r="439" spans="1:21" ht="12.75">
      <c r="A439">
        <v>17</v>
      </c>
      <c r="C439" s="9"/>
      <c r="D439" s="7">
        <v>90.64204506304442</v>
      </c>
      <c r="E439" s="9"/>
      <c r="G439" s="7">
        <v>66.85308709982854</v>
      </c>
      <c r="I439" s="8">
        <v>411.2957812615034</v>
      </c>
      <c r="J439" s="8"/>
      <c r="P439">
        <v>17</v>
      </c>
      <c r="S439" s="8">
        <v>137.60688820012763</v>
      </c>
      <c r="U439" s="8">
        <v>96.48296048575929</v>
      </c>
    </row>
    <row r="440" spans="1:21" ht="12.75">
      <c r="A440">
        <v>17</v>
      </c>
      <c r="C440" s="9"/>
      <c r="D440" s="7">
        <v>90.48458839713328</v>
      </c>
      <c r="E440" s="9"/>
      <c r="G440" s="7">
        <v>66.70547380047907</v>
      </c>
      <c r="I440" s="8">
        <v>410.59512039612</v>
      </c>
      <c r="J440" s="8"/>
      <c r="P440">
        <v>17</v>
      </c>
      <c r="S440" s="8">
        <v>137.59678821277924</v>
      </c>
      <c r="U440" s="8">
        <v>96.48029564827209</v>
      </c>
    </row>
    <row r="441" spans="1:21" ht="12.75">
      <c r="A441">
        <v>17</v>
      </c>
      <c r="C441" s="9"/>
      <c r="D441" s="7">
        <v>90.38426561664133</v>
      </c>
      <c r="E441" s="9"/>
      <c r="G441" s="7">
        <v>66.59883444014336</v>
      </c>
      <c r="I441" s="8">
        <v>410.1430882229645</v>
      </c>
      <c r="J441" s="8"/>
      <c r="P441">
        <v>17</v>
      </c>
      <c r="S441" s="8">
        <v>137.58975891093255</v>
      </c>
      <c r="U441" s="8">
        <v>96.47850142905706</v>
      </c>
    </row>
    <row r="442" spans="1:21" ht="12.75">
      <c r="A442">
        <v>17</v>
      </c>
      <c r="C442" s="9"/>
      <c r="D442" s="7">
        <v>90.32100636154472</v>
      </c>
      <c r="E442" s="9"/>
      <c r="G442" s="7">
        <v>66.52863979461728</v>
      </c>
      <c r="I442" s="8">
        <v>409.9750242735701</v>
      </c>
      <c r="J442" s="8"/>
      <c r="P442">
        <v>17</v>
      </c>
      <c r="S442" s="8">
        <v>137.58527596861975</v>
      </c>
      <c r="U442" s="8">
        <v>96.47723916657154</v>
      </c>
    </row>
    <row r="443" spans="1:21" ht="12.75">
      <c r="A443">
        <v>17</v>
      </c>
      <c r="C443" s="9"/>
      <c r="D443" s="7">
        <v>90.28098436762279</v>
      </c>
      <c r="E443" s="9"/>
      <c r="G443" s="7">
        <v>66.48195935206869</v>
      </c>
      <c r="I443" s="8">
        <v>410.06741704043657</v>
      </c>
      <c r="J443" s="8"/>
      <c r="P443">
        <v>17</v>
      </c>
      <c r="S443" s="8">
        <v>137.58290493155758</v>
      </c>
      <c r="U443" s="8">
        <v>96.47644983496039</v>
      </c>
    </row>
    <row r="444" spans="1:21" ht="12.75">
      <c r="A444">
        <v>17</v>
      </c>
      <c r="C444" s="9"/>
      <c r="D444" s="7">
        <v>90.24902084520735</v>
      </c>
      <c r="E444" s="9"/>
      <c r="G444" s="7">
        <v>66.4505138853866</v>
      </c>
      <c r="I444" s="8">
        <v>410.2647786124537</v>
      </c>
      <c r="J444" s="8"/>
      <c r="P444">
        <v>17</v>
      </c>
      <c r="S444" s="8">
        <v>137.58120230374303</v>
      </c>
      <c r="U444" s="8">
        <v>96.47593733586318</v>
      </c>
    </row>
    <row r="445" spans="1:21" ht="12.75">
      <c r="A445">
        <v>17</v>
      </c>
      <c r="C445" s="9"/>
      <c r="D445" s="7">
        <v>90.21882442501438</v>
      </c>
      <c r="E445" s="9"/>
      <c r="G445" s="7">
        <v>66.42349760398935</v>
      </c>
      <c r="I445" s="8">
        <v>410.4927365713729</v>
      </c>
      <c r="J445" s="8"/>
      <c r="P445">
        <v>17</v>
      </c>
      <c r="S445" s="8">
        <v>137.57987891795543</v>
      </c>
      <c r="U445" s="8">
        <v>96.4755829310285</v>
      </c>
    </row>
    <row r="446" spans="1:21" ht="12.75">
      <c r="A446">
        <v>17</v>
      </c>
      <c r="C446" s="9"/>
      <c r="D446" s="7">
        <v>90.18572914549063</v>
      </c>
      <c r="E446" s="9"/>
      <c r="G446" s="7">
        <v>66.39289518663793</v>
      </c>
      <c r="I446" s="8">
        <v>410.6980772886291</v>
      </c>
      <c r="J446" s="8"/>
      <c r="P446">
        <v>17</v>
      </c>
      <c r="S446" s="8">
        <v>137.5774769998365</v>
      </c>
      <c r="U446" s="8">
        <v>96.47509530595188</v>
      </c>
    </row>
    <row r="447" spans="1:21" ht="12.75">
      <c r="A447">
        <v>17</v>
      </c>
      <c r="C447" s="9"/>
      <c r="D447" s="7">
        <v>90.12096500586985</v>
      </c>
      <c r="E447" s="9"/>
      <c r="G447" s="7">
        <v>66.34584352147705</v>
      </c>
      <c r="I447" s="8">
        <v>410.8098117899621</v>
      </c>
      <c r="J447" s="8"/>
      <c r="P447">
        <v>17</v>
      </c>
      <c r="S447" s="8">
        <v>137.57191162149854</v>
      </c>
      <c r="U447" s="8">
        <v>96.47423352469983</v>
      </c>
    </row>
    <row r="448" spans="1:21" ht="12.75">
      <c r="A448">
        <v>17</v>
      </c>
      <c r="C448" s="9"/>
      <c r="D448" s="7">
        <v>89.98658784236746</v>
      </c>
      <c r="E448" s="9"/>
      <c r="G448" s="7">
        <v>66.24865236413305</v>
      </c>
      <c r="I448" s="8">
        <v>410.51357109150626</v>
      </c>
      <c r="J448" s="8"/>
      <c r="P448">
        <v>17</v>
      </c>
      <c r="S448" s="8">
        <v>137.56198944153718</v>
      </c>
      <c r="U448" s="8">
        <v>96.47234795971151</v>
      </c>
    </row>
    <row r="449" spans="1:21" ht="12.75">
      <c r="A449">
        <v>17</v>
      </c>
      <c r="C449" s="9"/>
      <c r="D449" s="7">
        <v>89.7296097645391</v>
      </c>
      <c r="E449" s="9"/>
      <c r="G449" s="7">
        <v>66.0927411957742</v>
      </c>
      <c r="I449" s="8">
        <v>409.81050738234126</v>
      </c>
      <c r="J449" s="8"/>
      <c r="P449">
        <v>17</v>
      </c>
      <c r="S449" s="8">
        <v>137.5490217051576</v>
      </c>
      <c r="U449" s="8">
        <v>96.46975432099728</v>
      </c>
    </row>
    <row r="450" spans="1:21" ht="12.75">
      <c r="A450">
        <v>18</v>
      </c>
      <c r="D450" s="7">
        <v>89.49132641658292</v>
      </c>
      <c r="G450" s="7">
        <v>65.87894276869088</v>
      </c>
      <c r="I450" s="8">
        <v>408.712519745399</v>
      </c>
      <c r="J450" s="8"/>
      <c r="P450">
        <v>18</v>
      </c>
      <c r="S450" s="8">
        <v>137.48223986205062</v>
      </c>
      <c r="U450" s="8">
        <v>96.37175271858513</v>
      </c>
    </row>
    <row r="451" spans="1:21" ht="12.75">
      <c r="A451">
        <v>18</v>
      </c>
      <c r="D451" s="7">
        <v>89.3098624563141</v>
      </c>
      <c r="G451" s="7">
        <v>65.6998175069846</v>
      </c>
      <c r="I451" s="8">
        <v>407.7204310038319</v>
      </c>
      <c r="J451" s="8"/>
      <c r="P451">
        <v>18</v>
      </c>
      <c r="S451" s="8">
        <v>137.42426552899755</v>
      </c>
      <c r="U451" s="8">
        <v>96.27860259229313</v>
      </c>
    </row>
    <row r="452" spans="1:21" ht="12.75">
      <c r="A452">
        <v>18</v>
      </c>
      <c r="D452" s="7">
        <v>89.15686966479484</v>
      </c>
      <c r="G452" s="7">
        <v>65.55766807888227</v>
      </c>
      <c r="I452" s="8">
        <v>407.033299454198</v>
      </c>
      <c r="J452" s="8"/>
      <c r="P452">
        <v>18</v>
      </c>
      <c r="S452" s="8">
        <v>137.37546122973626</v>
      </c>
      <c r="U452" s="8">
        <v>96.19788524351064</v>
      </c>
    </row>
    <row r="453" spans="1:21" ht="12.75">
      <c r="A453">
        <v>18</v>
      </c>
      <c r="D453" s="7">
        <v>89.05939102105741</v>
      </c>
      <c r="G453" s="7">
        <v>65.45497594916412</v>
      </c>
      <c r="I453" s="8">
        <v>406.58341167991756</v>
      </c>
      <c r="J453" s="8"/>
      <c r="P453">
        <v>18</v>
      </c>
      <c r="S453" s="8">
        <v>137.341494835612</v>
      </c>
      <c r="U453" s="8">
        <v>96.16171211988852</v>
      </c>
    </row>
    <row r="454" spans="1:21" ht="12.75">
      <c r="A454">
        <v>18</v>
      </c>
      <c r="D454" s="7">
        <v>88.9979251569693</v>
      </c>
      <c r="G454" s="7">
        <v>65.38737954178517</v>
      </c>
      <c r="I454" s="8">
        <v>406.390150487675</v>
      </c>
      <c r="J454" s="8"/>
      <c r="P454">
        <v>18</v>
      </c>
      <c r="S454" s="8">
        <v>137.31983274330852</v>
      </c>
      <c r="U454" s="8">
        <v>96.13626373735596</v>
      </c>
    </row>
    <row r="455" spans="1:21" ht="12.75">
      <c r="A455">
        <v>18</v>
      </c>
      <c r="D455" s="7">
        <v>88.95903778096114</v>
      </c>
      <c r="G455" s="7">
        <v>65.34242696474034</v>
      </c>
      <c r="I455" s="8">
        <v>406.44501551514367</v>
      </c>
      <c r="J455" s="8"/>
      <c r="P455">
        <v>18</v>
      </c>
      <c r="S455" s="8">
        <v>137.30837561981411</v>
      </c>
      <c r="U455" s="8">
        <v>96.12035007992222</v>
      </c>
    </row>
    <row r="456" spans="1:21" ht="12.75">
      <c r="A456">
        <v>18</v>
      </c>
      <c r="D456" s="7">
        <v>88.9279804199226</v>
      </c>
      <c r="G456" s="7">
        <v>65.31214544454556</v>
      </c>
      <c r="I456" s="8">
        <v>406.5999980346518</v>
      </c>
      <c r="J456" s="8"/>
      <c r="P456">
        <v>18</v>
      </c>
      <c r="S456" s="8">
        <v>137.30014832659816</v>
      </c>
      <c r="U456" s="8">
        <v>96.11220075263483</v>
      </c>
    </row>
    <row r="457" spans="1:21" ht="12.75">
      <c r="A457">
        <v>18</v>
      </c>
      <c r="D457" s="7">
        <v>88.8986400640064</v>
      </c>
      <c r="G457" s="7">
        <v>65.28612916439333</v>
      </c>
      <c r="I457" s="8">
        <v>406.7959715203738</v>
      </c>
      <c r="J457" s="8"/>
      <c r="P457">
        <v>18</v>
      </c>
      <c r="S457" s="8">
        <v>137.29375357442783</v>
      </c>
      <c r="U457" s="8">
        <v>96.10656530662966</v>
      </c>
    </row>
    <row r="458" spans="1:21" ht="12.75">
      <c r="A458">
        <v>18</v>
      </c>
      <c r="D458" s="7">
        <v>88.86648303101482</v>
      </c>
      <c r="G458" s="7">
        <v>65.2566594882583</v>
      </c>
      <c r="I458" s="8">
        <v>406.9703712001658</v>
      </c>
      <c r="J458" s="8"/>
      <c r="P458">
        <v>18</v>
      </c>
      <c r="S458" s="8">
        <v>137.28214723011925</v>
      </c>
      <c r="U458" s="8">
        <v>96.09881150498468</v>
      </c>
    </row>
    <row r="459" spans="1:21" ht="12.75">
      <c r="A459">
        <v>18</v>
      </c>
      <c r="D459" s="7">
        <v>88.80355494566773</v>
      </c>
      <c r="G459" s="7">
        <v>65.2113494293181</v>
      </c>
      <c r="I459" s="8">
        <v>407.05574995804665</v>
      </c>
      <c r="J459" s="8"/>
      <c r="P459">
        <v>18</v>
      </c>
      <c r="S459" s="8">
        <v>137.25525468258056</v>
      </c>
      <c r="U459" s="8">
        <v>96.09814017844117</v>
      </c>
    </row>
    <row r="460" spans="1:21" ht="12.75">
      <c r="A460">
        <v>18</v>
      </c>
      <c r="D460" s="7">
        <v>88.67298735590134</v>
      </c>
      <c r="G460" s="7">
        <v>65.11775577959996</v>
      </c>
      <c r="I460" s="8">
        <v>406.78967729272125</v>
      </c>
      <c r="J460" s="8"/>
      <c r="P460">
        <v>18</v>
      </c>
      <c r="S460" s="8">
        <v>137.20730956904157</v>
      </c>
      <c r="U460" s="8">
        <v>96.09667132561667</v>
      </c>
    </row>
    <row r="461" spans="1:21" ht="12.75">
      <c r="A461">
        <v>18</v>
      </c>
      <c r="D461" s="7">
        <v>88.42329457053269</v>
      </c>
      <c r="G461" s="7">
        <v>64.96761562614057</v>
      </c>
      <c r="I461" s="8">
        <v>406.1353575225748</v>
      </c>
      <c r="J461" s="8"/>
      <c r="P461">
        <v>18</v>
      </c>
      <c r="S461" s="8">
        <v>137.14464797698398</v>
      </c>
      <c r="U461" s="8">
        <v>96.09465088422385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410"/>
  <sheetViews>
    <sheetView workbookViewId="0" topLeftCell="A1">
      <pane xSplit="2" ySplit="2" topLeftCell="C27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80" sqref="F280"/>
    </sheetView>
  </sheetViews>
  <sheetFormatPr defaultColWidth="9.140625" defaultRowHeight="12.75"/>
  <cols>
    <col min="3" max="3" width="10.28125" style="0" bestFit="1" customWidth="1"/>
    <col min="4" max="5" width="22.28125" style="0" customWidth="1"/>
    <col min="6" max="6" width="14.00390625" style="0" bestFit="1" customWidth="1"/>
    <col min="7" max="8" width="11.57421875" style="0" bestFit="1" customWidth="1"/>
    <col min="9" max="9" width="11.8515625" style="0" bestFit="1" customWidth="1"/>
  </cols>
  <sheetData>
    <row r="1" spans="3:9" ht="12.75">
      <c r="C1" t="s">
        <v>47</v>
      </c>
      <c r="D1" t="s">
        <v>0</v>
      </c>
      <c r="E1" t="s">
        <v>53</v>
      </c>
      <c r="F1" t="s">
        <v>53</v>
      </c>
      <c r="I1" t="s">
        <v>53</v>
      </c>
    </row>
    <row r="2" spans="1:9" ht="12.75">
      <c r="A2" t="s">
        <v>33</v>
      </c>
      <c r="B2">
        <v>1984</v>
      </c>
      <c r="D2" s="5">
        <v>54204560</v>
      </c>
      <c r="E2" s="12" t="s">
        <v>48</v>
      </c>
      <c r="F2" s="12" t="s">
        <v>56</v>
      </c>
      <c r="H2">
        <v>2007</v>
      </c>
      <c r="I2" s="13">
        <f>H278</f>
        <v>62.773822</v>
      </c>
    </row>
    <row r="3" spans="1:9" ht="12.75">
      <c r="A3" t="s">
        <v>31</v>
      </c>
      <c r="B3">
        <v>1985</v>
      </c>
      <c r="D3" s="5">
        <v>54132180</v>
      </c>
      <c r="E3" s="5"/>
      <c r="F3" s="5"/>
      <c r="H3">
        <v>2008</v>
      </c>
      <c r="I3" s="13">
        <f>H290</f>
        <v>78.779524846</v>
      </c>
    </row>
    <row r="4" spans="1:9" ht="12.75">
      <c r="A4" t="s">
        <v>32</v>
      </c>
      <c r="B4">
        <v>1985</v>
      </c>
      <c r="D4" s="5">
        <v>53595650</v>
      </c>
      <c r="E4" s="5"/>
      <c r="F4" s="5"/>
      <c r="H4">
        <v>2009</v>
      </c>
      <c r="I4" s="13">
        <f>H302</f>
        <v>79.20685878089482</v>
      </c>
    </row>
    <row r="5" spans="1:9" ht="12.75">
      <c r="A5" t="s">
        <v>34</v>
      </c>
      <c r="B5">
        <v>1985</v>
      </c>
      <c r="D5" s="5">
        <v>53118530</v>
      </c>
      <c r="E5" s="5"/>
      <c r="F5" s="5"/>
      <c r="H5">
        <v>2010</v>
      </c>
      <c r="I5" s="13">
        <f>H314</f>
        <v>80.670914767235</v>
      </c>
    </row>
    <row r="6" spans="1:9" ht="12.75">
      <c r="A6" t="s">
        <v>35</v>
      </c>
      <c r="B6">
        <v>1985</v>
      </c>
      <c r="D6" s="5">
        <v>52090120</v>
      </c>
      <c r="E6" s="5"/>
      <c r="F6" s="5"/>
      <c r="H6">
        <v>2011</v>
      </c>
      <c r="I6" s="13">
        <f>H326</f>
        <v>81.57091476723501</v>
      </c>
    </row>
    <row r="7" spans="1:9" ht="12.75">
      <c r="A7" t="s">
        <v>36</v>
      </c>
      <c r="B7">
        <v>1985</v>
      </c>
      <c r="D7" s="5">
        <v>51463190</v>
      </c>
      <c r="E7" s="5"/>
      <c r="F7" s="5"/>
      <c r="H7">
        <v>2012</v>
      </c>
      <c r="I7" s="13">
        <f>H338</f>
        <v>106.94143440492071</v>
      </c>
    </row>
    <row r="8" spans="1:9" ht="12.75">
      <c r="A8" t="s">
        <v>37</v>
      </c>
      <c r="B8">
        <v>1985</v>
      </c>
      <c r="D8" s="5">
        <v>50376380</v>
      </c>
      <c r="E8" s="5"/>
      <c r="F8" s="5"/>
      <c r="H8">
        <v>2013</v>
      </c>
      <c r="I8" s="13">
        <f>H350</f>
        <v>109.19652810403217</v>
      </c>
    </row>
    <row r="9" spans="1:9" ht="12.75">
      <c r="A9" t="s">
        <v>38</v>
      </c>
      <c r="B9">
        <v>1985</v>
      </c>
      <c r="D9" s="5">
        <v>49935440</v>
      </c>
      <c r="E9" s="5"/>
      <c r="F9" s="5"/>
      <c r="H9">
        <v>2014</v>
      </c>
      <c r="I9" s="13">
        <f>H362</f>
        <v>110.56624949158382</v>
      </c>
    </row>
    <row r="10" spans="1:9" ht="12.75">
      <c r="A10" t="s">
        <v>39</v>
      </c>
      <c r="B10">
        <v>1985</v>
      </c>
      <c r="D10" s="5">
        <v>48562470</v>
      </c>
      <c r="E10" s="5"/>
      <c r="F10" s="5"/>
      <c r="H10">
        <v>2015</v>
      </c>
      <c r="I10" s="13">
        <f>H374</f>
        <v>111.94065291069748</v>
      </c>
    </row>
    <row r="11" spans="1:9" ht="12.75">
      <c r="A11" t="s">
        <v>40</v>
      </c>
      <c r="B11">
        <v>1985</v>
      </c>
      <c r="D11" s="5">
        <v>47787450</v>
      </c>
      <c r="E11" s="5"/>
      <c r="F11" s="5"/>
      <c r="H11">
        <v>2016</v>
      </c>
      <c r="I11" s="13">
        <f>H386</f>
        <v>114.24479343100188</v>
      </c>
    </row>
    <row r="12" spans="1:9" ht="12.75">
      <c r="A12" t="s">
        <v>41</v>
      </c>
      <c r="B12">
        <v>1985</v>
      </c>
      <c r="D12" s="5">
        <v>46372070</v>
      </c>
      <c r="E12" s="5"/>
      <c r="F12" s="5"/>
      <c r="H12">
        <v>2017</v>
      </c>
      <c r="I12" s="13">
        <f>H398</f>
        <v>115.6037268591904</v>
      </c>
    </row>
    <row r="13" spans="1:9" ht="12.75">
      <c r="A13" t="s">
        <v>42</v>
      </c>
      <c r="B13">
        <v>1985</v>
      </c>
      <c r="D13" s="5">
        <v>45634010</v>
      </c>
      <c r="E13" s="5"/>
      <c r="F13" s="5"/>
      <c r="H13">
        <v>2018</v>
      </c>
      <c r="I13" s="13">
        <f>H410</f>
        <v>116.99250974973955</v>
      </c>
    </row>
    <row r="14" spans="1:6" ht="12.75">
      <c r="A14" t="s">
        <v>33</v>
      </c>
      <c r="B14">
        <v>1985</v>
      </c>
      <c r="D14" s="5">
        <v>44690120</v>
      </c>
      <c r="E14" s="5"/>
      <c r="F14" s="5"/>
    </row>
    <row r="15" spans="1:6" ht="12.75">
      <c r="A15" t="s">
        <v>31</v>
      </c>
      <c r="B15">
        <v>1986</v>
      </c>
      <c r="D15" s="5">
        <v>43765700</v>
      </c>
      <c r="E15" s="5"/>
      <c r="F15" s="5"/>
    </row>
    <row r="16" spans="1:6" ht="12.75">
      <c r="A16" t="s">
        <v>32</v>
      </c>
      <c r="B16">
        <v>1986</v>
      </c>
      <c r="D16" s="5">
        <v>43208340</v>
      </c>
      <c r="E16" s="5"/>
      <c r="F16" s="5"/>
    </row>
    <row r="17" spans="1:6" ht="12.75">
      <c r="A17" t="s">
        <v>34</v>
      </c>
      <c r="B17">
        <v>1986</v>
      </c>
      <c r="D17" s="5">
        <v>42242490</v>
      </c>
      <c r="E17" s="5"/>
      <c r="F17" s="5"/>
    </row>
    <row r="18" spans="1:6" ht="12.75">
      <c r="A18" t="s">
        <v>35</v>
      </c>
      <c r="B18">
        <v>1986</v>
      </c>
      <c r="D18" s="5">
        <v>41751600</v>
      </c>
      <c r="E18" s="5"/>
      <c r="F18" s="5"/>
    </row>
    <row r="19" spans="1:6" ht="12.75">
      <c r="A19" t="s">
        <v>36</v>
      </c>
      <c r="B19">
        <v>1986</v>
      </c>
      <c r="D19" s="5">
        <v>41576470</v>
      </c>
      <c r="E19" s="5"/>
      <c r="F19" s="5"/>
    </row>
    <row r="20" spans="1:6" ht="12.75">
      <c r="A20" t="s">
        <v>37</v>
      </c>
      <c r="B20">
        <v>1986</v>
      </c>
      <c r="D20" s="5">
        <v>41095860</v>
      </c>
      <c r="E20" s="5"/>
      <c r="F20" s="5"/>
    </row>
    <row r="21" spans="1:6" ht="12.75">
      <c r="A21" t="s">
        <v>38</v>
      </c>
      <c r="B21">
        <v>1986</v>
      </c>
      <c r="D21" s="5">
        <v>40784770</v>
      </c>
      <c r="E21" s="5"/>
      <c r="F21" s="5"/>
    </row>
    <row r="22" spans="1:6" ht="12.75">
      <c r="A22" t="s">
        <v>39</v>
      </c>
      <c r="B22">
        <v>1986</v>
      </c>
      <c r="D22" s="5">
        <v>39321500</v>
      </c>
      <c r="E22" s="5"/>
      <c r="F22" s="5"/>
    </row>
    <row r="23" spans="1:6" ht="12.75">
      <c r="A23" t="s">
        <v>40</v>
      </c>
      <c r="B23">
        <v>1986</v>
      </c>
      <c r="D23" s="5">
        <v>38226700</v>
      </c>
      <c r="E23" s="5"/>
      <c r="F23" s="5"/>
    </row>
    <row r="24" spans="1:6" ht="12.75">
      <c r="A24" t="s">
        <v>41</v>
      </c>
      <c r="B24">
        <v>1986</v>
      </c>
      <c r="D24" s="5">
        <v>37782780</v>
      </c>
      <c r="E24" s="5"/>
      <c r="F24" s="5"/>
    </row>
    <row r="25" spans="1:6" ht="12.75">
      <c r="A25" t="s">
        <v>42</v>
      </c>
      <c r="B25">
        <v>1986</v>
      </c>
      <c r="D25" s="5">
        <v>36248480</v>
      </c>
      <c r="E25" s="5"/>
      <c r="F25" s="5"/>
    </row>
    <row r="26" spans="1:6" ht="12.75">
      <c r="A26" t="s">
        <v>33</v>
      </c>
      <c r="B26">
        <v>1986</v>
      </c>
      <c r="D26" s="5">
        <v>34790350</v>
      </c>
      <c r="E26" s="5"/>
      <c r="F26" s="5"/>
    </row>
    <row r="27" spans="1:6" ht="12.75">
      <c r="A27" t="s">
        <v>31</v>
      </c>
      <c r="B27">
        <v>1987</v>
      </c>
      <c r="D27" s="5">
        <v>33453930</v>
      </c>
      <c r="E27" s="5"/>
      <c r="F27" s="5"/>
    </row>
    <row r="28" spans="1:6" ht="12.75">
      <c r="A28" t="s">
        <v>32</v>
      </c>
      <c r="B28">
        <v>1987</v>
      </c>
      <c r="D28" s="5">
        <v>32411640</v>
      </c>
      <c r="E28" s="5"/>
      <c r="F28" s="5"/>
    </row>
    <row r="29" spans="1:6" ht="12.75">
      <c r="A29" t="s">
        <v>34</v>
      </c>
      <c r="B29">
        <v>1987</v>
      </c>
      <c r="D29" s="5">
        <v>31742930</v>
      </c>
      <c r="E29" s="5"/>
      <c r="F29" s="5"/>
    </row>
    <row r="30" spans="1:6" ht="12.75">
      <c r="A30" t="s">
        <v>35</v>
      </c>
      <c r="B30">
        <v>1987</v>
      </c>
      <c r="D30" s="5">
        <v>30778120</v>
      </c>
      <c r="E30" s="5"/>
      <c r="F30" s="5"/>
    </row>
    <row r="31" spans="1:6" ht="12.75">
      <c r="A31" t="s">
        <v>36</v>
      </c>
      <c r="B31">
        <v>1987</v>
      </c>
      <c r="D31" s="5">
        <v>29771590</v>
      </c>
      <c r="E31" s="5"/>
      <c r="F31" s="5"/>
    </row>
    <row r="32" spans="1:6" ht="12.75">
      <c r="A32" t="s">
        <v>37</v>
      </c>
      <c r="B32">
        <v>1987</v>
      </c>
      <c r="D32" s="5">
        <v>29169780</v>
      </c>
      <c r="E32" s="5"/>
      <c r="F32" s="5"/>
    </row>
    <row r="33" spans="1:6" ht="12.75">
      <c r="A33" t="s">
        <v>38</v>
      </c>
      <c r="B33">
        <v>1987</v>
      </c>
      <c r="D33" s="5">
        <v>28220010</v>
      </c>
      <c r="E33" s="5"/>
      <c r="F33" s="5"/>
    </row>
    <row r="34" spans="1:6" ht="12.75">
      <c r="A34" t="s">
        <v>39</v>
      </c>
      <c r="B34">
        <v>1987</v>
      </c>
      <c r="D34" s="5">
        <v>28563630</v>
      </c>
      <c r="E34" s="5"/>
      <c r="F34" s="5"/>
    </row>
    <row r="35" spans="1:6" ht="12.75">
      <c r="A35" t="s">
        <v>40</v>
      </c>
      <c r="B35">
        <v>1987</v>
      </c>
      <c r="D35" s="5">
        <v>28694670</v>
      </c>
      <c r="E35" s="5"/>
      <c r="F35" s="5"/>
    </row>
    <row r="36" spans="1:6" ht="12.75">
      <c r="A36" t="s">
        <v>41</v>
      </c>
      <c r="B36">
        <v>1987</v>
      </c>
      <c r="D36" s="5">
        <v>28497630</v>
      </c>
      <c r="E36" s="5"/>
      <c r="F36" s="5"/>
    </row>
    <row r="37" spans="1:6" ht="12.75">
      <c r="A37" t="s">
        <v>42</v>
      </c>
      <c r="B37">
        <v>1987</v>
      </c>
      <c r="D37" s="5">
        <v>28727560</v>
      </c>
      <c r="E37" s="5"/>
      <c r="F37" s="5"/>
    </row>
    <row r="38" spans="1:6" ht="12.75">
      <c r="A38" t="s">
        <v>33</v>
      </c>
      <c r="B38">
        <v>1987</v>
      </c>
      <c r="D38" s="5">
        <v>29277650</v>
      </c>
      <c r="E38" s="5"/>
      <c r="F38" s="5"/>
    </row>
    <row r="39" spans="1:6" ht="12.75">
      <c r="A39" t="s">
        <v>31</v>
      </c>
      <c r="B39">
        <v>1988</v>
      </c>
      <c r="D39" s="5">
        <v>29983160</v>
      </c>
      <c r="E39" s="5"/>
      <c r="F39" s="5"/>
    </row>
    <row r="40" spans="1:6" ht="12.75">
      <c r="A40" t="s">
        <v>32</v>
      </c>
      <c r="B40">
        <v>1988</v>
      </c>
      <c r="D40" s="5">
        <v>30851570</v>
      </c>
      <c r="E40" s="5"/>
      <c r="F40" s="5"/>
    </row>
    <row r="41" spans="1:6" ht="12.75">
      <c r="A41" t="s">
        <v>34</v>
      </c>
      <c r="B41">
        <v>1988</v>
      </c>
      <c r="D41" s="5">
        <v>31374790</v>
      </c>
      <c r="E41" s="5"/>
      <c r="F41" s="5"/>
    </row>
    <row r="42" spans="1:6" ht="12.75">
      <c r="A42" t="s">
        <v>35</v>
      </c>
      <c r="B42">
        <v>1988</v>
      </c>
      <c r="D42" s="5">
        <v>32221950</v>
      </c>
      <c r="E42" s="5"/>
      <c r="F42" s="5"/>
    </row>
    <row r="43" spans="1:6" ht="12.75">
      <c r="A43" t="s">
        <v>36</v>
      </c>
      <c r="B43">
        <v>1988</v>
      </c>
      <c r="D43" s="5">
        <v>33046590</v>
      </c>
      <c r="E43" s="5"/>
      <c r="F43" s="5"/>
    </row>
    <row r="44" spans="1:6" ht="12.75">
      <c r="A44" t="s">
        <v>37</v>
      </c>
      <c r="B44">
        <v>1988</v>
      </c>
      <c r="D44" s="5">
        <v>33508490</v>
      </c>
      <c r="E44" s="5"/>
      <c r="F44" s="5"/>
    </row>
    <row r="45" spans="1:6" ht="12.75">
      <c r="A45" t="s">
        <v>38</v>
      </c>
      <c r="B45">
        <v>1988</v>
      </c>
      <c r="D45" s="5">
        <v>34124900</v>
      </c>
      <c r="E45" s="5"/>
      <c r="F45" s="5"/>
    </row>
    <row r="46" spans="1:6" ht="12.75">
      <c r="A46" t="s">
        <v>39</v>
      </c>
      <c r="B46">
        <v>1988</v>
      </c>
      <c r="D46" s="5">
        <v>34779200</v>
      </c>
      <c r="E46" s="5"/>
      <c r="F46" s="5"/>
    </row>
    <row r="47" spans="1:6" ht="12.75">
      <c r="A47" t="s">
        <v>40</v>
      </c>
      <c r="B47">
        <v>1988</v>
      </c>
      <c r="D47" s="5">
        <v>35180240</v>
      </c>
      <c r="E47" s="5"/>
      <c r="F47" s="5"/>
    </row>
    <row r="48" spans="1:6" ht="12.75">
      <c r="A48" t="s">
        <v>41</v>
      </c>
      <c r="B48">
        <v>1988</v>
      </c>
      <c r="D48" s="5">
        <v>35340930</v>
      </c>
      <c r="E48" s="5"/>
      <c r="F48" s="5"/>
    </row>
    <row r="49" spans="1:6" ht="12.75">
      <c r="A49" t="s">
        <v>42</v>
      </c>
      <c r="B49">
        <v>1988</v>
      </c>
      <c r="D49" s="5">
        <v>35591770</v>
      </c>
      <c r="E49" s="5"/>
      <c r="F49" s="5"/>
    </row>
    <row r="50" spans="1:6" ht="12.75">
      <c r="A50" t="s">
        <v>33</v>
      </c>
      <c r="B50">
        <v>1988</v>
      </c>
      <c r="D50" s="5">
        <v>35934170</v>
      </c>
      <c r="E50" s="5"/>
      <c r="F50" s="5"/>
    </row>
    <row r="51" spans="1:6" ht="12.75">
      <c r="A51" t="s">
        <v>31</v>
      </c>
      <c r="B51">
        <v>1989</v>
      </c>
      <c r="D51" s="5">
        <v>36112280</v>
      </c>
      <c r="E51" s="5"/>
      <c r="F51" s="5"/>
    </row>
    <row r="52" spans="1:6" ht="12.75">
      <c r="A52" t="s">
        <v>32</v>
      </c>
      <c r="B52">
        <v>1989</v>
      </c>
      <c r="D52" s="5">
        <v>36293870</v>
      </c>
      <c r="E52" s="5"/>
      <c r="F52" s="5"/>
    </row>
    <row r="53" spans="1:6" ht="12.75">
      <c r="A53" t="s">
        <v>34</v>
      </c>
      <c r="B53">
        <v>1989</v>
      </c>
      <c r="D53" s="5">
        <v>36706440</v>
      </c>
      <c r="E53" s="5"/>
      <c r="F53" s="5"/>
    </row>
    <row r="54" spans="1:6" ht="12.75">
      <c r="A54" t="s">
        <v>35</v>
      </c>
      <c r="B54">
        <v>1989</v>
      </c>
      <c r="D54" s="5">
        <v>36724190</v>
      </c>
      <c r="E54" s="5"/>
      <c r="F54" s="5"/>
    </row>
    <row r="55" spans="1:6" ht="12.75">
      <c r="A55" t="s">
        <v>36</v>
      </c>
      <c r="B55">
        <v>1989</v>
      </c>
      <c r="D55" s="5">
        <v>36956910</v>
      </c>
      <c r="E55" s="5"/>
      <c r="F55" s="5"/>
    </row>
    <row r="56" spans="1:6" ht="12.75">
      <c r="A56" t="s">
        <v>37</v>
      </c>
      <c r="B56">
        <v>1989</v>
      </c>
      <c r="D56" s="5">
        <v>37600700</v>
      </c>
      <c r="E56" s="5"/>
      <c r="F56" s="5"/>
    </row>
    <row r="57" spans="1:6" ht="12.75">
      <c r="A57" t="s">
        <v>38</v>
      </c>
      <c r="B57">
        <v>1989</v>
      </c>
      <c r="D57" s="5">
        <v>37351390</v>
      </c>
      <c r="E57" s="5"/>
      <c r="F57" s="5"/>
    </row>
    <row r="58" spans="1:6" ht="12.75">
      <c r="A58" t="s">
        <v>39</v>
      </c>
      <c r="B58">
        <v>1989</v>
      </c>
      <c r="D58" s="5">
        <v>37635270</v>
      </c>
      <c r="E58" s="5"/>
      <c r="F58" s="5"/>
    </row>
    <row r="59" spans="1:6" ht="12.75">
      <c r="A59" t="s">
        <v>40</v>
      </c>
      <c r="B59">
        <v>1989</v>
      </c>
      <c r="D59" s="5">
        <v>37922260</v>
      </c>
      <c r="E59" s="5"/>
      <c r="F59" s="5"/>
    </row>
    <row r="60" spans="1:6" ht="12.75">
      <c r="A60" t="s">
        <v>41</v>
      </c>
      <c r="B60">
        <v>1989</v>
      </c>
      <c r="D60" s="5">
        <v>38299900</v>
      </c>
      <c r="E60" s="5"/>
      <c r="F60" s="5"/>
    </row>
    <row r="61" spans="1:6" ht="12.75">
      <c r="A61" t="s">
        <v>42</v>
      </c>
      <c r="B61">
        <v>1989</v>
      </c>
      <c r="D61" s="5">
        <v>38804800</v>
      </c>
      <c r="E61" s="5"/>
      <c r="F61" s="5"/>
    </row>
    <row r="62" spans="1:6" ht="12.75">
      <c r="A62" t="s">
        <v>33</v>
      </c>
      <c r="B62">
        <v>1989</v>
      </c>
      <c r="D62" s="5">
        <v>39259690</v>
      </c>
      <c r="E62" s="5"/>
      <c r="F62" s="5"/>
    </row>
    <row r="63" spans="1:6" ht="12.75">
      <c r="A63" t="s">
        <v>31</v>
      </c>
      <c r="B63">
        <v>1990</v>
      </c>
      <c r="D63" s="5">
        <v>39454640</v>
      </c>
      <c r="E63" s="5"/>
      <c r="F63" s="5"/>
    </row>
    <row r="64" spans="1:6" ht="12.75">
      <c r="A64" t="s">
        <v>32</v>
      </c>
      <c r="B64">
        <v>1990</v>
      </c>
      <c r="D64" s="5">
        <v>39709470</v>
      </c>
      <c r="E64" s="5"/>
      <c r="F64" s="5"/>
    </row>
    <row r="65" spans="1:6" ht="12.75">
      <c r="A65" t="s">
        <v>34</v>
      </c>
      <c r="B65">
        <v>1990</v>
      </c>
      <c r="D65" s="5">
        <v>39999910</v>
      </c>
      <c r="E65" s="5"/>
      <c r="F65" s="5"/>
    </row>
    <row r="66" spans="1:6" ht="12.75">
      <c r="A66" t="s">
        <v>35</v>
      </c>
      <c r="B66">
        <v>1990</v>
      </c>
      <c r="D66" s="5">
        <v>40713310</v>
      </c>
      <c r="E66" s="5"/>
      <c r="F66" s="5"/>
    </row>
    <row r="67" spans="1:6" ht="12.75">
      <c r="A67" t="s">
        <v>36</v>
      </c>
      <c r="B67">
        <v>1990</v>
      </c>
      <c r="D67" s="5">
        <v>41040770</v>
      </c>
      <c r="E67" s="5"/>
      <c r="F67" s="5"/>
    </row>
    <row r="68" spans="1:6" ht="12.75">
      <c r="A68" t="s">
        <v>37</v>
      </c>
      <c r="B68">
        <v>1990</v>
      </c>
      <c r="D68" s="5">
        <v>41557870</v>
      </c>
      <c r="E68" s="5"/>
      <c r="F68" s="5"/>
    </row>
    <row r="69" spans="1:6" ht="12.75">
      <c r="A69" t="s">
        <v>38</v>
      </c>
      <c r="B69">
        <v>1990</v>
      </c>
      <c r="D69" s="5">
        <v>42424630</v>
      </c>
      <c r="E69" s="5"/>
      <c r="F69" s="5"/>
    </row>
    <row r="70" spans="1:6" ht="12.75">
      <c r="A70" t="s">
        <v>39</v>
      </c>
      <c r="B70">
        <v>1990</v>
      </c>
      <c r="D70" s="5">
        <v>42741240</v>
      </c>
      <c r="E70" s="5"/>
      <c r="F70" s="5"/>
    </row>
    <row r="71" spans="1:6" ht="12.75">
      <c r="A71" t="s">
        <v>40</v>
      </c>
      <c r="B71">
        <v>1990</v>
      </c>
      <c r="D71" s="5">
        <v>42908790</v>
      </c>
      <c r="E71" s="5"/>
      <c r="F71" s="5"/>
    </row>
    <row r="72" spans="1:6" ht="12.75">
      <c r="A72" t="s">
        <v>41</v>
      </c>
      <c r="B72">
        <v>1990</v>
      </c>
      <c r="D72" s="5">
        <v>43592060</v>
      </c>
      <c r="E72" s="5"/>
      <c r="F72" s="5"/>
    </row>
    <row r="73" spans="1:6" ht="12.75">
      <c r="A73" t="s">
        <v>42</v>
      </c>
      <c r="B73">
        <v>1990</v>
      </c>
      <c r="D73" s="5">
        <v>44231090</v>
      </c>
      <c r="E73" s="5"/>
      <c r="F73" s="5"/>
    </row>
    <row r="74" spans="1:6" ht="12.75">
      <c r="A74" t="s">
        <v>33</v>
      </c>
      <c r="B74">
        <v>1990</v>
      </c>
      <c r="D74" s="5">
        <v>44439570</v>
      </c>
      <c r="E74" s="5"/>
      <c r="F74" s="5"/>
    </row>
    <row r="75" spans="1:6" ht="12.75">
      <c r="A75" t="s">
        <v>31</v>
      </c>
      <c r="B75">
        <v>1991</v>
      </c>
      <c r="D75" s="5">
        <v>44762990</v>
      </c>
      <c r="E75" s="5"/>
      <c r="F75" s="5"/>
    </row>
    <row r="76" spans="1:6" ht="12.75">
      <c r="A76" t="s">
        <v>32</v>
      </c>
      <c r="B76">
        <v>1991</v>
      </c>
      <c r="D76" s="5">
        <v>45076640</v>
      </c>
      <c r="E76" s="5"/>
      <c r="F76" s="5"/>
    </row>
    <row r="77" spans="1:6" ht="12.75">
      <c r="A77" t="s">
        <v>34</v>
      </c>
      <c r="B77">
        <v>1991</v>
      </c>
      <c r="D77" s="5">
        <v>46286250</v>
      </c>
      <c r="E77" s="5"/>
      <c r="F77" s="5"/>
    </row>
    <row r="78" spans="1:6" ht="12.75">
      <c r="A78" t="s">
        <v>35</v>
      </c>
      <c r="B78">
        <v>1991</v>
      </c>
      <c r="D78" s="5">
        <v>46961380</v>
      </c>
      <c r="E78" s="5"/>
      <c r="F78" s="5"/>
    </row>
    <row r="79" spans="1:6" ht="12.75">
      <c r="A79" t="s">
        <v>36</v>
      </c>
      <c r="B79">
        <v>1991</v>
      </c>
      <c r="D79" s="5">
        <v>47615330</v>
      </c>
      <c r="E79" s="5"/>
      <c r="F79" s="5"/>
    </row>
    <row r="80" spans="1:6" ht="12.75">
      <c r="A80" t="s">
        <v>37</v>
      </c>
      <c r="B80">
        <v>1991</v>
      </c>
      <c r="D80" s="5">
        <v>47975570</v>
      </c>
      <c r="E80" s="5"/>
      <c r="F80" s="5"/>
    </row>
    <row r="81" spans="1:6" ht="12.75">
      <c r="A81" t="s">
        <v>38</v>
      </c>
      <c r="B81">
        <v>1991</v>
      </c>
      <c r="D81" s="5">
        <v>48168230</v>
      </c>
      <c r="E81" s="5"/>
      <c r="F81" s="5"/>
    </row>
    <row r="82" spans="1:6" ht="12.75">
      <c r="A82" t="s">
        <v>39</v>
      </c>
      <c r="B82">
        <v>1991</v>
      </c>
      <c r="D82" s="5">
        <v>48719950</v>
      </c>
      <c r="E82" s="5"/>
      <c r="F82" s="5"/>
    </row>
    <row r="83" spans="1:6" ht="12.75">
      <c r="A83" t="s">
        <v>40</v>
      </c>
      <c r="B83">
        <v>1991</v>
      </c>
      <c r="D83" s="5">
        <v>49307780</v>
      </c>
      <c r="E83" s="5"/>
      <c r="F83" s="5"/>
    </row>
    <row r="84" spans="1:6" ht="12.75">
      <c r="A84" t="s">
        <v>41</v>
      </c>
      <c r="B84">
        <v>1991</v>
      </c>
      <c r="D84" s="5">
        <v>49635310</v>
      </c>
      <c r="E84" s="5"/>
      <c r="F84" s="5"/>
    </row>
    <row r="85" spans="1:6" ht="12.75">
      <c r="A85" t="s">
        <v>42</v>
      </c>
      <c r="B85">
        <v>1991</v>
      </c>
      <c r="D85" s="5">
        <v>50766310</v>
      </c>
      <c r="E85" s="5"/>
      <c r="F85" s="5"/>
    </row>
    <row r="86" spans="1:6" ht="12.75">
      <c r="A86" t="s">
        <v>33</v>
      </c>
      <c r="B86">
        <v>1991</v>
      </c>
      <c r="D86" s="5">
        <v>53239990</v>
      </c>
      <c r="E86" s="5"/>
      <c r="F86" s="5"/>
    </row>
    <row r="87" spans="1:6" ht="12.75">
      <c r="A87" t="s">
        <v>31</v>
      </c>
      <c r="B87">
        <v>1992</v>
      </c>
      <c r="D87" s="5">
        <v>55135960</v>
      </c>
      <c r="E87" s="5"/>
      <c r="F87" s="5"/>
    </row>
    <row r="88" spans="1:6" ht="12.75">
      <c r="A88" t="s">
        <v>32</v>
      </c>
      <c r="B88">
        <v>1992</v>
      </c>
      <c r="D88" s="5">
        <v>55729440</v>
      </c>
      <c r="E88" s="5"/>
      <c r="F88" s="5"/>
    </row>
    <row r="89" spans="1:6" ht="12.75">
      <c r="A89" t="s">
        <v>34</v>
      </c>
      <c r="B89">
        <v>1992</v>
      </c>
      <c r="D89" s="5">
        <v>56066590</v>
      </c>
      <c r="E89" s="5"/>
      <c r="F89" s="5"/>
    </row>
    <row r="90" spans="1:6" ht="12.75">
      <c r="A90" t="s">
        <v>35</v>
      </c>
      <c r="B90">
        <v>1992</v>
      </c>
      <c r="D90" s="5">
        <v>56127960</v>
      </c>
      <c r="E90" s="5"/>
      <c r="F90" s="5"/>
    </row>
    <row r="91" spans="1:6" ht="12.75">
      <c r="A91" t="s">
        <v>36</v>
      </c>
      <c r="B91">
        <v>1992</v>
      </c>
      <c r="D91" s="5">
        <v>56186380</v>
      </c>
      <c r="E91" s="5"/>
      <c r="F91" s="5"/>
    </row>
    <row r="92" spans="1:6" ht="12.75">
      <c r="A92" t="s">
        <v>37</v>
      </c>
      <c r="B92">
        <v>1992</v>
      </c>
      <c r="D92" s="5">
        <v>56288310</v>
      </c>
      <c r="E92" s="5"/>
      <c r="F92" s="5"/>
    </row>
    <row r="93" spans="1:6" ht="12.75">
      <c r="A93" t="s">
        <v>38</v>
      </c>
      <c r="B93">
        <v>1992</v>
      </c>
      <c r="D93" s="5">
        <v>56886140</v>
      </c>
      <c r="E93" s="5"/>
      <c r="F93" s="5"/>
    </row>
    <row r="94" spans="1:6" ht="12.75">
      <c r="A94" t="s">
        <v>39</v>
      </c>
      <c r="B94">
        <v>1992</v>
      </c>
      <c r="D94" s="5">
        <v>57017730</v>
      </c>
      <c r="E94" s="5"/>
      <c r="F94" s="5"/>
    </row>
    <row r="95" spans="1:6" ht="12.75">
      <c r="A95" t="s">
        <v>40</v>
      </c>
      <c r="B95">
        <v>1992</v>
      </c>
      <c r="D95" s="5">
        <v>57252490</v>
      </c>
      <c r="E95" s="5"/>
      <c r="F95" s="5"/>
    </row>
    <row r="96" spans="1:6" ht="12.75">
      <c r="A96" t="s">
        <v>41</v>
      </c>
      <c r="B96">
        <v>1992</v>
      </c>
      <c r="D96" s="5">
        <v>57572170</v>
      </c>
      <c r="E96" s="5"/>
      <c r="F96" s="5"/>
    </row>
    <row r="97" spans="1:6" ht="12.75">
      <c r="A97" t="s">
        <v>42</v>
      </c>
      <c r="B97">
        <v>1992</v>
      </c>
      <c r="D97" s="5">
        <v>57791250</v>
      </c>
      <c r="E97" s="5"/>
      <c r="F97" s="5"/>
    </row>
    <row r="98" spans="1:6" ht="12.75">
      <c r="A98" t="s">
        <v>33</v>
      </c>
      <c r="B98">
        <v>1992</v>
      </c>
      <c r="D98" s="5">
        <v>56959260</v>
      </c>
      <c r="E98" s="5"/>
      <c r="F98" s="5"/>
    </row>
    <row r="99" spans="1:6" ht="12.75">
      <c r="A99" t="s">
        <v>31</v>
      </c>
      <c r="B99">
        <v>1993</v>
      </c>
      <c r="D99" s="5">
        <v>57832010</v>
      </c>
      <c r="E99" s="5"/>
      <c r="F99" s="5"/>
    </row>
    <row r="100" spans="1:6" ht="12.75">
      <c r="A100" t="s">
        <v>32</v>
      </c>
      <c r="B100">
        <v>1993</v>
      </c>
      <c r="D100" s="5">
        <v>59051560</v>
      </c>
      <c r="E100" s="5"/>
      <c r="F100" s="5"/>
    </row>
    <row r="101" spans="1:6" ht="12.75">
      <c r="A101" t="s">
        <v>34</v>
      </c>
      <c r="B101">
        <v>1993</v>
      </c>
      <c r="D101" s="5">
        <v>59133890</v>
      </c>
      <c r="E101" s="5"/>
      <c r="F101" s="5"/>
    </row>
    <row r="102" spans="1:6" ht="12.75">
      <c r="A102" t="s">
        <v>35</v>
      </c>
      <c r="B102">
        <v>1993</v>
      </c>
      <c r="D102" s="5">
        <v>59613460</v>
      </c>
      <c r="E102" s="5"/>
      <c r="F102" s="5"/>
    </row>
    <row r="103" spans="1:6" ht="12.75">
      <c r="A103" t="s">
        <v>36</v>
      </c>
      <c r="B103">
        <v>1993</v>
      </c>
      <c r="D103" s="5">
        <v>59903700</v>
      </c>
      <c r="E103" s="5"/>
      <c r="F103" s="5"/>
    </row>
    <row r="104" spans="1:6" ht="12.75">
      <c r="A104" t="s">
        <v>37</v>
      </c>
      <c r="B104">
        <v>1993</v>
      </c>
      <c r="D104" s="5">
        <v>59815460</v>
      </c>
      <c r="E104" s="5"/>
      <c r="F104" s="5"/>
    </row>
    <row r="105" spans="1:6" ht="12.75">
      <c r="A105" t="s">
        <v>38</v>
      </c>
      <c r="B105">
        <v>1993</v>
      </c>
      <c r="D105" s="5">
        <v>59975010</v>
      </c>
      <c r="E105" s="5"/>
      <c r="F105" s="5"/>
    </row>
    <row r="106" spans="1:6" ht="12.75">
      <c r="A106" t="s">
        <v>39</v>
      </c>
      <c r="B106">
        <v>1993</v>
      </c>
      <c r="D106" s="5">
        <v>59767230</v>
      </c>
      <c r="E106" s="5"/>
      <c r="F106" s="5"/>
    </row>
    <row r="107" spans="1:6" ht="12.75">
      <c r="A107" t="s">
        <v>40</v>
      </c>
      <c r="B107">
        <v>1993</v>
      </c>
      <c r="D107" s="5">
        <v>59554330</v>
      </c>
      <c r="E107" s="5"/>
      <c r="F107" s="5"/>
    </row>
    <row r="108" spans="1:6" ht="12.75">
      <c r="A108" t="s">
        <v>41</v>
      </c>
      <c r="B108">
        <v>1993</v>
      </c>
      <c r="D108" s="5">
        <v>59341900</v>
      </c>
      <c r="E108" s="5"/>
      <c r="F108" s="5"/>
    </row>
    <row r="109" spans="1:6" ht="12.75">
      <c r="A109" t="s">
        <v>42</v>
      </c>
      <c r="B109">
        <v>1993</v>
      </c>
      <c r="D109" s="5">
        <v>59580140</v>
      </c>
      <c r="E109" s="5"/>
      <c r="F109" s="5"/>
    </row>
    <row r="110" spans="1:6" ht="12.75">
      <c r="A110" t="s">
        <v>33</v>
      </c>
      <c r="B110">
        <v>1993</v>
      </c>
      <c r="D110" s="5">
        <v>59619760</v>
      </c>
      <c r="E110" s="5"/>
      <c r="F110" s="5"/>
    </row>
    <row r="111" spans="1:6" ht="12.75">
      <c r="A111" t="s">
        <v>31</v>
      </c>
      <c r="B111">
        <v>1994</v>
      </c>
      <c r="D111" s="5">
        <v>58272270</v>
      </c>
      <c r="E111" s="5"/>
      <c r="F111" s="5"/>
    </row>
    <row r="112" spans="1:6" ht="12.75">
      <c r="A112" t="s">
        <v>32</v>
      </c>
      <c r="B112">
        <v>1994</v>
      </c>
      <c r="D112" s="5">
        <v>57591090</v>
      </c>
      <c r="E112" s="5"/>
      <c r="F112" s="5"/>
    </row>
    <row r="113" spans="1:6" ht="12.75">
      <c r="A113" t="s">
        <v>34</v>
      </c>
      <c r="B113">
        <v>1994</v>
      </c>
      <c r="D113" s="5">
        <v>56356230</v>
      </c>
      <c r="E113" s="5"/>
      <c r="F113" s="5"/>
    </row>
    <row r="114" spans="1:6" ht="12.75">
      <c r="A114" t="s">
        <v>35</v>
      </c>
      <c r="B114">
        <v>1994</v>
      </c>
      <c r="D114" s="5">
        <v>55245660</v>
      </c>
      <c r="E114" s="5"/>
      <c r="F114" s="5"/>
    </row>
    <row r="115" spans="1:6" ht="12.75">
      <c r="A115" t="s">
        <v>36</v>
      </c>
      <c r="B115">
        <v>1994</v>
      </c>
      <c r="D115" s="5">
        <v>55037620</v>
      </c>
      <c r="E115" s="5"/>
      <c r="F115" s="5"/>
    </row>
    <row r="116" spans="1:6" ht="12.75">
      <c r="A116" t="s">
        <v>37</v>
      </c>
      <c r="B116">
        <v>1994</v>
      </c>
      <c r="D116" s="5">
        <v>54879740</v>
      </c>
      <c r="E116" s="5"/>
      <c r="F116" s="5"/>
    </row>
    <row r="117" spans="1:6" ht="12.75">
      <c r="A117" t="s">
        <v>38</v>
      </c>
      <c r="B117">
        <v>1994</v>
      </c>
      <c r="D117" s="5">
        <v>54780580</v>
      </c>
      <c r="E117" s="5"/>
      <c r="F117" s="5"/>
    </row>
    <row r="118" spans="1:6" ht="12.75">
      <c r="A118" t="s">
        <v>39</v>
      </c>
      <c r="B118">
        <v>1994</v>
      </c>
      <c r="D118" s="5">
        <v>54561300</v>
      </c>
      <c r="E118" s="5"/>
      <c r="F118" s="5"/>
    </row>
    <row r="119" spans="1:6" ht="12.75">
      <c r="A119" t="s">
        <v>40</v>
      </c>
      <c r="B119">
        <v>1994</v>
      </c>
      <c r="D119" s="5">
        <v>57202150</v>
      </c>
      <c r="E119" s="5"/>
      <c r="F119" s="5"/>
    </row>
    <row r="120" spans="1:6" ht="12.75">
      <c r="A120" t="s">
        <v>41</v>
      </c>
      <c r="B120">
        <v>1994</v>
      </c>
      <c r="D120" s="5">
        <v>58576270</v>
      </c>
      <c r="E120" s="5"/>
      <c r="F120" s="5"/>
    </row>
    <row r="121" spans="1:6" ht="12.75">
      <c r="A121" t="s">
        <v>42</v>
      </c>
      <c r="B121">
        <v>1994</v>
      </c>
      <c r="D121" s="5">
        <v>58802750</v>
      </c>
      <c r="E121" s="5"/>
      <c r="F121" s="5"/>
    </row>
    <row r="122" spans="1:6" ht="12.75">
      <c r="A122" t="s">
        <v>33</v>
      </c>
      <c r="B122">
        <v>1994</v>
      </c>
      <c r="D122" s="5">
        <v>60264020</v>
      </c>
      <c r="E122" s="5"/>
      <c r="F122" s="5"/>
    </row>
    <row r="123" spans="1:6" ht="12.75">
      <c r="A123" t="s">
        <v>31</v>
      </c>
      <c r="B123">
        <v>1995</v>
      </c>
      <c r="D123" s="5">
        <v>62846760</v>
      </c>
      <c r="E123" s="5"/>
      <c r="F123" s="5"/>
    </row>
    <row r="124" spans="1:6" ht="12.75">
      <c r="A124" t="s">
        <v>32</v>
      </c>
      <c r="B124">
        <v>1995</v>
      </c>
      <c r="D124" s="5">
        <v>63871660</v>
      </c>
      <c r="E124" s="5"/>
      <c r="F124" s="5"/>
    </row>
    <row r="125" spans="1:6" ht="12.75">
      <c r="A125" t="s">
        <v>34</v>
      </c>
      <c r="B125">
        <v>1995</v>
      </c>
      <c r="D125" s="5">
        <v>65569280</v>
      </c>
      <c r="E125" s="5"/>
      <c r="F125" s="5"/>
    </row>
    <row r="126" spans="1:6" ht="12.75">
      <c r="A126" t="s">
        <v>35</v>
      </c>
      <c r="B126">
        <v>1995</v>
      </c>
      <c r="D126" s="5">
        <v>67752970</v>
      </c>
      <c r="E126" s="5"/>
      <c r="F126" s="5"/>
    </row>
    <row r="127" spans="1:6" ht="12.75">
      <c r="A127" t="s">
        <v>36</v>
      </c>
      <c r="B127">
        <v>1995</v>
      </c>
      <c r="D127" s="5">
        <v>69187780</v>
      </c>
      <c r="E127" s="5"/>
      <c r="F127" s="5"/>
    </row>
    <row r="128" spans="1:6" ht="12.75">
      <c r="A128" t="s">
        <v>37</v>
      </c>
      <c r="B128">
        <v>1995</v>
      </c>
      <c r="D128" s="5">
        <v>69878650</v>
      </c>
      <c r="E128" s="5"/>
      <c r="F128" s="5"/>
    </row>
    <row r="129" spans="1:6" ht="12.75">
      <c r="A129" t="s">
        <v>38</v>
      </c>
      <c r="B129">
        <v>1995</v>
      </c>
      <c r="D129" s="5">
        <v>70198920</v>
      </c>
      <c r="E129" s="5"/>
      <c r="F129" s="5"/>
    </row>
    <row r="130" spans="1:6" ht="12.75">
      <c r="A130" t="s">
        <v>39</v>
      </c>
      <c r="B130">
        <v>1995</v>
      </c>
      <c r="D130" s="5">
        <v>72205030</v>
      </c>
      <c r="E130" s="5"/>
      <c r="F130" s="5"/>
    </row>
    <row r="131" spans="1:6" ht="12.75">
      <c r="A131" t="s">
        <v>40</v>
      </c>
      <c r="B131">
        <v>1995</v>
      </c>
      <c r="D131" s="5">
        <v>71424240</v>
      </c>
      <c r="E131" s="5"/>
      <c r="F131" s="5"/>
    </row>
    <row r="132" spans="1:6" ht="12.75">
      <c r="A132" t="s">
        <v>41</v>
      </c>
      <c r="B132">
        <v>1995</v>
      </c>
      <c r="D132" s="5">
        <v>71280520</v>
      </c>
      <c r="E132" s="5"/>
      <c r="F132" s="5"/>
    </row>
    <row r="133" spans="1:6" ht="12.75">
      <c r="A133" t="s">
        <v>42</v>
      </c>
      <c r="B133">
        <v>1995</v>
      </c>
      <c r="D133" s="5">
        <v>70677060</v>
      </c>
      <c r="E133" s="5"/>
      <c r="F133" s="5"/>
    </row>
    <row r="134" spans="1:6" ht="12.75">
      <c r="A134" t="s">
        <v>33</v>
      </c>
      <c r="B134">
        <v>1995</v>
      </c>
      <c r="D134" s="5">
        <v>68658755</v>
      </c>
      <c r="E134" s="5"/>
      <c r="F134" s="5"/>
    </row>
    <row r="135" spans="1:6" ht="12.75">
      <c r="A135" t="s">
        <v>31</v>
      </c>
      <c r="B135">
        <v>1996</v>
      </c>
      <c r="D135" s="5">
        <v>66102497</v>
      </c>
      <c r="E135" s="5"/>
      <c r="F135" s="5"/>
    </row>
    <row r="136" spans="1:6" ht="12.75">
      <c r="A136" t="s">
        <v>32</v>
      </c>
      <c r="B136">
        <v>1996</v>
      </c>
      <c r="D136" s="5">
        <v>65080894</v>
      </c>
      <c r="E136" s="5"/>
      <c r="F136" s="5"/>
    </row>
    <row r="137" spans="1:6" ht="12.75">
      <c r="A137" t="s">
        <v>34</v>
      </c>
      <c r="B137">
        <v>1996</v>
      </c>
      <c r="D137" s="5">
        <v>64078732</v>
      </c>
      <c r="E137" s="5"/>
      <c r="F137" s="5"/>
    </row>
    <row r="138" spans="1:6" ht="12.75">
      <c r="A138" t="s">
        <v>35</v>
      </c>
      <c r="B138">
        <v>1996</v>
      </c>
      <c r="D138" s="5">
        <v>62693314</v>
      </c>
      <c r="E138" s="5"/>
      <c r="F138" s="5"/>
    </row>
    <row r="139" spans="1:6" ht="12.75">
      <c r="A139" t="s">
        <v>36</v>
      </c>
      <c r="B139">
        <v>1996</v>
      </c>
      <c r="D139" s="5">
        <v>61345328</v>
      </c>
      <c r="E139" s="5"/>
      <c r="F139" s="5"/>
    </row>
    <row r="140" spans="1:6" ht="12.75">
      <c r="A140" t="s">
        <v>37</v>
      </c>
      <c r="B140">
        <v>1996</v>
      </c>
      <c r="D140" s="5">
        <v>60950697</v>
      </c>
      <c r="E140" s="5"/>
      <c r="F140" s="5"/>
    </row>
    <row r="141" spans="1:6" ht="12.75">
      <c r="A141" t="s">
        <v>38</v>
      </c>
      <c r="B141">
        <v>1996</v>
      </c>
      <c r="D141" s="5">
        <v>61281917</v>
      </c>
      <c r="E141" s="5"/>
      <c r="F141" s="5"/>
    </row>
    <row r="142" spans="1:6" ht="12.75">
      <c r="A142" t="s">
        <v>39</v>
      </c>
      <c r="B142">
        <v>1996</v>
      </c>
      <c r="D142" s="5">
        <v>60576053</v>
      </c>
      <c r="E142" s="5"/>
      <c r="F142" s="5"/>
    </row>
    <row r="143" spans="1:6" ht="12.75">
      <c r="A143" t="s">
        <v>40</v>
      </c>
      <c r="B143">
        <v>1996</v>
      </c>
      <c r="D143" s="5">
        <v>59593204</v>
      </c>
      <c r="E143" s="5"/>
      <c r="F143" s="5"/>
    </row>
    <row r="144" spans="1:6" ht="12.75">
      <c r="A144" t="s">
        <v>41</v>
      </c>
      <c r="B144">
        <v>1996</v>
      </c>
      <c r="D144" s="5">
        <v>58642126</v>
      </c>
      <c r="E144" s="5"/>
      <c r="F144" s="5"/>
    </row>
    <row r="145" spans="1:6" ht="12.75">
      <c r="A145" t="s">
        <v>42</v>
      </c>
      <c r="B145">
        <v>1996</v>
      </c>
      <c r="D145" s="5">
        <v>58318176</v>
      </c>
      <c r="E145" s="5"/>
      <c r="F145" s="5"/>
    </row>
    <row r="146" spans="1:6" ht="12.75">
      <c r="A146" t="s">
        <v>33</v>
      </c>
      <c r="B146">
        <v>1996</v>
      </c>
      <c r="D146" s="5">
        <v>57942223</v>
      </c>
      <c r="E146" s="5"/>
      <c r="F146" s="5"/>
    </row>
    <row r="147" spans="1:6" ht="12.75">
      <c r="A147" t="s">
        <v>31</v>
      </c>
      <c r="B147">
        <v>1997</v>
      </c>
      <c r="D147" s="5">
        <v>57592378</v>
      </c>
      <c r="E147" s="5"/>
      <c r="F147" s="5"/>
    </row>
    <row r="148" spans="1:6" ht="12.75">
      <c r="A148" t="s">
        <v>32</v>
      </c>
      <c r="B148">
        <v>1997</v>
      </c>
      <c r="D148" s="5">
        <v>57417197</v>
      </c>
      <c r="E148" s="5"/>
      <c r="F148" s="5"/>
    </row>
    <row r="149" spans="1:6" ht="12.75">
      <c r="A149" t="s">
        <v>34</v>
      </c>
      <c r="B149">
        <v>1997</v>
      </c>
      <c r="D149" s="5">
        <v>57571689</v>
      </c>
      <c r="E149" s="5"/>
      <c r="F149" s="5"/>
    </row>
    <row r="150" spans="1:6" ht="12.75">
      <c r="A150" t="s">
        <v>35</v>
      </c>
      <c r="B150">
        <v>1997</v>
      </c>
      <c r="D150" s="5">
        <v>57957923</v>
      </c>
      <c r="E150" s="5"/>
      <c r="F150" s="5"/>
    </row>
    <row r="151" spans="1:6" ht="12.75">
      <c r="A151" t="s">
        <v>36</v>
      </c>
      <c r="B151">
        <v>1997</v>
      </c>
      <c r="D151" s="5">
        <v>58274604</v>
      </c>
      <c r="E151" s="5"/>
      <c r="F151" s="5"/>
    </row>
    <row r="152" spans="1:6" ht="12.75">
      <c r="A152" t="s">
        <v>37</v>
      </c>
      <c r="B152">
        <v>1997</v>
      </c>
      <c r="D152" s="5">
        <v>58393348</v>
      </c>
      <c r="E152" s="5"/>
      <c r="F152" s="5"/>
    </row>
    <row r="153" spans="1:6" ht="12.75">
      <c r="A153" t="s">
        <v>38</v>
      </c>
      <c r="B153">
        <v>1997</v>
      </c>
      <c r="D153" s="5">
        <v>58757534</v>
      </c>
      <c r="E153" s="5"/>
      <c r="F153" s="5"/>
    </row>
    <row r="154" spans="1:6" ht="12.75">
      <c r="A154" t="s">
        <v>39</v>
      </c>
      <c r="B154">
        <v>1997</v>
      </c>
      <c r="D154" s="5">
        <v>59074736</v>
      </c>
      <c r="E154" s="5"/>
      <c r="F154" s="5"/>
    </row>
    <row r="155" spans="1:6" ht="12.75">
      <c r="A155" t="s">
        <v>40</v>
      </c>
      <c r="B155">
        <v>1997</v>
      </c>
      <c r="D155" s="5">
        <v>58566448</v>
      </c>
      <c r="E155" s="5"/>
      <c r="F155" s="5"/>
    </row>
    <row r="156" spans="1:6" ht="12.75">
      <c r="A156" t="s">
        <v>41</v>
      </c>
      <c r="B156">
        <v>1997</v>
      </c>
      <c r="D156" s="5">
        <v>59347141</v>
      </c>
      <c r="E156" s="5"/>
      <c r="F156" s="5"/>
    </row>
    <row r="157" spans="1:6" ht="12.75">
      <c r="A157" t="s">
        <v>42</v>
      </c>
      <c r="B157">
        <v>1997</v>
      </c>
      <c r="D157" s="5">
        <v>59711735</v>
      </c>
      <c r="E157" s="5"/>
      <c r="F157" s="5"/>
    </row>
    <row r="158" spans="1:6" ht="12.75">
      <c r="A158" t="s">
        <v>33</v>
      </c>
      <c r="B158">
        <v>1997</v>
      </c>
      <c r="D158" s="5">
        <v>60690895</v>
      </c>
      <c r="E158" s="5"/>
      <c r="F158" s="5"/>
    </row>
    <row r="159" spans="1:6" ht="12.75">
      <c r="A159" t="s">
        <v>31</v>
      </c>
      <c r="B159">
        <v>1998</v>
      </c>
      <c r="D159" s="5">
        <v>61468767</v>
      </c>
      <c r="E159" s="5"/>
      <c r="F159" s="5"/>
    </row>
    <row r="160" spans="1:6" ht="12.75">
      <c r="A160" t="s">
        <v>32</v>
      </c>
      <c r="B160">
        <v>1998</v>
      </c>
      <c r="D160" s="5">
        <v>61740372</v>
      </c>
      <c r="E160" s="5"/>
      <c r="F160" s="5"/>
    </row>
    <row r="161" spans="1:6" ht="12.75">
      <c r="A161" t="s">
        <v>34</v>
      </c>
      <c r="B161">
        <v>1998</v>
      </c>
      <c r="D161" s="5">
        <v>62500496</v>
      </c>
      <c r="E161" s="5"/>
      <c r="F161" s="5"/>
    </row>
    <row r="162" spans="1:6" ht="12.75">
      <c r="A162" t="s">
        <v>35</v>
      </c>
      <c r="B162">
        <v>1998</v>
      </c>
      <c r="D162" s="5">
        <v>63403719</v>
      </c>
      <c r="E162" s="5"/>
      <c r="F162" s="5"/>
    </row>
    <row r="163" spans="1:6" ht="12.75">
      <c r="A163" t="s">
        <v>36</v>
      </c>
      <c r="B163">
        <v>1998</v>
      </c>
      <c r="D163" s="5">
        <v>63613543</v>
      </c>
      <c r="E163" s="5"/>
      <c r="F163" s="5"/>
    </row>
    <row r="164" spans="1:6" ht="12.75">
      <c r="A164" t="s">
        <v>37</v>
      </c>
      <c r="B164">
        <v>1998</v>
      </c>
      <c r="D164" s="5">
        <v>64150217</v>
      </c>
      <c r="E164" s="5"/>
      <c r="F164" s="5"/>
    </row>
    <row r="165" spans="1:6" ht="12.75">
      <c r="A165" t="s">
        <v>38</v>
      </c>
      <c r="B165">
        <v>1998</v>
      </c>
      <c r="D165" s="5">
        <v>64463377</v>
      </c>
      <c r="E165" s="5"/>
      <c r="F165" s="5"/>
    </row>
    <row r="166" spans="1:6" ht="12.75">
      <c r="A166" t="s">
        <v>39</v>
      </c>
      <c r="B166">
        <v>1998</v>
      </c>
      <c r="D166" s="5">
        <v>64704136</v>
      </c>
      <c r="E166" s="5"/>
      <c r="F166" s="5"/>
    </row>
    <row r="167" spans="1:6" ht="12.75">
      <c r="A167" t="s">
        <v>40</v>
      </c>
      <c r="B167">
        <v>1998</v>
      </c>
      <c r="D167" s="5">
        <v>65755871</v>
      </c>
      <c r="E167" s="5"/>
      <c r="F167" s="5"/>
    </row>
    <row r="168" spans="1:6" ht="12.75">
      <c r="A168" t="s">
        <v>41</v>
      </c>
      <c r="B168">
        <v>1998</v>
      </c>
      <c r="D168" s="5">
        <v>65396502</v>
      </c>
      <c r="E168" s="5"/>
      <c r="F168" s="5"/>
    </row>
    <row r="169" spans="1:6" ht="12.75">
      <c r="A169" t="s">
        <v>42</v>
      </c>
      <c r="B169">
        <v>1998</v>
      </c>
      <c r="D169" s="5">
        <v>65347261</v>
      </c>
      <c r="E169" s="5"/>
      <c r="F169" s="5"/>
    </row>
    <row r="170" spans="1:6" ht="12.75">
      <c r="A170" t="s">
        <v>33</v>
      </c>
      <c r="B170">
        <v>1998</v>
      </c>
      <c r="D170" s="5">
        <v>64988980</v>
      </c>
      <c r="E170" s="5"/>
      <c r="F170" s="5"/>
    </row>
    <row r="171" spans="1:6" ht="12.75">
      <c r="A171" t="s">
        <v>31</v>
      </c>
      <c r="B171">
        <v>1999</v>
      </c>
      <c r="D171" s="5">
        <v>64426163</v>
      </c>
      <c r="E171" s="5"/>
      <c r="F171" s="5"/>
    </row>
    <row r="172" spans="1:6" ht="12.75">
      <c r="A172" t="s">
        <v>32</v>
      </c>
      <c r="B172">
        <v>1999</v>
      </c>
      <c r="D172" s="5">
        <v>64113624</v>
      </c>
      <c r="E172" s="5"/>
      <c r="F172" s="5"/>
    </row>
    <row r="173" spans="1:6" ht="12.75">
      <c r="A173" t="s">
        <v>34</v>
      </c>
      <c r="B173">
        <v>1999</v>
      </c>
      <c r="D173" s="5">
        <v>63617380</v>
      </c>
      <c r="E173" s="5"/>
      <c r="F173" s="5"/>
    </row>
    <row r="174" spans="1:6" ht="12.75">
      <c r="A174" t="s">
        <v>35</v>
      </c>
      <c r="B174">
        <v>1999</v>
      </c>
      <c r="D174" s="5">
        <v>63211746</v>
      </c>
      <c r="E174" s="5"/>
      <c r="F174" s="5"/>
    </row>
    <row r="175" spans="1:6" ht="12.75">
      <c r="A175" t="s">
        <v>36</v>
      </c>
      <c r="B175">
        <v>1999</v>
      </c>
      <c r="D175" s="5">
        <v>63331891</v>
      </c>
      <c r="E175" s="5"/>
      <c r="F175" s="5"/>
    </row>
    <row r="176" spans="1:6" ht="12.75">
      <c r="A176" t="s">
        <v>37</v>
      </c>
      <c r="B176">
        <v>1999</v>
      </c>
      <c r="D176" s="5">
        <v>62323301</v>
      </c>
      <c r="E176" s="5"/>
      <c r="F176" s="5"/>
    </row>
    <row r="177" spans="1:6" ht="12.75">
      <c r="A177" t="s">
        <v>38</v>
      </c>
      <c r="B177">
        <v>1999</v>
      </c>
      <c r="D177" s="5">
        <v>61808429</v>
      </c>
      <c r="E177" s="5"/>
      <c r="F177" s="5"/>
    </row>
    <row r="178" spans="1:6" ht="12.75">
      <c r="A178" t="s">
        <v>39</v>
      </c>
      <c r="B178">
        <v>1999</v>
      </c>
      <c r="D178" s="5">
        <v>61131164</v>
      </c>
      <c r="E178" s="5"/>
      <c r="F178" s="5"/>
    </row>
    <row r="179" spans="1:6" ht="12.75">
      <c r="A179" t="s">
        <v>40</v>
      </c>
      <c r="B179">
        <v>1999</v>
      </c>
      <c r="D179" s="5">
        <v>60667628</v>
      </c>
      <c r="E179" s="5"/>
      <c r="F179" s="5"/>
    </row>
    <row r="180" spans="1:6" ht="12.75">
      <c r="A180" t="s">
        <v>41</v>
      </c>
      <c r="B180">
        <v>1999</v>
      </c>
      <c r="D180" s="5">
        <v>61315842</v>
      </c>
      <c r="E180" s="5"/>
      <c r="F180" s="5"/>
    </row>
    <row r="181" spans="1:6" ht="12.75">
      <c r="A181" t="s">
        <v>42</v>
      </c>
      <c r="B181">
        <v>1999</v>
      </c>
      <c r="D181" s="5">
        <v>61185989</v>
      </c>
      <c r="E181" s="5"/>
      <c r="F181" s="5"/>
    </row>
    <row r="182" spans="1:6" ht="12.75">
      <c r="A182" t="s">
        <v>33</v>
      </c>
      <c r="B182">
        <v>1999</v>
      </c>
      <c r="D182" s="5">
        <v>61314300</v>
      </c>
      <c r="E182" s="5"/>
      <c r="F182" s="5"/>
    </row>
    <row r="183" spans="1:6" ht="12.75">
      <c r="A183" t="s">
        <v>31</v>
      </c>
      <c r="B183">
        <v>2000</v>
      </c>
      <c r="D183" s="5">
        <v>61478064</v>
      </c>
      <c r="E183" s="5"/>
      <c r="F183" s="5"/>
    </row>
    <row r="184" spans="1:6" ht="12.75">
      <c r="A184" t="s">
        <v>32</v>
      </c>
      <c r="B184">
        <v>2000</v>
      </c>
      <c r="D184" s="5">
        <v>61725909</v>
      </c>
      <c r="E184" s="5"/>
      <c r="F184" s="5"/>
    </row>
    <row r="185" spans="1:6" ht="12.75">
      <c r="A185" t="s">
        <v>34</v>
      </c>
      <c r="B185">
        <v>2000</v>
      </c>
      <c r="D185" s="5">
        <v>62246874</v>
      </c>
      <c r="E185" s="5"/>
      <c r="F185" s="5"/>
    </row>
    <row r="186" spans="1:6" ht="12.75">
      <c r="A186" t="s">
        <v>35</v>
      </c>
      <c r="B186">
        <v>2000</v>
      </c>
      <c r="D186" s="5">
        <v>62029712</v>
      </c>
      <c r="E186" s="5"/>
      <c r="F186" s="5"/>
    </row>
    <row r="187" spans="1:6" ht="12.75">
      <c r="A187" t="s">
        <v>36</v>
      </c>
      <c r="B187">
        <v>2000</v>
      </c>
      <c r="D187" s="5">
        <v>62572049</v>
      </c>
      <c r="E187" s="5"/>
      <c r="F187" s="5"/>
    </row>
    <row r="188" spans="1:6" ht="12.75">
      <c r="A188" t="s">
        <v>37</v>
      </c>
      <c r="B188">
        <v>2000</v>
      </c>
      <c r="D188" s="5">
        <v>64067660</v>
      </c>
      <c r="E188" s="5"/>
      <c r="F188" s="5"/>
    </row>
    <row r="189" spans="1:6" ht="12.75">
      <c r="A189" t="s">
        <v>38</v>
      </c>
      <c r="B189">
        <v>2000</v>
      </c>
      <c r="D189" s="5">
        <v>63795649</v>
      </c>
      <c r="E189" s="5"/>
      <c r="F189" s="5"/>
    </row>
    <row r="190" spans="1:6" ht="12.75">
      <c r="A190" t="s">
        <v>39</v>
      </c>
      <c r="B190">
        <v>2000</v>
      </c>
      <c r="D190" s="5">
        <v>64402425</v>
      </c>
      <c r="E190" s="5"/>
      <c r="F190" s="5"/>
    </row>
    <row r="191" spans="1:6" ht="12.75">
      <c r="A191" t="s">
        <v>40</v>
      </c>
      <c r="B191">
        <v>2000</v>
      </c>
      <c r="D191" s="5">
        <v>64866209</v>
      </c>
      <c r="E191" s="5"/>
      <c r="F191" s="5"/>
    </row>
    <row r="192" spans="1:6" ht="12.75">
      <c r="A192" t="s">
        <v>41</v>
      </c>
      <c r="B192">
        <v>2000</v>
      </c>
      <c r="D192" s="5">
        <v>64603965</v>
      </c>
      <c r="E192" s="5"/>
      <c r="F192" s="5"/>
    </row>
    <row r="193" spans="1:6" ht="12.75">
      <c r="A193" t="s">
        <v>42</v>
      </c>
      <c r="B193">
        <v>2000</v>
      </c>
      <c r="D193" s="5">
        <v>65261234</v>
      </c>
      <c r="E193" s="5"/>
      <c r="F193" s="5"/>
    </row>
    <row r="194" spans="1:6" ht="12.75">
      <c r="A194" t="s">
        <v>33</v>
      </c>
      <c r="B194">
        <v>2000</v>
      </c>
      <c r="D194" s="5">
        <v>64984847</v>
      </c>
      <c r="E194" s="5"/>
      <c r="F194" s="5"/>
    </row>
    <row r="195" spans="1:6" ht="12.75">
      <c r="A195" t="s">
        <v>31</v>
      </c>
      <c r="B195">
        <v>2001</v>
      </c>
      <c r="D195" s="5">
        <v>65311223</v>
      </c>
      <c r="E195" s="5"/>
      <c r="F195" s="5"/>
    </row>
    <row r="196" spans="1:6" ht="12.75">
      <c r="A196" t="s">
        <v>32</v>
      </c>
      <c r="B196">
        <v>2001</v>
      </c>
      <c r="D196" s="5">
        <v>66098548</v>
      </c>
      <c r="E196" s="5"/>
      <c r="F196" s="5"/>
    </row>
    <row r="197" spans="1:6" ht="12.75">
      <c r="A197" t="s">
        <v>34</v>
      </c>
      <c r="B197">
        <v>2001</v>
      </c>
      <c r="D197" s="5">
        <v>65735408</v>
      </c>
      <c r="E197" s="5"/>
      <c r="F197" s="5"/>
    </row>
    <row r="198" spans="1:6" ht="12.75">
      <c r="A198" t="s">
        <v>35</v>
      </c>
      <c r="B198">
        <v>2001</v>
      </c>
      <c r="D198" s="5">
        <v>66377865</v>
      </c>
      <c r="E198" s="5"/>
      <c r="F198" s="5"/>
    </row>
    <row r="199" spans="1:6" ht="12.75">
      <c r="A199" t="s">
        <v>36</v>
      </c>
      <c r="B199">
        <v>2001</v>
      </c>
      <c r="D199" s="5">
        <v>66843307</v>
      </c>
      <c r="E199" s="5"/>
      <c r="F199" s="5"/>
    </row>
    <row r="200" spans="1:6" ht="12.75">
      <c r="A200" t="s">
        <v>37</v>
      </c>
      <c r="B200">
        <v>2001</v>
      </c>
      <c r="D200" s="5">
        <v>66918890</v>
      </c>
      <c r="E200" s="5"/>
      <c r="F200" s="5"/>
    </row>
    <row r="201" spans="1:6" ht="12.75">
      <c r="A201" t="s">
        <v>38</v>
      </c>
      <c r="B201">
        <v>2001</v>
      </c>
      <c r="D201" s="5">
        <v>67665891</v>
      </c>
      <c r="E201" s="5"/>
      <c r="F201" s="5"/>
    </row>
    <row r="202" spans="1:6" ht="12.75">
      <c r="A202" t="s">
        <v>39</v>
      </c>
      <c r="B202">
        <v>2001</v>
      </c>
      <c r="D202" s="5">
        <v>67346574</v>
      </c>
      <c r="E202" s="5"/>
      <c r="F202" s="5"/>
    </row>
    <row r="203" spans="1:6" ht="12.75">
      <c r="A203" t="s">
        <v>40</v>
      </c>
      <c r="B203">
        <v>2001</v>
      </c>
      <c r="D203" s="5">
        <v>67490384</v>
      </c>
      <c r="E203" s="5"/>
      <c r="F203" s="5"/>
    </row>
    <row r="204" spans="1:6" ht="12.75">
      <c r="A204" t="s">
        <v>41</v>
      </c>
      <c r="B204">
        <v>2001</v>
      </c>
      <c r="D204" s="5">
        <v>67404540</v>
      </c>
      <c r="E204" s="5"/>
      <c r="F204" s="5"/>
    </row>
    <row r="205" spans="1:6" ht="12.75">
      <c r="A205" t="s">
        <v>42</v>
      </c>
      <c r="B205">
        <v>2001</v>
      </c>
      <c r="D205" s="5">
        <v>66122639</v>
      </c>
      <c r="E205" s="5"/>
      <c r="F205" s="5"/>
    </row>
    <row r="206" spans="1:6" ht="12.75">
      <c r="A206" t="s">
        <v>33</v>
      </c>
      <c r="B206">
        <v>2001</v>
      </c>
      <c r="D206" s="5">
        <v>65311016</v>
      </c>
      <c r="E206" s="5"/>
      <c r="F206" s="5"/>
    </row>
    <row r="207" spans="1:6" ht="12.75">
      <c r="A207" t="s">
        <v>31</v>
      </c>
      <c r="B207">
        <v>2002</v>
      </c>
      <c r="D207" s="5">
        <v>64553554</v>
      </c>
      <c r="E207" s="5"/>
      <c r="F207" s="5"/>
    </row>
    <row r="208" spans="1:6" ht="12.75">
      <c r="A208" t="s">
        <v>32</v>
      </c>
      <c r="B208">
        <v>2002</v>
      </c>
      <c r="D208" s="5">
        <v>63642607</v>
      </c>
      <c r="E208" s="5"/>
      <c r="F208" s="5"/>
    </row>
    <row r="209" spans="1:6" ht="12.75">
      <c r="A209" t="s">
        <v>34</v>
      </c>
      <c r="B209">
        <v>2002</v>
      </c>
      <c r="D209" s="5">
        <v>62852640</v>
      </c>
      <c r="E209" s="5"/>
      <c r="F209" s="5"/>
    </row>
    <row r="210" spans="1:6" ht="12.75">
      <c r="A210" t="s">
        <v>35</v>
      </c>
      <c r="B210">
        <v>2002</v>
      </c>
      <c r="D210" s="5">
        <v>61205457</v>
      </c>
      <c r="E210" s="5"/>
      <c r="F210" s="5"/>
    </row>
    <row r="211" spans="1:6" ht="12.75">
      <c r="A211" t="s">
        <v>36</v>
      </c>
      <c r="B211">
        <v>2002</v>
      </c>
      <c r="D211" s="5">
        <v>59648544</v>
      </c>
      <c r="E211" s="5"/>
      <c r="F211" s="5"/>
    </row>
    <row r="212" spans="1:6" ht="12.75">
      <c r="A212" t="s">
        <v>37</v>
      </c>
      <c r="B212">
        <v>2002</v>
      </c>
      <c r="D212" s="5">
        <v>58027427</v>
      </c>
      <c r="E212" s="5"/>
      <c r="F212" s="5"/>
    </row>
    <row r="213" spans="1:6" ht="12.75">
      <c r="A213" t="s">
        <v>38</v>
      </c>
      <c r="B213">
        <v>2002</v>
      </c>
      <c r="D213" s="5">
        <v>57288184</v>
      </c>
      <c r="E213" s="5"/>
      <c r="F213" s="5"/>
    </row>
    <row r="214" spans="1:6" ht="12.75">
      <c r="A214" t="s">
        <v>39</v>
      </c>
      <c r="B214">
        <v>2002</v>
      </c>
      <c r="D214" s="5">
        <v>57279303</v>
      </c>
      <c r="E214" s="5"/>
      <c r="F214" s="5"/>
    </row>
    <row r="215" spans="1:6" ht="12.75">
      <c r="A215" t="s">
        <v>40</v>
      </c>
      <c r="B215">
        <v>2002</v>
      </c>
      <c r="D215" s="5">
        <v>57272489</v>
      </c>
      <c r="E215" s="5"/>
      <c r="F215" s="5"/>
    </row>
    <row r="216" spans="1:6" ht="12.75">
      <c r="A216" t="s">
        <v>41</v>
      </c>
      <c r="B216">
        <v>2002</v>
      </c>
      <c r="D216" s="5">
        <v>57862214</v>
      </c>
      <c r="E216" s="5"/>
      <c r="F216" s="5"/>
    </row>
    <row r="217" spans="1:6" ht="12.75">
      <c r="A217" t="s">
        <v>42</v>
      </c>
      <c r="B217">
        <v>2002</v>
      </c>
      <c r="D217" s="5">
        <v>57805332</v>
      </c>
      <c r="E217" s="5"/>
      <c r="F217" s="5"/>
    </row>
    <row r="218" spans="1:6" ht="12.75">
      <c r="A218" t="s">
        <v>33</v>
      </c>
      <c r="B218">
        <v>2002</v>
      </c>
      <c r="D218" s="5">
        <v>57520334</v>
      </c>
      <c r="E218" s="5"/>
      <c r="F218" s="5"/>
    </row>
    <row r="219" spans="1:6" ht="12.75">
      <c r="A219" t="s">
        <v>31</v>
      </c>
      <c r="B219">
        <v>2003</v>
      </c>
      <c r="D219" s="5">
        <v>56740075</v>
      </c>
      <c r="E219" s="5"/>
      <c r="F219" s="5"/>
    </row>
    <row r="220" spans="1:6" ht="12.75">
      <c r="A220" t="s">
        <v>32</v>
      </c>
      <c r="B220">
        <v>2003</v>
      </c>
      <c r="D220" s="5">
        <v>55844688</v>
      </c>
      <c r="E220" s="5"/>
      <c r="F220" s="5"/>
    </row>
    <row r="221" spans="1:6" ht="12.75">
      <c r="A221" t="s">
        <v>34</v>
      </c>
      <c r="B221">
        <v>2003</v>
      </c>
      <c r="D221" s="5">
        <v>54780228</v>
      </c>
      <c r="E221" s="5"/>
      <c r="F221" s="5"/>
    </row>
    <row r="222" spans="1:6" ht="12.75">
      <c r="A222" t="s">
        <v>35</v>
      </c>
      <c r="B222">
        <v>2003</v>
      </c>
      <c r="D222" s="5">
        <v>55172975</v>
      </c>
      <c r="E222" s="5"/>
      <c r="F222" s="5"/>
    </row>
    <row r="223" spans="1:6" ht="12.75">
      <c r="A223" t="s">
        <v>36</v>
      </c>
      <c r="B223">
        <v>2003</v>
      </c>
      <c r="D223" s="5">
        <v>54545476</v>
      </c>
      <c r="E223" s="5"/>
      <c r="F223" s="5"/>
    </row>
    <row r="224" spans="1:6" ht="12.75">
      <c r="A224" t="s">
        <v>37</v>
      </c>
      <c r="B224">
        <v>2003</v>
      </c>
      <c r="D224" s="5">
        <v>54142160</v>
      </c>
      <c r="E224" s="5"/>
      <c r="F224" s="5"/>
    </row>
    <row r="225" spans="1:6" ht="12.75">
      <c r="A225" t="s">
        <v>38</v>
      </c>
      <c r="B225">
        <v>2003</v>
      </c>
      <c r="D225" s="5">
        <v>53647458</v>
      </c>
      <c r="E225" s="5"/>
      <c r="F225" s="5"/>
    </row>
    <row r="226" spans="1:6" ht="12.75">
      <c r="A226" t="s">
        <v>39</v>
      </c>
      <c r="B226">
        <v>2003</v>
      </c>
      <c r="D226" s="5">
        <v>52696075</v>
      </c>
      <c r="E226" s="5"/>
      <c r="F226" s="5"/>
    </row>
    <row r="227" spans="1:6" ht="12.75">
      <c r="A227" t="s">
        <v>40</v>
      </c>
      <c r="B227">
        <v>2003</v>
      </c>
      <c r="D227" s="5">
        <v>51027762</v>
      </c>
      <c r="E227" s="5"/>
      <c r="F227" s="5"/>
    </row>
    <row r="228" spans="1:6" ht="12.75">
      <c r="A228" t="s">
        <v>41</v>
      </c>
      <c r="B228">
        <v>2003</v>
      </c>
      <c r="D228" s="5">
        <v>48849781</v>
      </c>
      <c r="E228" s="5"/>
      <c r="F228" s="5"/>
    </row>
    <row r="229" spans="1:6" ht="12.75">
      <c r="A229" t="s">
        <v>42</v>
      </c>
      <c r="B229">
        <v>2003</v>
      </c>
      <c r="D229" s="5">
        <v>48280880</v>
      </c>
      <c r="E229" s="5"/>
      <c r="F229" s="5"/>
    </row>
    <row r="230" spans="1:6" ht="12.75">
      <c r="A230" t="s">
        <v>33</v>
      </c>
      <c r="B230">
        <v>2003</v>
      </c>
      <c r="D230" s="5">
        <v>47812012</v>
      </c>
      <c r="E230" s="5"/>
      <c r="F230" s="5"/>
    </row>
    <row r="231" spans="1:6" ht="12.75">
      <c r="A231" t="s">
        <v>31</v>
      </c>
      <c r="B231">
        <v>2004</v>
      </c>
      <c r="D231" s="5">
        <v>47920801.6</v>
      </c>
      <c r="E231" s="5"/>
      <c r="F231" s="5"/>
    </row>
    <row r="232" spans="1:6" ht="12.75">
      <c r="A232" t="s">
        <v>32</v>
      </c>
      <c r="B232">
        <v>2004</v>
      </c>
      <c r="D232" s="5">
        <v>48034525.6</v>
      </c>
      <c r="E232" s="5"/>
      <c r="F232" s="5"/>
    </row>
    <row r="233" spans="1:6" ht="12.75">
      <c r="A233" t="s">
        <v>34</v>
      </c>
      <c r="B233">
        <v>2004</v>
      </c>
      <c r="D233" s="5">
        <v>47955519.169264</v>
      </c>
      <c r="E233" s="5"/>
      <c r="F233" s="5"/>
    </row>
    <row r="234" spans="1:6" ht="12.75">
      <c r="A234" t="s">
        <v>35</v>
      </c>
      <c r="B234">
        <v>2004</v>
      </c>
      <c r="D234" s="5">
        <v>46956391.683928005</v>
      </c>
      <c r="E234" s="5"/>
      <c r="F234" s="5"/>
    </row>
    <row r="235" spans="1:6" ht="12.75">
      <c r="A235" t="s">
        <v>36</v>
      </c>
      <c r="B235">
        <v>2004</v>
      </c>
      <c r="D235" s="5">
        <v>46673291.26156101</v>
      </c>
      <c r="E235" s="5"/>
      <c r="F235" s="5"/>
    </row>
    <row r="236" spans="1:6" ht="12.75">
      <c r="A236" t="s">
        <v>37</v>
      </c>
      <c r="B236">
        <v>2004</v>
      </c>
      <c r="D236" s="5">
        <v>46644913.193555005</v>
      </c>
      <c r="E236" s="5"/>
      <c r="F236" s="5"/>
    </row>
    <row r="237" spans="1:6" ht="12.75">
      <c r="A237" t="s">
        <v>38</v>
      </c>
      <c r="B237">
        <v>2004</v>
      </c>
      <c r="D237" s="5">
        <v>46011133.955951996</v>
      </c>
      <c r="E237" s="5"/>
      <c r="F237" s="5"/>
    </row>
    <row r="238" spans="1:6" ht="12.75">
      <c r="A238" t="s">
        <v>39</v>
      </c>
      <c r="B238">
        <v>2004</v>
      </c>
      <c r="D238" s="5">
        <v>45458904.674345</v>
      </c>
      <c r="E238" s="5"/>
      <c r="F238" s="5"/>
    </row>
    <row r="239" spans="1:6" ht="12.75">
      <c r="A239" t="s">
        <v>40</v>
      </c>
      <c r="B239">
        <v>2004</v>
      </c>
      <c r="D239" s="5">
        <v>45197727.951387</v>
      </c>
      <c r="E239" s="5"/>
      <c r="F239" s="5"/>
    </row>
    <row r="240" spans="1:6" ht="12.75">
      <c r="A240" t="s">
        <v>41</v>
      </c>
      <c r="B240">
        <v>2004</v>
      </c>
      <c r="D240" s="5">
        <v>45141705.83857901</v>
      </c>
      <c r="E240" s="5"/>
      <c r="F240" s="5"/>
    </row>
    <row r="241" spans="1:6" ht="12.75">
      <c r="A241" t="s">
        <v>42</v>
      </c>
      <c r="B241">
        <v>2004</v>
      </c>
      <c r="D241" s="5">
        <v>45120174.964941</v>
      </c>
      <c r="E241" s="5"/>
      <c r="F241" s="5"/>
    </row>
    <row r="242" spans="1:6" ht="12.75">
      <c r="A242" t="s">
        <v>33</v>
      </c>
      <c r="B242">
        <v>2004</v>
      </c>
      <c r="D242" s="5">
        <v>45333387.862029</v>
      </c>
      <c r="E242" s="5"/>
      <c r="F242" s="5"/>
    </row>
    <row r="243" spans="1:6" ht="12.75">
      <c r="A243" t="s">
        <v>31</v>
      </c>
      <c r="B243">
        <v>2005</v>
      </c>
      <c r="C243" s="18">
        <v>4333187</v>
      </c>
      <c r="D243" s="15">
        <v>44875264.26202901</v>
      </c>
      <c r="E243" s="15"/>
      <c r="F243" s="5"/>
    </row>
    <row r="244" spans="1:6" ht="12.75">
      <c r="A244" t="s">
        <v>32</v>
      </c>
      <c r="B244">
        <v>2005</v>
      </c>
      <c r="C244" s="18">
        <v>3955493</v>
      </c>
      <c r="D244" s="15">
        <v>44342740.26202901</v>
      </c>
      <c r="E244" s="15"/>
      <c r="F244" s="5"/>
    </row>
    <row r="245" spans="1:6" ht="12.75">
      <c r="A245" t="s">
        <v>34</v>
      </c>
      <c r="B245">
        <v>2005</v>
      </c>
      <c r="C245" s="18">
        <v>4035869</v>
      </c>
      <c r="D245" s="15">
        <v>44772273.69276501</v>
      </c>
      <c r="E245" s="15"/>
      <c r="F245" s="5"/>
    </row>
    <row r="246" spans="1:6" ht="12.75">
      <c r="A246" t="s">
        <v>35</v>
      </c>
      <c r="B246">
        <v>2005</v>
      </c>
      <c r="C246" s="18">
        <v>3597676</v>
      </c>
      <c r="D246" s="15">
        <v>44765832.17810101</v>
      </c>
      <c r="E246" s="15"/>
      <c r="F246" s="5"/>
    </row>
    <row r="247" spans="1:6" ht="12.75">
      <c r="A247" t="s">
        <v>36</v>
      </c>
      <c r="B247">
        <v>2005</v>
      </c>
      <c r="C247" s="18">
        <v>3346966</v>
      </c>
      <c r="D247" s="15">
        <v>44663795.60046801</v>
      </c>
      <c r="E247" s="15"/>
      <c r="F247" s="5"/>
    </row>
    <row r="248" spans="1:6" ht="12.75">
      <c r="A248" t="s">
        <v>37</v>
      </c>
      <c r="B248">
        <v>2005</v>
      </c>
      <c r="C248" s="18">
        <v>3253702</v>
      </c>
      <c r="D248" s="15">
        <v>44693964.668474</v>
      </c>
      <c r="E248" s="15"/>
      <c r="F248" s="5"/>
    </row>
    <row r="249" spans="1:6" ht="12.75">
      <c r="A249" t="s">
        <v>38</v>
      </c>
      <c r="B249">
        <v>2005</v>
      </c>
      <c r="C249" s="18">
        <v>3444309</v>
      </c>
      <c r="D249" s="15">
        <v>44769013.90607701</v>
      </c>
      <c r="E249" s="15"/>
      <c r="F249" s="5"/>
    </row>
    <row r="250" spans="1:6" ht="12.75">
      <c r="A250" t="s">
        <v>39</v>
      </c>
      <c r="B250">
        <v>2005</v>
      </c>
      <c r="C250" s="18">
        <v>3207186</v>
      </c>
      <c r="D250" s="15">
        <v>44545086.18768401</v>
      </c>
      <c r="E250" s="15"/>
      <c r="F250" s="5"/>
    </row>
    <row r="251" spans="1:6" ht="12.75">
      <c r="A251" t="s">
        <v>40</v>
      </c>
      <c r="B251">
        <v>2005</v>
      </c>
      <c r="C251" s="18">
        <v>3141760</v>
      </c>
      <c r="D251" s="15">
        <v>44386722.910642006</v>
      </c>
      <c r="E251" s="15"/>
      <c r="F251" s="5"/>
    </row>
    <row r="252" spans="1:6" ht="12.75">
      <c r="A252" t="s">
        <v>41</v>
      </c>
      <c r="B252">
        <v>2005</v>
      </c>
      <c r="C252" s="18">
        <v>3518745</v>
      </c>
      <c r="D252" s="15">
        <v>44237034.02345</v>
      </c>
      <c r="E252" s="15"/>
      <c r="F252" s="5"/>
    </row>
    <row r="253" spans="1:6" ht="12.75">
      <c r="A253" t="s">
        <v>42</v>
      </c>
      <c r="B253">
        <v>2005</v>
      </c>
      <c r="C253" s="18">
        <v>3663678</v>
      </c>
      <c r="D253" s="15">
        <v>43897623.897088006</v>
      </c>
      <c r="E253" s="15"/>
      <c r="F253" s="5"/>
    </row>
    <row r="254" spans="1:6" ht="12.75">
      <c r="A254" t="s">
        <v>33</v>
      </c>
      <c r="B254">
        <v>2005</v>
      </c>
      <c r="C254" s="18">
        <v>4527505</v>
      </c>
      <c r="D254" s="15">
        <f>SUM(C243:C254)</f>
        <v>44026076</v>
      </c>
      <c r="E254" s="15"/>
      <c r="F254" s="5"/>
    </row>
    <row r="255" spans="1:8" ht="12.75">
      <c r="A255" t="s">
        <v>31</v>
      </c>
      <c r="B255">
        <v>2006</v>
      </c>
      <c r="C255" s="17">
        <v>4376165</v>
      </c>
      <c r="D255" s="15">
        <f>SUM(C244:C255)</f>
        <v>44069054</v>
      </c>
      <c r="E255" s="15"/>
      <c r="F255" s="6"/>
      <c r="G255" t="str">
        <f aca="true" t="shared" si="0" ref="G255:G264">IF($A255="Dec",F255/1000000," ")</f>
        <v> </v>
      </c>
      <c r="H255" t="str">
        <f>IF($A255="Dec",#REF!/1000000," ")</f>
        <v> </v>
      </c>
    </row>
    <row r="256" spans="1:8" ht="12.75">
      <c r="A256" t="s">
        <v>32</v>
      </c>
      <c r="B256">
        <v>2006</v>
      </c>
      <c r="C256" s="17">
        <v>3979356</v>
      </c>
      <c r="D256" s="15">
        <f aca="true" t="shared" si="1" ref="D256:D278">SUM(C245:C256)</f>
        <v>44092917</v>
      </c>
      <c r="E256" s="15"/>
      <c r="F256" s="6"/>
      <c r="G256" t="str">
        <f t="shared" si="0"/>
        <v> </v>
      </c>
      <c r="H256" t="str">
        <f>IF($A256="Dec",#REF!/1000000," ")</f>
        <v> </v>
      </c>
    </row>
    <row r="257" spans="1:8" ht="12.75">
      <c r="A257" t="s">
        <v>34</v>
      </c>
      <c r="B257">
        <v>2006</v>
      </c>
      <c r="C257" s="17">
        <v>3797863</v>
      </c>
      <c r="D257" s="15">
        <f t="shared" si="1"/>
        <v>43854911</v>
      </c>
      <c r="E257" s="15"/>
      <c r="F257" s="6"/>
      <c r="G257" t="str">
        <f t="shared" si="0"/>
        <v> </v>
      </c>
      <c r="H257" t="str">
        <f>IF($A257="Dec",#REF!/1000000," ")</f>
        <v> </v>
      </c>
    </row>
    <row r="258" spans="1:8" ht="12.75">
      <c r="A258" t="s">
        <v>35</v>
      </c>
      <c r="B258">
        <v>2006</v>
      </c>
      <c r="C258" s="17">
        <v>3219532</v>
      </c>
      <c r="D258" s="15">
        <f t="shared" si="1"/>
        <v>43476767</v>
      </c>
      <c r="E258" s="15"/>
      <c r="F258" s="6"/>
      <c r="G258" t="str">
        <f t="shared" si="0"/>
        <v> </v>
      </c>
      <c r="H258" t="str">
        <f>IF($A258="Dec",#REF!/1000000," ")</f>
        <v> </v>
      </c>
    </row>
    <row r="259" spans="1:8" ht="12.75">
      <c r="A259" t="s">
        <v>36</v>
      </c>
      <c r="B259">
        <v>2006</v>
      </c>
      <c r="C259" s="17">
        <v>3365769</v>
      </c>
      <c r="D259" s="15">
        <f t="shared" si="1"/>
        <v>43495570</v>
      </c>
      <c r="E259" s="15"/>
      <c r="F259" s="6"/>
      <c r="G259" t="str">
        <f t="shared" si="0"/>
        <v> </v>
      </c>
      <c r="H259" t="str">
        <f>IF($A259="Dec",#REF!/1000000," ")</f>
        <v> </v>
      </c>
    </row>
    <row r="260" spans="1:8" ht="12.75">
      <c r="A260" t="s">
        <v>37</v>
      </c>
      <c r="B260">
        <v>2006</v>
      </c>
      <c r="C260" s="17">
        <v>3233136</v>
      </c>
      <c r="D260" s="15">
        <f t="shared" si="1"/>
        <v>43475004</v>
      </c>
      <c r="E260" s="15"/>
      <c r="F260" s="6"/>
      <c r="G260" t="str">
        <f t="shared" si="0"/>
        <v> </v>
      </c>
      <c r="H260" t="str">
        <f>IF($A260="Dec",#REF!/1000000," ")</f>
        <v> </v>
      </c>
    </row>
    <row r="261" spans="1:8" ht="12.75">
      <c r="A261" t="s">
        <v>38</v>
      </c>
      <c r="B261">
        <v>2006</v>
      </c>
      <c r="C261" s="17">
        <v>4009303</v>
      </c>
      <c r="D261" s="15">
        <f t="shared" si="1"/>
        <v>44039998</v>
      </c>
      <c r="E261" s="15"/>
      <c r="F261" s="6"/>
      <c r="G261" t="str">
        <f t="shared" si="0"/>
        <v> </v>
      </c>
      <c r="H261" t="str">
        <f>IF($A261="Dec",#REF!/1000000," ")</f>
        <v> </v>
      </c>
    </row>
    <row r="262" spans="1:8" ht="12.75">
      <c r="A262" t="s">
        <v>39</v>
      </c>
      <c r="B262">
        <v>2006</v>
      </c>
      <c r="C262" s="17">
        <v>3870413</v>
      </c>
      <c r="D262" s="15">
        <f t="shared" si="1"/>
        <v>44703225</v>
      </c>
      <c r="E262" s="15"/>
      <c r="F262" s="6"/>
      <c r="G262" t="str">
        <f t="shared" si="0"/>
        <v> </v>
      </c>
      <c r="H262" t="str">
        <f>IF($A262="Dec",#REF!/1000000," ")</f>
        <v> </v>
      </c>
    </row>
    <row r="263" spans="1:8" ht="12.75">
      <c r="A263" t="s">
        <v>40</v>
      </c>
      <c r="B263">
        <v>2006</v>
      </c>
      <c r="C263" s="17">
        <v>3699751</v>
      </c>
      <c r="D263" s="15">
        <f t="shared" si="1"/>
        <v>45261216</v>
      </c>
      <c r="E263" s="15"/>
      <c r="F263" s="6"/>
      <c r="G263" t="str">
        <f t="shared" si="0"/>
        <v> </v>
      </c>
      <c r="H263" t="str">
        <f>IF($A263="Dec",#REF!/1000000," ")</f>
        <v> </v>
      </c>
    </row>
    <row r="264" spans="1:8" ht="12.75">
      <c r="A264" t="s">
        <v>41</v>
      </c>
      <c r="B264">
        <v>2006</v>
      </c>
      <c r="C264" s="17">
        <v>4019745</v>
      </c>
      <c r="D264" s="15">
        <f t="shared" si="1"/>
        <v>45762216</v>
      </c>
      <c r="E264" s="15"/>
      <c r="F264" s="6"/>
      <c r="G264" t="str">
        <f t="shared" si="0"/>
        <v> </v>
      </c>
      <c r="H264" t="str">
        <f>IF($A264="Dec",#REF!/1000000," ")</f>
        <v> </v>
      </c>
    </row>
    <row r="265" spans="1:8" ht="12.75">
      <c r="A265" t="s">
        <v>42</v>
      </c>
      <c r="B265">
        <v>2006</v>
      </c>
      <c r="C265" s="17">
        <v>4379362</v>
      </c>
      <c r="D265" s="15">
        <f t="shared" si="1"/>
        <v>46477900</v>
      </c>
      <c r="E265" s="15"/>
      <c r="F265" s="6"/>
      <c r="H265" t="str">
        <f>IF($A265="Dec",#REF!/1000000," ")</f>
        <v> </v>
      </c>
    </row>
    <row r="266" spans="1:8" ht="12.75">
      <c r="A266" t="s">
        <v>33</v>
      </c>
      <c r="B266">
        <v>2006</v>
      </c>
      <c r="C266" s="17">
        <v>4975340</v>
      </c>
      <c r="D266" s="15">
        <f t="shared" si="1"/>
        <v>46925735</v>
      </c>
      <c r="E266" s="15"/>
      <c r="F266" s="6"/>
      <c r="G266" s="1"/>
      <c r="H266" s="1"/>
    </row>
    <row r="267" spans="1:8" ht="12.75">
      <c r="A267" t="s">
        <v>31</v>
      </c>
      <c r="B267">
        <v>2007</v>
      </c>
      <c r="C267" s="17">
        <v>4961698</v>
      </c>
      <c r="D267" s="15">
        <f t="shared" si="1"/>
        <v>47511268</v>
      </c>
      <c r="E267" s="5"/>
      <c r="F267" s="19"/>
      <c r="G267" s="1"/>
      <c r="H267" s="1" t="str">
        <f>IF($A267="Dec",#REF!/1000000," ")</f>
        <v> </v>
      </c>
    </row>
    <row r="268" spans="1:8" ht="12.75">
      <c r="A268" t="s">
        <v>32</v>
      </c>
      <c r="B268">
        <v>2007</v>
      </c>
      <c r="C268" s="17">
        <v>4309960</v>
      </c>
      <c r="D268" s="15">
        <f t="shared" si="1"/>
        <v>47841872</v>
      </c>
      <c r="E268" s="5"/>
      <c r="F268" s="19"/>
      <c r="G268" s="1"/>
      <c r="H268" s="1" t="str">
        <f>IF($A268="Dec",#REF!/1000000," ")</f>
        <v> </v>
      </c>
    </row>
    <row r="269" spans="1:8" ht="12.75">
      <c r="A269" t="s">
        <v>34</v>
      </c>
      <c r="B269">
        <v>2007</v>
      </c>
      <c r="C269" s="17">
        <v>4016633</v>
      </c>
      <c r="D269" s="15">
        <f t="shared" si="1"/>
        <v>48060642</v>
      </c>
      <c r="E269" s="5"/>
      <c r="F269" s="19"/>
      <c r="G269" s="1"/>
      <c r="H269" s="1" t="str">
        <f>IF($A269="Dec",#REF!/1000000," ")</f>
        <v> </v>
      </c>
    </row>
    <row r="270" spans="1:8" ht="12.75">
      <c r="A270" t="s">
        <v>35</v>
      </c>
      <c r="B270">
        <v>2007</v>
      </c>
      <c r="C270" s="17">
        <v>4256555</v>
      </c>
      <c r="D270" s="15">
        <f t="shared" si="1"/>
        <v>49097665</v>
      </c>
      <c r="E270" s="5"/>
      <c r="F270" s="19"/>
      <c r="G270" s="1"/>
      <c r="H270" s="1" t="str">
        <f>IF($A270="Dec",#REF!/1000000," ")</f>
        <v> </v>
      </c>
    </row>
    <row r="271" spans="1:8" ht="12.75">
      <c r="A271" t="s">
        <v>36</v>
      </c>
      <c r="B271">
        <v>2007</v>
      </c>
      <c r="C271" s="17">
        <v>4526629</v>
      </c>
      <c r="D271" s="15">
        <f t="shared" si="1"/>
        <v>50258525</v>
      </c>
      <c r="E271" s="5"/>
      <c r="F271" s="19"/>
      <c r="G271" s="1"/>
      <c r="H271" s="1" t="str">
        <f>IF($A271="Dec",#REF!/1000000," ")</f>
        <v> </v>
      </c>
    </row>
    <row r="272" spans="1:8" ht="12.75">
      <c r="A272" t="s">
        <v>37</v>
      </c>
      <c r="B272">
        <v>2007</v>
      </c>
      <c r="C272" s="17">
        <v>4426029</v>
      </c>
      <c r="D272" s="15">
        <f t="shared" si="1"/>
        <v>51451418</v>
      </c>
      <c r="E272" s="5"/>
      <c r="F272" s="19"/>
      <c r="G272" s="1"/>
      <c r="H272" s="1" t="str">
        <f>IF($A272="Dec",#REF!/1000000," ")</f>
        <v> </v>
      </c>
    </row>
    <row r="273" spans="1:8" ht="12.75">
      <c r="A273" t="s">
        <v>38</v>
      </c>
      <c r="B273">
        <v>2007</v>
      </c>
      <c r="C273" s="17">
        <v>4694979</v>
      </c>
      <c r="D273" s="15">
        <f t="shared" si="1"/>
        <v>52137094</v>
      </c>
      <c r="E273" s="5"/>
      <c r="F273" s="19"/>
      <c r="G273" s="1"/>
      <c r="H273" s="1" t="str">
        <f>IF($A273="Dec",#REF!/1000000," ")</f>
        <v> </v>
      </c>
    </row>
    <row r="274" spans="1:8" ht="12.75">
      <c r="A274" t="s">
        <v>39</v>
      </c>
      <c r="B274">
        <v>2007</v>
      </c>
      <c r="C274" s="17">
        <v>4916192</v>
      </c>
      <c r="D274" s="15">
        <f t="shared" si="1"/>
        <v>53182873</v>
      </c>
      <c r="E274" s="5"/>
      <c r="F274" s="19"/>
      <c r="G274" s="1"/>
      <c r="H274" s="1" t="str">
        <f>IF($A274="Dec",#REF!/1000000," ")</f>
        <v> </v>
      </c>
    </row>
    <row r="275" spans="1:8" ht="12.75">
      <c r="A275" t="s">
        <v>40</v>
      </c>
      <c r="B275">
        <v>2007</v>
      </c>
      <c r="C275" s="17">
        <v>5788263</v>
      </c>
      <c r="D275" s="15">
        <f t="shared" si="1"/>
        <v>55271385</v>
      </c>
      <c r="E275" s="5"/>
      <c r="F275" s="19"/>
      <c r="G275" s="1"/>
      <c r="H275" s="1" t="str">
        <f>IF($A275="Dec",#REF!/1000000," ")</f>
        <v> </v>
      </c>
    </row>
    <row r="276" spans="1:8" ht="12.75">
      <c r="A276" t="s">
        <v>41</v>
      </c>
      <c r="B276">
        <v>2007</v>
      </c>
      <c r="C276" s="17">
        <v>6159924</v>
      </c>
      <c r="D276" s="15">
        <f t="shared" si="1"/>
        <v>57411564</v>
      </c>
      <c r="E276" s="5"/>
      <c r="F276" s="19"/>
      <c r="G276" s="1"/>
      <c r="H276" s="1" t="str">
        <f>IF($A276="Dec",#REF!/1000000," ")</f>
        <v> </v>
      </c>
    </row>
    <row r="277" spans="1:8" ht="12.75">
      <c r="A277" t="s">
        <v>42</v>
      </c>
      <c r="B277">
        <v>2007</v>
      </c>
      <c r="C277" s="17">
        <v>7041340</v>
      </c>
      <c r="D277" s="15">
        <f t="shared" si="1"/>
        <v>60073542</v>
      </c>
      <c r="E277" s="5"/>
      <c r="F277" s="19"/>
      <c r="G277" s="1"/>
      <c r="H277" s="1" t="str">
        <f>IF($A277="Dec",#REF!/1000000," ")</f>
        <v> </v>
      </c>
    </row>
    <row r="278" spans="1:8" ht="12.75">
      <c r="A278" t="s">
        <v>33</v>
      </c>
      <c r="B278">
        <v>2007</v>
      </c>
      <c r="C278" s="17">
        <v>7675620</v>
      </c>
      <c r="D278" s="15">
        <f t="shared" si="1"/>
        <v>62773822</v>
      </c>
      <c r="E278" s="5"/>
      <c r="F278" s="19"/>
      <c r="G278" s="1"/>
      <c r="H278" s="1">
        <f>IF($A278="Dec",D278/1000000," ")</f>
        <v>62.773822</v>
      </c>
    </row>
    <row r="279" spans="1:8" ht="12.75">
      <c r="A279" t="s">
        <v>31</v>
      </c>
      <c r="B279">
        <v>2008</v>
      </c>
      <c r="D279" s="5"/>
      <c r="E279" s="17">
        <v>6967748.6755</v>
      </c>
      <c r="F279" s="19">
        <f>SUM(C268:C278)+E279</f>
        <v>64779872.6755</v>
      </c>
      <c r="G279" s="1"/>
      <c r="H279" s="1" t="str">
        <f aca="true" t="shared" si="2" ref="H279:H342">IF($A279="Dec",F279/1000000," ")</f>
        <v> </v>
      </c>
    </row>
    <row r="280" spans="1:8" ht="12.75">
      <c r="A280" t="s">
        <v>32</v>
      </c>
      <c r="B280">
        <v>2008</v>
      </c>
      <c r="D280" s="5"/>
      <c r="E280" s="17">
        <v>6316568.9326</v>
      </c>
      <c r="F280" s="19">
        <f>SUM(C269:C278)+SUM(E279:E280)</f>
        <v>66786481.6081</v>
      </c>
      <c r="G280" s="1"/>
      <c r="H280" s="1" t="str">
        <f t="shared" si="2"/>
        <v> </v>
      </c>
    </row>
    <row r="281" spans="1:8" ht="12.75">
      <c r="A281" t="s">
        <v>34</v>
      </c>
      <c r="B281">
        <v>2008</v>
      </c>
      <c r="D281" s="5"/>
      <c r="E281" s="17">
        <v>6014778.4383000005</v>
      </c>
      <c r="F281" s="19">
        <f>SUM(C270:C278)+SUM(E279:E281)</f>
        <v>68784627.04640001</v>
      </c>
      <c r="G281" s="1"/>
      <c r="H281" s="1" t="str">
        <f t="shared" si="2"/>
        <v> </v>
      </c>
    </row>
    <row r="282" spans="1:8" ht="12.75">
      <c r="A282" t="s">
        <v>35</v>
      </c>
      <c r="B282">
        <v>2008</v>
      </c>
      <c r="D282" s="5"/>
      <c r="E282" s="17">
        <v>6252270.9939</v>
      </c>
      <c r="F282" s="19">
        <f>SUM(C271:C278)+SUM(E279:E282)</f>
        <v>70780343.04030001</v>
      </c>
      <c r="G282" s="1"/>
      <c r="H282" s="1" t="str">
        <f t="shared" si="2"/>
        <v> </v>
      </c>
    </row>
    <row r="283" spans="1:8" ht="12.75">
      <c r="A283" t="s">
        <v>36</v>
      </c>
      <c r="B283">
        <v>2008</v>
      </c>
      <c r="D283" s="5"/>
      <c r="E283" s="17">
        <v>6512053.197300001</v>
      </c>
      <c r="F283" s="19">
        <f>SUM(C272:C278)+SUM(E279:E283)</f>
        <v>72765767.2376</v>
      </c>
      <c r="G283" s="1"/>
      <c r="H283" s="1" t="str">
        <f t="shared" si="2"/>
        <v> </v>
      </c>
    </row>
    <row r="284" spans="1:8" ht="12.75">
      <c r="A284" t="s">
        <v>37</v>
      </c>
      <c r="B284">
        <v>2008</v>
      </c>
      <c r="D284" s="5"/>
      <c r="E284" s="17">
        <v>6327149.953699999</v>
      </c>
      <c r="F284" s="19">
        <f>SUM(C273:C278)+SUM(E279:E284)</f>
        <v>74666888.1913</v>
      </c>
      <c r="G284" s="1"/>
      <c r="H284" s="1" t="str">
        <f t="shared" si="2"/>
        <v> </v>
      </c>
    </row>
    <row r="285" spans="1:8" ht="12.75">
      <c r="A285" t="s">
        <v>38</v>
      </c>
      <c r="B285">
        <v>2008</v>
      </c>
      <c r="D285" s="5"/>
      <c r="E285" s="17">
        <v>6239100.6965999985</v>
      </c>
      <c r="F285" s="19">
        <f>SUM(C274:C278)+SUM(E279:E285)</f>
        <v>76211009.8879</v>
      </c>
      <c r="G285" s="1"/>
      <c r="H285" s="1" t="str">
        <f t="shared" si="2"/>
        <v> </v>
      </c>
    </row>
    <row r="286" spans="1:8" ht="12.75">
      <c r="A286" t="s">
        <v>39</v>
      </c>
      <c r="B286">
        <v>2008</v>
      </c>
      <c r="D286" s="5"/>
      <c r="E286" s="17">
        <v>6432941.281800001</v>
      </c>
      <c r="F286" s="19">
        <f>SUM(C275:C278)+SUM(E279:E286)</f>
        <v>77727759.1697</v>
      </c>
      <c r="G286" s="1"/>
      <c r="H286" s="1" t="str">
        <f t="shared" si="2"/>
        <v> </v>
      </c>
    </row>
    <row r="287" spans="1:8" ht="12.75">
      <c r="A287" t="s">
        <v>40</v>
      </c>
      <c r="B287">
        <v>2008</v>
      </c>
      <c r="D287" s="5"/>
      <c r="E287" s="17">
        <v>6801912.6508</v>
      </c>
      <c r="F287" s="19">
        <f>SUM(C276:C278)+SUM(E279:E287)</f>
        <v>78741408.8205</v>
      </c>
      <c r="G287" s="1"/>
      <c r="H287" s="1" t="str">
        <f t="shared" si="2"/>
        <v> </v>
      </c>
    </row>
    <row r="288" spans="1:8" ht="12.75">
      <c r="A288" t="s">
        <v>41</v>
      </c>
      <c r="B288">
        <v>2008</v>
      </c>
      <c r="D288" s="5"/>
      <c r="E288" s="17">
        <v>6830154.210600001</v>
      </c>
      <c r="F288" s="19">
        <f>SUM(C277:C278)+SUM(E279:E288)</f>
        <v>79411639.0311</v>
      </c>
      <c r="G288" s="1"/>
      <c r="H288" s="1" t="str">
        <f t="shared" si="2"/>
        <v> </v>
      </c>
    </row>
    <row r="289" spans="1:8" ht="12.75">
      <c r="A289" t="s">
        <v>42</v>
      </c>
      <c r="B289">
        <v>2008</v>
      </c>
      <c r="D289" s="5"/>
      <c r="E289" s="17">
        <v>6852759.938999999</v>
      </c>
      <c r="F289" s="19">
        <f>SUM(C278)+SUM(E279:E289)</f>
        <v>79223058.9701</v>
      </c>
      <c r="G289" s="1"/>
      <c r="H289" s="1" t="str">
        <f t="shared" si="2"/>
        <v> </v>
      </c>
    </row>
    <row r="290" spans="1:8" ht="12.75">
      <c r="A290" t="s">
        <v>33</v>
      </c>
      <c r="B290">
        <v>2008</v>
      </c>
      <c r="D290" s="5"/>
      <c r="E290" s="17">
        <v>7232085.875899998</v>
      </c>
      <c r="F290" s="19">
        <f>SUM(E279:E290)</f>
        <v>78779524.846</v>
      </c>
      <c r="G290" s="1"/>
      <c r="H290" s="1">
        <f t="shared" si="2"/>
        <v>78.779524846</v>
      </c>
    </row>
    <row r="291" spans="1:8" ht="12.75">
      <c r="A291" t="s">
        <v>31</v>
      </c>
      <c r="B291">
        <v>2009</v>
      </c>
      <c r="D291" s="5"/>
      <c r="E291" s="17">
        <v>6987172.40369024</v>
      </c>
      <c r="F291" s="19">
        <f aca="true" t="shared" si="3" ref="F291:F354">SUM(E280:E291)</f>
        <v>78798948.57419024</v>
      </c>
      <c r="G291" s="1"/>
      <c r="H291" s="1" t="str">
        <f t="shared" si="2"/>
        <v> </v>
      </c>
    </row>
    <row r="292" spans="1:8" ht="12.75">
      <c r="A292" t="s">
        <v>32</v>
      </c>
      <c r="B292">
        <v>2009</v>
      </c>
      <c r="D292" s="5"/>
      <c r="E292" s="17">
        <v>6335241.882326901</v>
      </c>
      <c r="F292" s="19">
        <f t="shared" si="3"/>
        <v>78817621.52391714</v>
      </c>
      <c r="G292" s="1"/>
      <c r="H292" s="1" t="str">
        <f t="shared" si="2"/>
        <v> </v>
      </c>
    </row>
    <row r="293" spans="1:8" ht="12.75">
      <c r="A293" t="s">
        <v>34</v>
      </c>
      <c r="B293">
        <v>2009</v>
      </c>
      <c r="D293" s="5"/>
      <c r="E293" s="17">
        <v>6026049.772286179</v>
      </c>
      <c r="F293" s="19">
        <f t="shared" si="3"/>
        <v>78828892.85790333</v>
      </c>
      <c r="G293" s="1"/>
      <c r="H293" s="1" t="str">
        <f t="shared" si="2"/>
        <v> </v>
      </c>
    </row>
    <row r="294" spans="1:8" ht="12.75">
      <c r="A294" t="s">
        <v>35</v>
      </c>
      <c r="B294">
        <v>2009</v>
      </c>
      <c r="D294" s="5"/>
      <c r="E294" s="17">
        <v>6262126.8624863</v>
      </c>
      <c r="F294" s="19">
        <f t="shared" si="3"/>
        <v>78838748.72648963</v>
      </c>
      <c r="G294" s="1"/>
      <c r="H294" s="1" t="str">
        <f t="shared" si="2"/>
        <v> </v>
      </c>
    </row>
    <row r="295" spans="1:8" ht="12.75">
      <c r="A295" t="s">
        <v>36</v>
      </c>
      <c r="B295">
        <v>2009</v>
      </c>
      <c r="D295" s="5"/>
      <c r="E295" s="17">
        <v>6519475.34022884</v>
      </c>
      <c r="F295" s="19">
        <f t="shared" si="3"/>
        <v>78846170.86941846</v>
      </c>
      <c r="G295" s="1"/>
      <c r="H295" s="1" t="str">
        <f t="shared" si="2"/>
        <v> </v>
      </c>
    </row>
    <row r="296" spans="1:8" ht="12.75">
      <c r="A296" t="s">
        <v>37</v>
      </c>
      <c r="B296">
        <v>2009</v>
      </c>
      <c r="D296" s="5"/>
      <c r="E296" s="17">
        <v>6379231.600520799</v>
      </c>
      <c r="F296" s="19">
        <f t="shared" si="3"/>
        <v>78898252.51623926</v>
      </c>
      <c r="G296" s="1"/>
      <c r="H296" s="1" t="str">
        <f t="shared" si="2"/>
        <v> </v>
      </c>
    </row>
    <row r="297" spans="1:8" ht="12.75">
      <c r="A297" t="s">
        <v>38</v>
      </c>
      <c r="B297">
        <v>2009</v>
      </c>
      <c r="D297" s="5"/>
      <c r="E297" s="17">
        <v>6290056.37486108</v>
      </c>
      <c r="F297" s="19">
        <f t="shared" si="3"/>
        <v>78949208.19450034</v>
      </c>
      <c r="G297" s="1"/>
      <c r="H297" s="1" t="str">
        <f t="shared" si="2"/>
        <v> </v>
      </c>
    </row>
    <row r="298" spans="1:8" ht="12.75">
      <c r="A298" t="s">
        <v>39</v>
      </c>
      <c r="B298">
        <v>2009</v>
      </c>
      <c r="D298" s="5"/>
      <c r="E298" s="17">
        <v>6484118.247752241</v>
      </c>
      <c r="F298" s="19">
        <f t="shared" si="3"/>
        <v>79000385.16045257</v>
      </c>
      <c r="G298" s="1"/>
      <c r="H298" s="1" t="str">
        <f t="shared" si="2"/>
        <v> </v>
      </c>
    </row>
    <row r="299" spans="1:8" ht="12.75">
      <c r="A299" t="s">
        <v>40</v>
      </c>
      <c r="B299">
        <v>2009</v>
      </c>
      <c r="D299" s="5"/>
      <c r="E299" s="17">
        <v>6853798.086970621</v>
      </c>
      <c r="F299" s="19">
        <f t="shared" si="3"/>
        <v>79052270.5966232</v>
      </c>
      <c r="G299" s="1"/>
      <c r="H299" s="1" t="str">
        <f t="shared" si="2"/>
        <v> </v>
      </c>
    </row>
    <row r="300" spans="1:8" ht="12.75">
      <c r="A300" t="s">
        <v>41</v>
      </c>
      <c r="B300">
        <v>2009</v>
      </c>
      <c r="D300" s="5"/>
      <c r="E300" s="17">
        <v>6882385.1614953205</v>
      </c>
      <c r="F300" s="19">
        <f t="shared" si="3"/>
        <v>79104501.54751852</v>
      </c>
      <c r="G300" s="1"/>
      <c r="H300" s="1" t="str">
        <f t="shared" si="2"/>
        <v> </v>
      </c>
    </row>
    <row r="301" spans="1:8" ht="12.75">
      <c r="A301" t="s">
        <v>42</v>
      </c>
      <c r="B301">
        <v>2009</v>
      </c>
      <c r="D301" s="5"/>
      <c r="E301" s="17">
        <v>6908060.142196458</v>
      </c>
      <c r="F301" s="19">
        <f t="shared" si="3"/>
        <v>79159801.75071497</v>
      </c>
      <c r="G301" s="1"/>
      <c r="H301" s="1" t="str">
        <f t="shared" si="2"/>
        <v> </v>
      </c>
    </row>
    <row r="302" spans="1:8" ht="12.75">
      <c r="A302" t="s">
        <v>33</v>
      </c>
      <c r="B302">
        <v>2009</v>
      </c>
      <c r="D302" s="5"/>
      <c r="E302" s="17">
        <v>7279142.906079843</v>
      </c>
      <c r="F302" s="19">
        <f t="shared" si="3"/>
        <v>79206858.78089482</v>
      </c>
      <c r="G302" s="1"/>
      <c r="H302" s="1">
        <f t="shared" si="2"/>
        <v>79.20685878089482</v>
      </c>
    </row>
    <row r="303" spans="1:8" ht="12.75">
      <c r="A303" t="s">
        <v>31</v>
      </c>
      <c r="B303">
        <v>2010</v>
      </c>
      <c r="D303" s="5"/>
      <c r="E303" s="17">
        <v>7136253.92466727</v>
      </c>
      <c r="F303" s="19">
        <f t="shared" si="3"/>
        <v>79355940.30187185</v>
      </c>
      <c r="G303" s="1"/>
      <c r="H303" s="1" t="str">
        <f t="shared" si="2"/>
        <v> </v>
      </c>
    </row>
    <row r="304" spans="1:8" ht="12.75">
      <c r="A304" t="s">
        <v>32</v>
      </c>
      <c r="B304">
        <v>2010</v>
      </c>
      <c r="D304" s="5"/>
      <c r="E304" s="17">
        <v>6473624.914234952</v>
      </c>
      <c r="F304" s="19">
        <f t="shared" si="3"/>
        <v>79494323.3337799</v>
      </c>
      <c r="G304" s="1"/>
      <c r="H304" s="1" t="str">
        <f t="shared" si="2"/>
        <v> </v>
      </c>
    </row>
    <row r="305" spans="1:8" ht="12.75">
      <c r="A305" t="s">
        <v>34</v>
      </c>
      <c r="B305">
        <v>2010</v>
      </c>
      <c r="D305" s="5"/>
      <c r="E305" s="17">
        <v>6182057.042190056</v>
      </c>
      <c r="F305" s="19">
        <f t="shared" si="3"/>
        <v>79650330.60368378</v>
      </c>
      <c r="G305" s="1"/>
      <c r="H305" s="1" t="str">
        <f t="shared" si="2"/>
        <v> </v>
      </c>
    </row>
    <row r="306" spans="1:8" ht="12.75">
      <c r="A306" t="s">
        <v>35</v>
      </c>
      <c r="B306">
        <v>2010</v>
      </c>
      <c r="D306" s="5"/>
      <c r="E306" s="17">
        <v>6411725.368872463</v>
      </c>
      <c r="F306" s="19">
        <f t="shared" si="3"/>
        <v>79799929.11006995</v>
      </c>
      <c r="G306" s="1"/>
      <c r="H306" s="1" t="str">
        <f t="shared" si="2"/>
        <v> </v>
      </c>
    </row>
    <row r="307" spans="1:8" ht="12.75">
      <c r="A307" t="s">
        <v>36</v>
      </c>
      <c r="B307">
        <v>2010</v>
      </c>
      <c r="D307" s="5"/>
      <c r="E307" s="17">
        <v>6671650.188101971</v>
      </c>
      <c r="F307" s="19">
        <f t="shared" si="3"/>
        <v>79952103.95794308</v>
      </c>
      <c r="G307" s="1"/>
      <c r="H307" s="1" t="str">
        <f t="shared" si="2"/>
        <v> </v>
      </c>
    </row>
    <row r="308" spans="1:8" ht="12.75">
      <c r="A308" t="s">
        <v>37</v>
      </c>
      <c r="B308">
        <v>2010</v>
      </c>
      <c r="D308" s="5"/>
      <c r="E308" s="17">
        <v>6481070.22975029</v>
      </c>
      <c r="F308" s="19">
        <f t="shared" si="3"/>
        <v>80053942.58717257</v>
      </c>
      <c r="G308" s="1"/>
      <c r="H308" s="1" t="str">
        <f t="shared" si="2"/>
        <v> </v>
      </c>
    </row>
    <row r="309" spans="1:8" ht="12.75">
      <c r="A309" t="s">
        <v>38</v>
      </c>
      <c r="B309">
        <v>2010</v>
      </c>
      <c r="D309" s="5"/>
      <c r="E309" s="17">
        <v>6390786.304589327</v>
      </c>
      <c r="F309" s="19">
        <f t="shared" si="3"/>
        <v>80154672.51690082</v>
      </c>
      <c r="G309" s="1"/>
      <c r="H309" s="1" t="str">
        <f t="shared" si="2"/>
        <v> </v>
      </c>
    </row>
    <row r="310" spans="1:8" ht="12.75">
      <c r="A310" t="s">
        <v>39</v>
      </c>
      <c r="B310">
        <v>2010</v>
      </c>
      <c r="D310" s="5"/>
      <c r="E310" s="17">
        <v>6590051.130138901</v>
      </c>
      <c r="F310" s="19">
        <f t="shared" si="3"/>
        <v>80260605.39928748</v>
      </c>
      <c r="G310" s="1"/>
      <c r="H310" s="1" t="str">
        <f t="shared" si="2"/>
        <v> </v>
      </c>
    </row>
    <row r="311" spans="1:8" ht="12.75">
      <c r="A311" t="s">
        <v>40</v>
      </c>
      <c r="B311">
        <v>2010</v>
      </c>
      <c r="D311" s="5"/>
      <c r="E311" s="17">
        <v>6955424.1525317365</v>
      </c>
      <c r="F311" s="19">
        <f t="shared" si="3"/>
        <v>80362231.4648486</v>
      </c>
      <c r="G311" s="1"/>
      <c r="H311" s="1" t="str">
        <f t="shared" si="2"/>
        <v> </v>
      </c>
    </row>
    <row r="312" spans="1:8" ht="12.75">
      <c r="A312" t="s">
        <v>41</v>
      </c>
      <c r="B312">
        <v>2010</v>
      </c>
      <c r="D312" s="5"/>
      <c r="E312" s="17">
        <v>6989353.036416141</v>
      </c>
      <c r="F312" s="19">
        <f t="shared" si="3"/>
        <v>80469199.33976942</v>
      </c>
      <c r="G312" s="1"/>
      <c r="H312" s="1" t="str">
        <f t="shared" si="2"/>
        <v> </v>
      </c>
    </row>
    <row r="313" spans="1:8" ht="12.75">
      <c r="A313" t="s">
        <v>42</v>
      </c>
      <c r="B313">
        <v>2010</v>
      </c>
      <c r="D313" s="5"/>
      <c r="E313" s="17">
        <v>7003064.137506994</v>
      </c>
      <c r="F313" s="19">
        <f t="shared" si="3"/>
        <v>80564203.33507994</v>
      </c>
      <c r="G313" s="1"/>
      <c r="H313" s="1" t="str">
        <f t="shared" si="2"/>
        <v> </v>
      </c>
    </row>
    <row r="314" spans="1:8" ht="12.75">
      <c r="A314" t="s">
        <v>33</v>
      </c>
      <c r="B314">
        <v>2010</v>
      </c>
      <c r="D314" s="5"/>
      <c r="E314" s="17">
        <v>7385854.338234901</v>
      </c>
      <c r="F314" s="19">
        <f t="shared" si="3"/>
        <v>80670914.76723501</v>
      </c>
      <c r="G314" s="1"/>
      <c r="H314" s="1">
        <f t="shared" si="2"/>
        <v>80.670914767235</v>
      </c>
    </row>
    <row r="315" spans="1:8" ht="12.75">
      <c r="A315" t="s">
        <v>31</v>
      </c>
      <c r="B315">
        <v>2011</v>
      </c>
      <c r="D315" s="5"/>
      <c r="E315" s="17">
        <v>7136253.92466727</v>
      </c>
      <c r="F315" s="19">
        <f t="shared" si="3"/>
        <v>80670914.76723501</v>
      </c>
      <c r="G315" s="1"/>
      <c r="H315" s="1" t="str">
        <f t="shared" si="2"/>
        <v> </v>
      </c>
    </row>
    <row r="316" spans="1:8" ht="12.75">
      <c r="A316" t="s">
        <v>32</v>
      </c>
      <c r="B316">
        <v>2011</v>
      </c>
      <c r="D316" s="5"/>
      <c r="E316" s="17">
        <v>6473624.914234952</v>
      </c>
      <c r="F316" s="19">
        <f t="shared" si="3"/>
        <v>80670914.76723501</v>
      </c>
      <c r="G316" s="1"/>
      <c r="H316" s="1" t="str">
        <f t="shared" si="2"/>
        <v> </v>
      </c>
    </row>
    <row r="317" spans="1:8" ht="12.75">
      <c r="A317" t="s">
        <v>34</v>
      </c>
      <c r="B317">
        <v>2011</v>
      </c>
      <c r="D317" s="5"/>
      <c r="E317" s="17">
        <v>6182057.042190056</v>
      </c>
      <c r="F317" s="19">
        <f t="shared" si="3"/>
        <v>80670914.76723501</v>
      </c>
      <c r="G317" s="1"/>
      <c r="H317" s="1" t="str">
        <f t="shared" si="2"/>
        <v> </v>
      </c>
    </row>
    <row r="318" spans="1:8" ht="12.75">
      <c r="A318" t="s">
        <v>35</v>
      </c>
      <c r="B318">
        <v>2011</v>
      </c>
      <c r="D318" s="5"/>
      <c r="E318" s="17">
        <v>6411725.368872463</v>
      </c>
      <c r="F318" s="19">
        <f t="shared" si="3"/>
        <v>80670914.76723501</v>
      </c>
      <c r="G318" s="1"/>
      <c r="H318" s="1" t="str">
        <f t="shared" si="2"/>
        <v> </v>
      </c>
    </row>
    <row r="319" spans="1:8" ht="12.75">
      <c r="A319" t="s">
        <v>36</v>
      </c>
      <c r="B319">
        <v>2011</v>
      </c>
      <c r="D319" s="5"/>
      <c r="E319" s="17">
        <v>6671650.188101971</v>
      </c>
      <c r="F319" s="19">
        <f t="shared" si="3"/>
        <v>80670914.76723501</v>
      </c>
      <c r="G319" s="1"/>
      <c r="H319" s="1" t="str">
        <f t="shared" si="2"/>
        <v> </v>
      </c>
    </row>
    <row r="320" spans="1:8" ht="12.75">
      <c r="A320" t="s">
        <v>37</v>
      </c>
      <c r="B320">
        <v>2011</v>
      </c>
      <c r="D320" s="5"/>
      <c r="E320" s="17">
        <v>6481070.22975029</v>
      </c>
      <c r="F320" s="19">
        <f t="shared" si="3"/>
        <v>80670914.76723501</v>
      </c>
      <c r="G320" s="1"/>
      <c r="H320" s="1" t="str">
        <f t="shared" si="2"/>
        <v> </v>
      </c>
    </row>
    <row r="321" spans="1:8" ht="12.75">
      <c r="A321" t="s">
        <v>38</v>
      </c>
      <c r="B321">
        <v>2011</v>
      </c>
      <c r="D321" s="5"/>
      <c r="E321" s="17">
        <v>6540786.304589327</v>
      </c>
      <c r="F321" s="19">
        <f t="shared" si="3"/>
        <v>80820914.76723501</v>
      </c>
      <c r="G321" s="1"/>
      <c r="H321" s="1" t="str">
        <f t="shared" si="2"/>
        <v> </v>
      </c>
    </row>
    <row r="322" spans="1:8" ht="12.75">
      <c r="A322" t="s">
        <v>39</v>
      </c>
      <c r="B322">
        <v>2011</v>
      </c>
      <c r="D322" s="5"/>
      <c r="E322" s="17">
        <v>6745051.130138901</v>
      </c>
      <c r="F322" s="19">
        <f t="shared" si="3"/>
        <v>80975914.76723501</v>
      </c>
      <c r="G322" s="1"/>
      <c r="H322" s="1" t="str">
        <f t="shared" si="2"/>
        <v> </v>
      </c>
    </row>
    <row r="323" spans="1:8" ht="12.75">
      <c r="A323" t="s">
        <v>40</v>
      </c>
      <c r="B323">
        <v>2011</v>
      </c>
      <c r="D323" s="5"/>
      <c r="E323" s="17">
        <v>7105424.1525317365</v>
      </c>
      <c r="F323" s="19">
        <f t="shared" si="3"/>
        <v>81125914.76723501</v>
      </c>
      <c r="G323" s="1"/>
      <c r="H323" s="1" t="str">
        <f t="shared" si="2"/>
        <v> </v>
      </c>
    </row>
    <row r="324" spans="1:8" ht="12.75">
      <c r="A324" t="s">
        <v>41</v>
      </c>
      <c r="B324">
        <v>2011</v>
      </c>
      <c r="D324" s="5"/>
      <c r="E324" s="17">
        <v>7144353.036416141</v>
      </c>
      <c r="F324" s="19">
        <f t="shared" si="3"/>
        <v>81280914.76723501</v>
      </c>
      <c r="G324" s="1"/>
      <c r="H324" s="1" t="str">
        <f t="shared" si="2"/>
        <v> </v>
      </c>
    </row>
    <row r="325" spans="1:8" ht="12.75">
      <c r="A325" t="s">
        <v>42</v>
      </c>
      <c r="B325">
        <v>2011</v>
      </c>
      <c r="D325" s="5"/>
      <c r="E325" s="17">
        <v>7143064.137506994</v>
      </c>
      <c r="F325" s="19">
        <f t="shared" si="3"/>
        <v>81420914.76723501</v>
      </c>
      <c r="G325" s="1"/>
      <c r="H325" s="1" t="str">
        <f t="shared" si="2"/>
        <v> </v>
      </c>
    </row>
    <row r="326" spans="1:8" ht="12.75">
      <c r="A326" t="s">
        <v>33</v>
      </c>
      <c r="B326">
        <v>2011</v>
      </c>
      <c r="D326" s="5"/>
      <c r="E326" s="17">
        <v>7535854.338234901</v>
      </c>
      <c r="F326" s="19">
        <f t="shared" si="3"/>
        <v>81570914.76723501</v>
      </c>
      <c r="G326" s="1"/>
      <c r="H326" s="1">
        <f t="shared" si="2"/>
        <v>81.57091476723501</v>
      </c>
    </row>
    <row r="327" spans="1:8" ht="12.75">
      <c r="A327" t="s">
        <v>31</v>
      </c>
      <c r="B327">
        <v>2012</v>
      </c>
      <c r="D327" s="5"/>
      <c r="E327" s="17">
        <v>9331366.025291624</v>
      </c>
      <c r="F327" s="19">
        <f t="shared" si="3"/>
        <v>83766026.86785936</v>
      </c>
      <c r="G327" s="1"/>
      <c r="H327" s="1" t="str">
        <f t="shared" si="2"/>
        <v> </v>
      </c>
    </row>
    <row r="328" spans="1:8" ht="12.75">
      <c r="A328" t="s">
        <v>32</v>
      </c>
      <c r="B328">
        <v>2012</v>
      </c>
      <c r="D328" s="5"/>
      <c r="E328" s="17">
        <v>8663179.20737806</v>
      </c>
      <c r="F328" s="19">
        <f t="shared" si="3"/>
        <v>85955581.16100246</v>
      </c>
      <c r="G328" s="1"/>
      <c r="H328" s="1" t="str">
        <f t="shared" si="2"/>
        <v> </v>
      </c>
    </row>
    <row r="329" spans="1:8" ht="12.75">
      <c r="A329" t="s">
        <v>34</v>
      </c>
      <c r="B329">
        <v>2012</v>
      </c>
      <c r="D329" s="5"/>
      <c r="E329" s="17">
        <v>8372554.159251852</v>
      </c>
      <c r="F329" s="19">
        <f t="shared" si="3"/>
        <v>88146078.27806427</v>
      </c>
      <c r="G329" s="1"/>
      <c r="H329" s="1" t="str">
        <f t="shared" si="2"/>
        <v> </v>
      </c>
    </row>
    <row r="330" spans="1:8" ht="12.75">
      <c r="A330" t="s">
        <v>35</v>
      </c>
      <c r="B330">
        <v>2012</v>
      </c>
      <c r="D330" s="5"/>
      <c r="E330" s="17">
        <v>8598049.888721326</v>
      </c>
      <c r="F330" s="19">
        <f t="shared" si="3"/>
        <v>90332402.79791313</v>
      </c>
      <c r="G330" s="1"/>
      <c r="H330" s="1" t="str">
        <f t="shared" si="2"/>
        <v> </v>
      </c>
    </row>
    <row r="331" spans="1:8" ht="12.75">
      <c r="A331" t="s">
        <v>36</v>
      </c>
      <c r="B331">
        <v>2012</v>
      </c>
      <c r="D331" s="5"/>
      <c r="E331" s="17">
        <v>8863242.659555256</v>
      </c>
      <c r="F331" s="19">
        <f t="shared" si="3"/>
        <v>92523995.26936641</v>
      </c>
      <c r="G331" s="1"/>
      <c r="H331" s="1" t="str">
        <f t="shared" si="2"/>
        <v> </v>
      </c>
    </row>
    <row r="332" spans="1:8" ht="12.75">
      <c r="A332" t="s">
        <v>37</v>
      </c>
      <c r="B332">
        <v>2012</v>
      </c>
      <c r="D332" s="5"/>
      <c r="E332" s="17">
        <v>8665984.44084232</v>
      </c>
      <c r="F332" s="19">
        <f t="shared" si="3"/>
        <v>94708909.48045844</v>
      </c>
      <c r="G332" s="1"/>
      <c r="H332" s="1" t="str">
        <f t="shared" si="2"/>
        <v> </v>
      </c>
    </row>
    <row r="333" spans="1:8" ht="12.75">
      <c r="A333" t="s">
        <v>38</v>
      </c>
      <c r="B333">
        <v>2012</v>
      </c>
      <c r="D333" s="5"/>
      <c r="E333" s="17">
        <v>8574217.3203495</v>
      </c>
      <c r="F333" s="19">
        <f t="shared" si="3"/>
        <v>96742340.4962186</v>
      </c>
      <c r="G333" s="1"/>
      <c r="H333" s="1" t="str">
        <f t="shared" si="2"/>
        <v> </v>
      </c>
    </row>
    <row r="334" spans="1:8" ht="12.75">
      <c r="A334" t="s">
        <v>39</v>
      </c>
      <c r="B334">
        <v>2012</v>
      </c>
      <c r="D334" s="5"/>
      <c r="E334" s="17">
        <v>8780132.833834613</v>
      </c>
      <c r="F334" s="19">
        <f t="shared" si="3"/>
        <v>98777422.19991434</v>
      </c>
      <c r="G334" s="1"/>
      <c r="H334" s="1" t="str">
        <f t="shared" si="2"/>
        <v> </v>
      </c>
    </row>
    <row r="335" spans="1:8" ht="12.75">
      <c r="A335" t="s">
        <v>40</v>
      </c>
      <c r="B335">
        <v>2012</v>
      </c>
      <c r="D335" s="5"/>
      <c r="E335" s="17">
        <v>9143870.507029675</v>
      </c>
      <c r="F335" s="19">
        <f t="shared" si="3"/>
        <v>100815868.55441228</v>
      </c>
      <c r="G335" s="1"/>
      <c r="H335" s="1" t="str">
        <f t="shared" si="2"/>
        <v> </v>
      </c>
    </row>
    <row r="336" spans="1:8" ht="12.75">
      <c r="A336" t="s">
        <v>41</v>
      </c>
      <c r="B336">
        <v>2012</v>
      </c>
      <c r="D336" s="5"/>
      <c r="E336" s="17">
        <v>9183265.25548229</v>
      </c>
      <c r="F336" s="19">
        <f t="shared" si="3"/>
        <v>102854780.77347842</v>
      </c>
      <c r="G336" s="1"/>
      <c r="H336" s="1" t="str">
        <f t="shared" si="2"/>
        <v> </v>
      </c>
    </row>
    <row r="337" spans="1:8" ht="12.75">
      <c r="A337" t="s">
        <v>42</v>
      </c>
      <c r="B337">
        <v>2012</v>
      </c>
      <c r="D337" s="5"/>
      <c r="E337" s="17">
        <v>9184342.047196992</v>
      </c>
      <c r="F337" s="19">
        <f t="shared" si="3"/>
        <v>104896058.68316841</v>
      </c>
      <c r="G337" s="1"/>
      <c r="H337" s="1" t="str">
        <f t="shared" si="2"/>
        <v> </v>
      </c>
    </row>
    <row r="338" spans="1:8" ht="12.75">
      <c r="A338" t="s">
        <v>33</v>
      </c>
      <c r="B338">
        <v>2012</v>
      </c>
      <c r="D338" s="5"/>
      <c r="E338" s="17">
        <v>9581230.059987197</v>
      </c>
      <c r="F338" s="19">
        <f t="shared" si="3"/>
        <v>106941434.40492071</v>
      </c>
      <c r="G338" s="1"/>
      <c r="H338" s="1">
        <f t="shared" si="2"/>
        <v>106.94143440492071</v>
      </c>
    </row>
    <row r="339" spans="1:8" ht="12.75">
      <c r="A339" t="s">
        <v>31</v>
      </c>
      <c r="B339">
        <v>2013</v>
      </c>
      <c r="D339" s="5"/>
      <c r="E339" s="17">
        <v>9526956.73078961</v>
      </c>
      <c r="F339" s="19">
        <f t="shared" si="3"/>
        <v>107137025.1104187</v>
      </c>
      <c r="G339" s="1"/>
      <c r="H339" s="1" t="str">
        <f t="shared" si="2"/>
        <v> </v>
      </c>
    </row>
    <row r="340" spans="1:8" ht="12.75">
      <c r="A340" t="s">
        <v>32</v>
      </c>
      <c r="B340">
        <v>2013</v>
      </c>
      <c r="D340" s="5"/>
      <c r="E340" s="17">
        <v>8833159.13356695</v>
      </c>
      <c r="F340" s="19">
        <f t="shared" si="3"/>
        <v>107307005.0366076</v>
      </c>
      <c r="G340" s="1"/>
      <c r="H340" s="1" t="str">
        <f t="shared" si="2"/>
        <v> </v>
      </c>
    </row>
    <row r="341" spans="1:8" ht="12.75">
      <c r="A341" t="s">
        <v>34</v>
      </c>
      <c r="B341">
        <v>2013</v>
      </c>
      <c r="D341" s="5"/>
      <c r="E341" s="17">
        <v>8563419.641669257</v>
      </c>
      <c r="F341" s="19">
        <f t="shared" si="3"/>
        <v>107497870.51902498</v>
      </c>
      <c r="G341" s="1"/>
      <c r="H341" s="1" t="str">
        <f t="shared" si="2"/>
        <v> </v>
      </c>
    </row>
    <row r="342" spans="1:8" ht="12.75">
      <c r="A342" t="s">
        <v>35</v>
      </c>
      <c r="B342">
        <v>2013</v>
      </c>
      <c r="D342" s="5"/>
      <c r="E342" s="17">
        <v>8784741.578417215</v>
      </c>
      <c r="F342" s="19">
        <f t="shared" si="3"/>
        <v>107684562.20872088</v>
      </c>
      <c r="G342" s="1"/>
      <c r="H342" s="1" t="str">
        <f t="shared" si="2"/>
        <v> </v>
      </c>
    </row>
    <row r="343" spans="1:8" ht="12.75">
      <c r="A343" t="s">
        <v>36</v>
      </c>
      <c r="B343">
        <v>2013</v>
      </c>
      <c r="D343" s="5"/>
      <c r="E343" s="17">
        <v>9055187.420703536</v>
      </c>
      <c r="F343" s="19">
        <f t="shared" si="3"/>
        <v>107876506.96986915</v>
      </c>
      <c r="G343" s="1"/>
      <c r="H343" s="1" t="str">
        <f aca="true" t="shared" si="4" ref="H343:H398">IF($A343="Dec",F343/1000000," ")</f>
        <v> </v>
      </c>
    </row>
    <row r="344" spans="1:8" ht="12.75">
      <c r="A344" t="s">
        <v>37</v>
      </c>
      <c r="B344">
        <v>2013</v>
      </c>
      <c r="D344" s="5"/>
      <c r="E344" s="17">
        <v>8851231.078660123</v>
      </c>
      <c r="F344" s="19">
        <f t="shared" si="3"/>
        <v>108061753.60768694</v>
      </c>
      <c r="G344" s="1"/>
      <c r="H344" s="1" t="str">
        <f t="shared" si="4"/>
        <v> </v>
      </c>
    </row>
    <row r="345" spans="1:8" ht="12.75">
      <c r="A345" t="s">
        <v>38</v>
      </c>
      <c r="B345">
        <v>2013</v>
      </c>
      <c r="D345" s="5"/>
      <c r="E345" s="17">
        <v>8757959.737505335</v>
      </c>
      <c r="F345" s="19">
        <f t="shared" si="3"/>
        <v>108245496.02484278</v>
      </c>
      <c r="G345" s="1"/>
      <c r="H345" s="1" t="str">
        <f t="shared" si="4"/>
        <v> </v>
      </c>
    </row>
    <row r="346" spans="1:8" ht="12.75">
      <c r="A346" t="s">
        <v>39</v>
      </c>
      <c r="B346">
        <v>2013</v>
      </c>
      <c r="D346" s="5"/>
      <c r="E346" s="17">
        <v>8970540.946799316</v>
      </c>
      <c r="F346" s="19">
        <f t="shared" si="3"/>
        <v>108435904.13780749</v>
      </c>
      <c r="G346" s="1"/>
      <c r="H346" s="1" t="str">
        <f t="shared" si="4"/>
        <v> </v>
      </c>
    </row>
    <row r="347" spans="1:8" ht="12.75">
      <c r="A347" t="s">
        <v>40</v>
      </c>
      <c r="B347">
        <v>2013</v>
      </c>
      <c r="D347" s="5"/>
      <c r="E347" s="17">
        <v>9332681.607919464</v>
      </c>
      <c r="F347" s="19">
        <f t="shared" si="3"/>
        <v>108624715.23869728</v>
      </c>
      <c r="G347" s="1"/>
      <c r="H347" s="1" t="str">
        <f t="shared" si="4"/>
        <v> </v>
      </c>
    </row>
    <row r="348" spans="1:8" ht="12.75">
      <c r="A348" t="s">
        <v>41</v>
      </c>
      <c r="B348">
        <v>2013</v>
      </c>
      <c r="D348" s="5"/>
      <c r="E348" s="17">
        <v>9377549.192416625</v>
      </c>
      <c r="F348" s="19">
        <f t="shared" si="3"/>
        <v>108818999.17563161</v>
      </c>
      <c r="G348" s="1"/>
      <c r="H348" s="1" t="str">
        <f t="shared" si="4"/>
        <v> </v>
      </c>
    </row>
    <row r="349" spans="1:8" ht="12.75">
      <c r="A349" t="s">
        <v>42</v>
      </c>
      <c r="B349">
        <v>2013</v>
      </c>
      <c r="D349" s="5"/>
      <c r="E349" s="17">
        <v>9366034.42648187</v>
      </c>
      <c r="F349" s="19">
        <f t="shared" si="3"/>
        <v>109000691.5549165</v>
      </c>
      <c r="G349" s="1"/>
      <c r="H349" s="1" t="str">
        <f t="shared" si="4"/>
        <v> </v>
      </c>
    </row>
    <row r="350" spans="1:8" ht="12.75">
      <c r="A350" t="s">
        <v>33</v>
      </c>
      <c r="B350">
        <v>2013</v>
      </c>
      <c r="D350" s="5"/>
      <c r="E350" s="17">
        <v>9777066.609102856</v>
      </c>
      <c r="F350" s="19">
        <f t="shared" si="3"/>
        <v>109196528.10403217</v>
      </c>
      <c r="G350" s="1"/>
      <c r="H350" s="1">
        <f t="shared" si="4"/>
        <v>109.19652810403217</v>
      </c>
    </row>
    <row r="351" spans="1:8" ht="12.75">
      <c r="A351" t="s">
        <v>31</v>
      </c>
      <c r="B351">
        <v>2014</v>
      </c>
      <c r="D351" s="5"/>
      <c r="E351" s="17">
        <v>9573031.931089005</v>
      </c>
      <c r="F351" s="19">
        <f t="shared" si="3"/>
        <v>109242603.30433154</v>
      </c>
      <c r="G351" s="1"/>
      <c r="H351" s="1" t="str">
        <f t="shared" si="4"/>
        <v> </v>
      </c>
    </row>
    <row r="352" spans="1:8" ht="12.75">
      <c r="A352" t="s">
        <v>32</v>
      </c>
      <c r="B352">
        <v>2014</v>
      </c>
      <c r="D352" s="5"/>
      <c r="E352" s="17">
        <v>8873570.006046908</v>
      </c>
      <c r="F352" s="19">
        <f t="shared" si="3"/>
        <v>109283014.1768115</v>
      </c>
      <c r="G352" s="1"/>
      <c r="H352" s="1" t="str">
        <f t="shared" si="4"/>
        <v> </v>
      </c>
    </row>
    <row r="353" spans="1:8" ht="12.75">
      <c r="A353" t="s">
        <v>34</v>
      </c>
      <c r="B353">
        <v>2014</v>
      </c>
      <c r="D353" s="5"/>
      <c r="E353" s="17">
        <v>8599657.951560019</v>
      </c>
      <c r="F353" s="19">
        <f t="shared" si="3"/>
        <v>109319252.48670226</v>
      </c>
      <c r="G353" s="1"/>
      <c r="H353" s="1" t="str">
        <f t="shared" si="4"/>
        <v> </v>
      </c>
    </row>
    <row r="354" spans="1:8" ht="12.75">
      <c r="A354" t="s">
        <v>35</v>
      </c>
      <c r="B354">
        <v>2014</v>
      </c>
      <c r="D354" s="5"/>
      <c r="E354" s="17">
        <v>8821804.810379714</v>
      </c>
      <c r="F354" s="19">
        <f t="shared" si="3"/>
        <v>109356315.71866477</v>
      </c>
      <c r="G354" s="1"/>
      <c r="H354" s="1" t="str">
        <f t="shared" si="4"/>
        <v> </v>
      </c>
    </row>
    <row r="355" spans="1:8" ht="12.75">
      <c r="A355" t="s">
        <v>36</v>
      </c>
      <c r="B355">
        <v>2014</v>
      </c>
      <c r="D355" s="5"/>
      <c r="E355" s="17">
        <v>9092488.509153172</v>
      </c>
      <c r="F355" s="19">
        <f aca="true" t="shared" si="5" ref="F355:F398">SUM(E344:E355)</f>
        <v>109393616.8071144</v>
      </c>
      <c r="G355" s="1"/>
      <c r="H355" s="1" t="str">
        <f t="shared" si="4"/>
        <v> </v>
      </c>
    </row>
    <row r="356" spans="1:8" ht="12.75">
      <c r="A356" t="s">
        <v>37</v>
      </c>
      <c r="B356">
        <v>2014</v>
      </c>
      <c r="D356" s="5"/>
      <c r="E356" s="17">
        <v>8886813.902167954</v>
      </c>
      <c r="F356" s="19">
        <f t="shared" si="5"/>
        <v>109429199.63062224</v>
      </c>
      <c r="G356" s="1"/>
      <c r="H356" s="1" t="str">
        <f t="shared" si="4"/>
        <v> </v>
      </c>
    </row>
    <row r="357" spans="1:8" ht="12.75">
      <c r="A357" t="s">
        <v>38</v>
      </c>
      <c r="B357">
        <v>2014</v>
      </c>
      <c r="D357" s="5"/>
      <c r="E357" s="17">
        <v>8942017.015047353</v>
      </c>
      <c r="F357" s="19">
        <f t="shared" si="5"/>
        <v>109613256.90816425</v>
      </c>
      <c r="G357" s="1"/>
      <c r="H357" s="1" t="str">
        <f t="shared" si="4"/>
        <v> </v>
      </c>
    </row>
    <row r="358" spans="1:8" ht="12.75">
      <c r="A358" t="s">
        <v>39</v>
      </c>
      <c r="B358">
        <v>2014</v>
      </c>
      <c r="D358" s="5"/>
      <c r="E358" s="17">
        <v>9161279.078622261</v>
      </c>
      <c r="F358" s="19">
        <f t="shared" si="5"/>
        <v>109803995.0399872</v>
      </c>
      <c r="G358" s="1"/>
      <c r="H358" s="1" t="str">
        <f t="shared" si="4"/>
        <v> </v>
      </c>
    </row>
    <row r="359" spans="1:8" ht="12.75">
      <c r="A359" t="s">
        <v>40</v>
      </c>
      <c r="B359">
        <v>2014</v>
      </c>
      <c r="D359" s="5"/>
      <c r="E359" s="17">
        <v>9521861.579441324</v>
      </c>
      <c r="F359" s="19">
        <f t="shared" si="5"/>
        <v>109993175.01150908</v>
      </c>
      <c r="G359" s="1"/>
      <c r="H359" s="1" t="str">
        <f t="shared" si="4"/>
        <v> </v>
      </c>
    </row>
    <row r="360" spans="1:8" ht="12.75">
      <c r="A360" t="s">
        <v>41</v>
      </c>
      <c r="B360">
        <v>2014</v>
      </c>
      <c r="D360" s="5"/>
      <c r="E360" s="17">
        <v>9572209.076661982</v>
      </c>
      <c r="F360" s="19">
        <f t="shared" si="5"/>
        <v>110187834.89575443</v>
      </c>
      <c r="G360" s="1"/>
      <c r="H360" s="1" t="str">
        <f t="shared" si="4"/>
        <v> </v>
      </c>
    </row>
    <row r="361" spans="1:8" ht="12.75">
      <c r="A361" t="s">
        <v>42</v>
      </c>
      <c r="B361">
        <v>2014</v>
      </c>
      <c r="D361" s="5"/>
      <c r="E361" s="17">
        <v>9548146.176751474</v>
      </c>
      <c r="F361" s="19">
        <f t="shared" si="5"/>
        <v>110369946.64602403</v>
      </c>
      <c r="G361" s="1"/>
      <c r="H361" s="1" t="str">
        <f t="shared" si="4"/>
        <v> </v>
      </c>
    </row>
    <row r="362" spans="1:8" ht="12.75">
      <c r="A362" t="s">
        <v>33</v>
      </c>
      <c r="B362">
        <v>2014</v>
      </c>
      <c r="D362" s="5"/>
      <c r="E362" s="17">
        <v>9973369.45466264</v>
      </c>
      <c r="F362" s="19">
        <f t="shared" si="5"/>
        <v>110566249.49158382</v>
      </c>
      <c r="G362" s="1"/>
      <c r="H362" s="1">
        <f t="shared" si="4"/>
        <v>110.56624949158382</v>
      </c>
    </row>
    <row r="363" spans="1:8" ht="12.75">
      <c r="A363" t="s">
        <v>31</v>
      </c>
      <c r="B363">
        <v>2015</v>
      </c>
      <c r="D363" s="5"/>
      <c r="E363" s="17">
        <v>9769597.59715842</v>
      </c>
      <c r="F363" s="19">
        <f t="shared" si="5"/>
        <v>110762815.1576532</v>
      </c>
      <c r="G363" s="1"/>
      <c r="H363" s="1" t="str">
        <f t="shared" si="4"/>
        <v> </v>
      </c>
    </row>
    <row r="364" spans="1:8" ht="12.75">
      <c r="A364" t="s">
        <v>32</v>
      </c>
      <c r="B364">
        <v>2015</v>
      </c>
      <c r="D364" s="5"/>
      <c r="E364" s="17">
        <v>9054417.211951148</v>
      </c>
      <c r="F364" s="19">
        <f t="shared" si="5"/>
        <v>110943662.36355746</v>
      </c>
      <c r="G364" s="1"/>
      <c r="H364" s="1" t="str">
        <f t="shared" si="4"/>
        <v> </v>
      </c>
    </row>
    <row r="365" spans="1:8" ht="12.75">
      <c r="A365" t="s">
        <v>34</v>
      </c>
      <c r="B365">
        <v>2015</v>
      </c>
      <c r="D365" s="5"/>
      <c r="E365" s="17">
        <v>8791273.611850215</v>
      </c>
      <c r="F365" s="19">
        <f t="shared" si="5"/>
        <v>111135278.02384765</v>
      </c>
      <c r="G365" s="1"/>
      <c r="H365" s="1" t="str">
        <f t="shared" si="4"/>
        <v> </v>
      </c>
    </row>
    <row r="366" spans="1:8" ht="12.75">
      <c r="A366" t="s">
        <v>35</v>
      </c>
      <c r="B366">
        <v>2015</v>
      </c>
      <c r="D366" s="5"/>
      <c r="E366" s="17">
        <v>9009244.016061358</v>
      </c>
      <c r="F366" s="19">
        <f t="shared" si="5"/>
        <v>111322717.22952929</v>
      </c>
      <c r="G366" s="1"/>
      <c r="H366" s="1" t="str">
        <f t="shared" si="4"/>
        <v> </v>
      </c>
    </row>
    <row r="367" spans="1:8" ht="12.75">
      <c r="A367" t="s">
        <v>36</v>
      </c>
      <c r="B367">
        <v>2015</v>
      </c>
      <c r="D367" s="5"/>
      <c r="E367" s="17">
        <v>9285150.015695771</v>
      </c>
      <c r="F367" s="19">
        <f t="shared" si="5"/>
        <v>111515378.7360719</v>
      </c>
      <c r="G367" s="1"/>
      <c r="H367" s="1" t="str">
        <f t="shared" si="4"/>
        <v> </v>
      </c>
    </row>
    <row r="368" spans="1:8" ht="12.75">
      <c r="A368" t="s">
        <v>37</v>
      </c>
      <c r="B368">
        <v>2015</v>
      </c>
      <c r="D368" s="5"/>
      <c r="E368" s="17">
        <v>9072736.719286183</v>
      </c>
      <c r="F368" s="19">
        <f t="shared" si="5"/>
        <v>111701301.55319014</v>
      </c>
      <c r="G368" s="1"/>
      <c r="H368" s="1" t="str">
        <f t="shared" si="4"/>
        <v> </v>
      </c>
    </row>
    <row r="369" spans="1:8" ht="12.75">
      <c r="A369" t="s">
        <v>38</v>
      </c>
      <c r="B369">
        <v>2015</v>
      </c>
      <c r="D369" s="5"/>
      <c r="E369" s="17">
        <v>8976392.65648567</v>
      </c>
      <c r="F369" s="19">
        <f t="shared" si="5"/>
        <v>111735677.19462845</v>
      </c>
      <c r="G369" s="1"/>
      <c r="H369" s="1" t="str">
        <f t="shared" si="4"/>
        <v> </v>
      </c>
    </row>
    <row r="370" spans="1:8" ht="12.75">
      <c r="A370" t="s">
        <v>39</v>
      </c>
      <c r="B370">
        <v>2015</v>
      </c>
      <c r="D370" s="5"/>
      <c r="E370" s="17">
        <v>9197350.885117427</v>
      </c>
      <c r="F370" s="19">
        <f t="shared" si="5"/>
        <v>111771749.00112362</v>
      </c>
      <c r="G370" s="1"/>
      <c r="H370" s="1" t="str">
        <f t="shared" si="4"/>
        <v> </v>
      </c>
    </row>
    <row r="371" spans="1:8" ht="12.75">
      <c r="A371" t="s">
        <v>40</v>
      </c>
      <c r="B371">
        <v>2015</v>
      </c>
      <c r="D371" s="5"/>
      <c r="E371" s="17">
        <v>9561414.599632965</v>
      </c>
      <c r="F371" s="19">
        <f t="shared" si="5"/>
        <v>111811302.02131525</v>
      </c>
      <c r="G371" s="1"/>
      <c r="H371" s="1" t="str">
        <f t="shared" si="4"/>
        <v> </v>
      </c>
    </row>
    <row r="372" spans="1:8" ht="12.75">
      <c r="A372" t="s">
        <v>41</v>
      </c>
      <c r="B372">
        <v>2015</v>
      </c>
      <c r="D372" s="5"/>
      <c r="E372" s="17">
        <v>9612249.1930792</v>
      </c>
      <c r="F372" s="19">
        <f t="shared" si="5"/>
        <v>111851342.13773248</v>
      </c>
      <c r="G372" s="1"/>
      <c r="H372" s="1" t="str">
        <f t="shared" si="4"/>
        <v> </v>
      </c>
    </row>
    <row r="373" spans="1:8" ht="12.75">
      <c r="A373" t="s">
        <v>42</v>
      </c>
      <c r="B373">
        <v>2015</v>
      </c>
      <c r="D373" s="5"/>
      <c r="E373" s="17">
        <v>9590682.265215361</v>
      </c>
      <c r="F373" s="19">
        <f t="shared" si="5"/>
        <v>111893878.22619636</v>
      </c>
      <c r="G373" s="1"/>
      <c r="H373" s="1" t="str">
        <f t="shared" si="4"/>
        <v> </v>
      </c>
    </row>
    <row r="374" spans="1:8" ht="12.75">
      <c r="A374" t="s">
        <v>33</v>
      </c>
      <c r="B374">
        <v>2015</v>
      </c>
      <c r="D374" s="5"/>
      <c r="E374" s="17">
        <v>10020144.139163751</v>
      </c>
      <c r="F374" s="19">
        <f t="shared" si="5"/>
        <v>111940652.91069748</v>
      </c>
      <c r="G374" s="1"/>
      <c r="H374" s="1">
        <f t="shared" si="4"/>
        <v>111.94065291069748</v>
      </c>
    </row>
    <row r="375" spans="1:8" ht="12.75">
      <c r="A375" t="s">
        <v>31</v>
      </c>
      <c r="B375">
        <v>2016</v>
      </c>
      <c r="E375" s="17">
        <v>9966659.78220351</v>
      </c>
      <c r="F375" s="19">
        <f t="shared" si="5"/>
        <v>112137715.09574257</v>
      </c>
      <c r="G375" s="1"/>
      <c r="H375" s="1" t="str">
        <f t="shared" si="4"/>
        <v> </v>
      </c>
    </row>
    <row r="376" spans="1:8" ht="12.75">
      <c r="A376" t="s">
        <v>32</v>
      </c>
      <c r="B376">
        <v>2016</v>
      </c>
      <c r="E376" s="17">
        <v>9260706.213398673</v>
      </c>
      <c r="F376" s="19">
        <f t="shared" si="5"/>
        <v>112344004.09719008</v>
      </c>
      <c r="G376" s="1"/>
      <c r="H376" s="1" t="str">
        <f t="shared" si="4"/>
        <v> </v>
      </c>
    </row>
    <row r="377" spans="1:8" ht="12.75">
      <c r="A377" t="s">
        <v>34</v>
      </c>
      <c r="B377">
        <v>2016</v>
      </c>
      <c r="E377" s="17">
        <v>8983271.207167206</v>
      </c>
      <c r="F377" s="19">
        <f t="shared" si="5"/>
        <v>112536001.69250709</v>
      </c>
      <c r="G377" s="1"/>
      <c r="H377" s="1" t="str">
        <f t="shared" si="4"/>
        <v> </v>
      </c>
    </row>
    <row r="378" spans="1:8" ht="12.75">
      <c r="A378" t="s">
        <v>35</v>
      </c>
      <c r="B378">
        <v>2016</v>
      </c>
      <c r="E378" s="17">
        <v>9197063.686810564</v>
      </c>
      <c r="F378" s="19">
        <f t="shared" si="5"/>
        <v>112723821.36325629</v>
      </c>
      <c r="G378" s="1"/>
      <c r="H378" s="1" t="str">
        <f t="shared" si="4"/>
        <v> </v>
      </c>
    </row>
    <row r="379" spans="1:8" ht="12.75">
      <c r="A379" t="s">
        <v>36</v>
      </c>
      <c r="B379">
        <v>2016</v>
      </c>
      <c r="E379" s="17">
        <v>9478176.085075028</v>
      </c>
      <c r="F379" s="19">
        <f t="shared" si="5"/>
        <v>112916847.43263555</v>
      </c>
      <c r="G379" s="1"/>
      <c r="H379" s="1" t="str">
        <f t="shared" si="4"/>
        <v> </v>
      </c>
    </row>
    <row r="380" spans="1:8" ht="12.75">
      <c r="A380" t="s">
        <v>37</v>
      </c>
      <c r="B380">
        <v>2016</v>
      </c>
      <c r="E380" s="17">
        <v>9259003.387591885</v>
      </c>
      <c r="F380" s="19">
        <f t="shared" si="5"/>
        <v>113103114.10094126</v>
      </c>
      <c r="G380" s="1"/>
      <c r="H380" s="1" t="str">
        <f t="shared" si="4"/>
        <v> </v>
      </c>
    </row>
    <row r="381" spans="1:8" ht="12.75">
      <c r="A381" t="s">
        <v>38</v>
      </c>
      <c r="B381">
        <v>2016</v>
      </c>
      <c r="E381" s="17">
        <v>9161090.2104829</v>
      </c>
      <c r="F381" s="19">
        <f t="shared" si="5"/>
        <v>113287811.65493847</v>
      </c>
      <c r="G381" s="1"/>
      <c r="H381" s="1" t="str">
        <f t="shared" si="4"/>
        <v> </v>
      </c>
    </row>
    <row r="382" spans="1:8" ht="12.75">
      <c r="A382" t="s">
        <v>39</v>
      </c>
      <c r="B382">
        <v>2016</v>
      </c>
      <c r="E382" s="17">
        <v>9388760.068978101</v>
      </c>
      <c r="F382" s="19">
        <f t="shared" si="5"/>
        <v>113479220.83879913</v>
      </c>
      <c r="G382" s="1"/>
      <c r="H382" s="1" t="str">
        <f t="shared" si="4"/>
        <v> </v>
      </c>
    </row>
    <row r="383" spans="1:8" ht="12.75">
      <c r="A383" t="s">
        <v>40</v>
      </c>
      <c r="B383">
        <v>2016</v>
      </c>
      <c r="E383" s="17">
        <v>9751344.90110073</v>
      </c>
      <c r="F383" s="19">
        <f t="shared" si="5"/>
        <v>113669151.14026691</v>
      </c>
      <c r="G383" s="1"/>
      <c r="H383" s="1" t="str">
        <f t="shared" si="4"/>
        <v> </v>
      </c>
    </row>
    <row r="384" spans="1:8" ht="12.75">
      <c r="A384" t="s">
        <v>41</v>
      </c>
      <c r="B384">
        <v>2016</v>
      </c>
      <c r="E384" s="17">
        <v>9807673.882743604</v>
      </c>
      <c r="F384" s="19">
        <f t="shared" si="5"/>
        <v>113864575.82993132</v>
      </c>
      <c r="G384" s="1"/>
      <c r="H384" s="1" t="str">
        <f t="shared" si="4"/>
        <v> </v>
      </c>
    </row>
    <row r="385" spans="1:8" ht="12.75">
      <c r="A385" t="s">
        <v>42</v>
      </c>
      <c r="B385">
        <v>2016</v>
      </c>
      <c r="E385" s="17">
        <v>9773647.725861719</v>
      </c>
      <c r="F385" s="19">
        <f t="shared" si="5"/>
        <v>114047541.29057766</v>
      </c>
      <c r="G385" s="1"/>
      <c r="H385" s="1" t="str">
        <f t="shared" si="4"/>
        <v> </v>
      </c>
    </row>
    <row r="386" spans="1:8" ht="12.75">
      <c r="A386" t="s">
        <v>33</v>
      </c>
      <c r="B386">
        <v>2016</v>
      </c>
      <c r="E386" s="17">
        <v>10217396.27958798</v>
      </c>
      <c r="F386" s="19">
        <f t="shared" si="5"/>
        <v>114244793.43100189</v>
      </c>
      <c r="G386" s="1"/>
      <c r="H386" s="1">
        <f t="shared" si="4"/>
        <v>114.24479343100188</v>
      </c>
    </row>
    <row r="387" spans="1:8" ht="12.75">
      <c r="A387" t="s">
        <v>31</v>
      </c>
      <c r="B387">
        <v>2017</v>
      </c>
      <c r="E387" s="17">
        <v>10014224.622881565</v>
      </c>
      <c r="F387" s="19">
        <f t="shared" si="5"/>
        <v>114292358.27167995</v>
      </c>
      <c r="G387" s="1"/>
      <c r="H387" s="1" t="str">
        <f t="shared" si="4"/>
        <v> </v>
      </c>
    </row>
    <row r="388" spans="1:8" ht="12.75">
      <c r="A388" t="s">
        <v>32</v>
      </c>
      <c r="B388">
        <v>2017</v>
      </c>
      <c r="E388" s="17">
        <v>9277442.548608989</v>
      </c>
      <c r="F388" s="19">
        <f t="shared" si="5"/>
        <v>114309094.60689026</v>
      </c>
      <c r="G388" s="1"/>
      <c r="H388" s="1" t="str">
        <f t="shared" si="4"/>
        <v> </v>
      </c>
    </row>
    <row r="389" spans="1:8" ht="12.75">
      <c r="A389" t="s">
        <v>34</v>
      </c>
      <c r="B389">
        <v>2017</v>
      </c>
      <c r="E389" s="17">
        <v>9020655.384746224</v>
      </c>
      <c r="F389" s="19">
        <f t="shared" si="5"/>
        <v>114346478.78446929</v>
      </c>
      <c r="G389" s="1"/>
      <c r="H389" s="1" t="str">
        <f t="shared" si="4"/>
        <v> </v>
      </c>
    </row>
    <row r="390" spans="1:8" ht="12.75">
      <c r="A390" t="s">
        <v>35</v>
      </c>
      <c r="B390">
        <v>2017</v>
      </c>
      <c r="E390" s="17">
        <v>9235268.374747755</v>
      </c>
      <c r="F390" s="19">
        <f t="shared" si="5"/>
        <v>114384683.47240648</v>
      </c>
      <c r="G390" s="1"/>
      <c r="H390" s="1" t="str">
        <f t="shared" si="4"/>
        <v> </v>
      </c>
    </row>
    <row r="391" spans="1:8" ht="12.75">
      <c r="A391" t="s">
        <v>36</v>
      </c>
      <c r="B391">
        <v>2017</v>
      </c>
      <c r="E391" s="17">
        <v>9516570.91676519</v>
      </c>
      <c r="F391" s="19">
        <f t="shared" si="5"/>
        <v>114423078.30409664</v>
      </c>
      <c r="G391" s="1"/>
      <c r="H391" s="1" t="str">
        <f t="shared" si="4"/>
        <v> </v>
      </c>
    </row>
    <row r="392" spans="1:8" ht="12.75">
      <c r="A392" t="s">
        <v>37</v>
      </c>
      <c r="B392">
        <v>2017</v>
      </c>
      <c r="E392" s="17">
        <v>9295617.815030038</v>
      </c>
      <c r="F392" s="19">
        <f t="shared" si="5"/>
        <v>114459692.73153478</v>
      </c>
      <c r="G392" s="1"/>
      <c r="H392" s="1" t="str">
        <f t="shared" si="4"/>
        <v> </v>
      </c>
    </row>
    <row r="393" spans="1:8" ht="12.75">
      <c r="A393" t="s">
        <v>38</v>
      </c>
      <c r="B393">
        <v>2017</v>
      </c>
      <c r="E393" s="17">
        <v>9346113.27149652</v>
      </c>
      <c r="F393" s="19">
        <f t="shared" si="5"/>
        <v>114644715.7925484</v>
      </c>
      <c r="G393" s="1"/>
      <c r="H393" s="1" t="str">
        <f t="shared" si="4"/>
        <v> </v>
      </c>
    </row>
    <row r="394" spans="1:8" ht="12.75">
      <c r="A394" t="s">
        <v>39</v>
      </c>
      <c r="B394">
        <v>2017</v>
      </c>
      <c r="E394" s="17">
        <v>9580510.38044131</v>
      </c>
      <c r="F394" s="19">
        <f t="shared" si="5"/>
        <v>114836466.10401161</v>
      </c>
      <c r="G394" s="1"/>
      <c r="H394" s="1" t="str">
        <f t="shared" si="4"/>
        <v> </v>
      </c>
    </row>
    <row r="395" spans="1:8" ht="12.75">
      <c r="A395" t="s">
        <v>40</v>
      </c>
      <c r="B395">
        <v>2017</v>
      </c>
      <c r="E395" s="17">
        <v>9941656.77180235</v>
      </c>
      <c r="F395" s="19">
        <f t="shared" si="5"/>
        <v>115026777.97471324</v>
      </c>
      <c r="G395" s="1"/>
      <c r="H395" s="1" t="str">
        <f t="shared" si="4"/>
        <v> </v>
      </c>
    </row>
    <row r="396" spans="1:8" ht="12.75">
      <c r="A396" t="s">
        <v>41</v>
      </c>
      <c r="B396">
        <v>2017</v>
      </c>
      <c r="E396" s="17">
        <v>10003487.543753546</v>
      </c>
      <c r="F396" s="19">
        <f t="shared" si="5"/>
        <v>115222591.63572319</v>
      </c>
      <c r="G396" s="1"/>
      <c r="H396" s="1" t="str">
        <f t="shared" si="4"/>
        <v> </v>
      </c>
    </row>
    <row r="397" spans="1:8" ht="12.75">
      <c r="A397" t="s">
        <v>42</v>
      </c>
      <c r="B397">
        <v>2017</v>
      </c>
      <c r="E397" s="17">
        <v>9957047.66043085</v>
      </c>
      <c r="F397" s="19">
        <f t="shared" si="5"/>
        <v>115405991.57029232</v>
      </c>
      <c r="G397" s="1"/>
      <c r="H397" s="1" t="str">
        <f t="shared" si="4"/>
        <v> </v>
      </c>
    </row>
    <row r="398" spans="1:8" ht="12.75">
      <c r="A398" t="s">
        <v>33</v>
      </c>
      <c r="B398">
        <v>2017</v>
      </c>
      <c r="E398" s="17">
        <v>10415131.568486068</v>
      </c>
      <c r="F398" s="19">
        <f t="shared" si="5"/>
        <v>115603726.8591904</v>
      </c>
      <c r="G398" s="1"/>
      <c r="H398" s="1">
        <f t="shared" si="4"/>
        <v>115.6037268591904</v>
      </c>
    </row>
    <row r="399" spans="1:6" ht="12.75">
      <c r="A399" t="s">
        <v>31</v>
      </c>
      <c r="B399">
        <v>2018</v>
      </c>
      <c r="E399" s="17">
        <v>10212298.34053476</v>
      </c>
      <c r="F399" s="19">
        <f>SUM(E388:E399)</f>
        <v>115801800.57684359</v>
      </c>
    </row>
    <row r="400" spans="1:6" ht="12.75">
      <c r="A400" t="s">
        <v>32</v>
      </c>
      <c r="B400">
        <v>2018</v>
      </c>
      <c r="E400" s="17">
        <v>9459631.833034065</v>
      </c>
      <c r="F400" s="19">
        <f aca="true" t="shared" si="6" ref="F400:F410">SUM(E389:E400)</f>
        <v>115983989.86126867</v>
      </c>
    </row>
    <row r="401" spans="1:6" ht="12.75">
      <c r="A401" t="s">
        <v>34</v>
      </c>
      <c r="B401">
        <v>2018</v>
      </c>
      <c r="E401" s="17">
        <v>9213430.855350874</v>
      </c>
      <c r="F401" s="19">
        <f t="shared" si="6"/>
        <v>116176765.33187333</v>
      </c>
    </row>
    <row r="402" spans="1:6" ht="12.75">
      <c r="A402" t="s">
        <v>35</v>
      </c>
      <c r="B402">
        <v>2018</v>
      </c>
      <c r="E402" s="17">
        <v>9423862.693654843</v>
      </c>
      <c r="F402" s="19">
        <f t="shared" si="6"/>
        <v>116365359.65078041</v>
      </c>
    </row>
    <row r="403" spans="1:6" ht="12.75">
      <c r="A403" t="s">
        <v>36</v>
      </c>
      <c r="B403">
        <v>2018</v>
      </c>
      <c r="E403" s="17">
        <v>9710338.765761402</v>
      </c>
      <c r="F403" s="19">
        <f t="shared" si="6"/>
        <v>116559127.49977663</v>
      </c>
    </row>
    <row r="404" spans="1:6" ht="12.75">
      <c r="A404" t="s">
        <v>37</v>
      </c>
      <c r="B404">
        <v>2018</v>
      </c>
      <c r="E404" s="17">
        <v>9482583.960635444</v>
      </c>
      <c r="F404" s="19">
        <f t="shared" si="6"/>
        <v>116746093.64538203</v>
      </c>
    </row>
    <row r="405" spans="1:6" ht="12.75">
      <c r="A405" t="s">
        <v>38</v>
      </c>
      <c r="B405">
        <v>2018</v>
      </c>
      <c r="E405" s="17">
        <v>9381465.48043093</v>
      </c>
      <c r="F405" s="19">
        <f t="shared" si="6"/>
        <v>116781445.85431643</v>
      </c>
    </row>
    <row r="406" spans="1:6" ht="12.75">
      <c r="A406" t="s">
        <v>39</v>
      </c>
      <c r="B406">
        <v>2018</v>
      </c>
      <c r="E406" s="17">
        <v>9617605.617962215</v>
      </c>
      <c r="F406" s="19">
        <f t="shared" si="6"/>
        <v>116818541.09183733</v>
      </c>
    </row>
    <row r="407" spans="1:6" ht="12.75">
      <c r="A407" t="s">
        <v>40</v>
      </c>
      <c r="B407">
        <v>2018</v>
      </c>
      <c r="E407" s="17">
        <v>9982354.55584158</v>
      </c>
      <c r="F407" s="19">
        <f t="shared" si="6"/>
        <v>116859238.87587658</v>
      </c>
    </row>
    <row r="408" spans="1:6" ht="12.75">
      <c r="A408" t="s">
        <v>41</v>
      </c>
      <c r="B408">
        <v>2018</v>
      </c>
      <c r="E408" s="17">
        <v>10044694.632051209</v>
      </c>
      <c r="F408" s="19">
        <f t="shared" si="6"/>
        <v>116900445.96417424</v>
      </c>
    </row>
    <row r="409" spans="1:6" ht="12.75">
      <c r="A409" t="s">
        <v>42</v>
      </c>
      <c r="B409">
        <v>2018</v>
      </c>
      <c r="E409" s="17">
        <v>10000887.239403546</v>
      </c>
      <c r="F409" s="19">
        <f t="shared" si="6"/>
        <v>116944285.54314692</v>
      </c>
    </row>
    <row r="410" spans="1:8" ht="12.75">
      <c r="A410" t="s">
        <v>33</v>
      </c>
      <c r="B410">
        <v>2018</v>
      </c>
      <c r="E410" s="17">
        <v>10463355.775078679</v>
      </c>
      <c r="F410" s="19">
        <f t="shared" si="6"/>
        <v>116992509.74973956</v>
      </c>
      <c r="H410" s="1">
        <f>IF($A410="Dec",F410/1000000," ")</f>
        <v>116.99250974973955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11"/>
  <sheetViews>
    <sheetView workbookViewId="0" topLeftCell="A1">
      <selection activeCell="D3" sqref="D3"/>
    </sheetView>
  </sheetViews>
  <sheetFormatPr defaultColWidth="9.140625" defaultRowHeight="12.75"/>
  <cols>
    <col min="2" max="2" width="13.28125" style="0" bestFit="1" customWidth="1"/>
    <col min="3" max="3" width="11.28125" style="0" customWidth="1"/>
    <col min="4" max="4" width="12.8515625" style="0" bestFit="1" customWidth="1"/>
    <col min="7" max="7" width="13.140625" style="0" bestFit="1" customWidth="1"/>
    <col min="8" max="8" width="13.28125" style="0" bestFit="1" customWidth="1"/>
    <col min="9" max="9" width="10.140625" style="0" bestFit="1" customWidth="1"/>
  </cols>
  <sheetData>
    <row r="1" spans="2:10" ht="12.75">
      <c r="B1" t="s">
        <v>7</v>
      </c>
      <c r="C1" s="3" t="s">
        <v>9</v>
      </c>
      <c r="D1" t="s">
        <v>8</v>
      </c>
      <c r="G1" t="s">
        <v>7</v>
      </c>
      <c r="H1" s="3" t="s">
        <v>9</v>
      </c>
      <c r="I1" s="2"/>
      <c r="J1" s="2"/>
    </row>
    <row r="2" spans="1:8" ht="12.75">
      <c r="A2">
        <v>2009</v>
      </c>
      <c r="B2" s="5">
        <v>1195606</v>
      </c>
      <c r="C2" s="5">
        <f>D2-B2</f>
        <v>290588</v>
      </c>
      <c r="D2" s="5">
        <v>1486194</v>
      </c>
      <c r="F2">
        <f aca="true" t="shared" si="0" ref="F2:F11">A2</f>
        <v>2009</v>
      </c>
      <c r="G2" s="14">
        <f aca="true" t="shared" si="1" ref="G2:G11">B2/1000</f>
        <v>1195.606</v>
      </c>
      <c r="H2" s="14">
        <f aca="true" t="shared" si="2" ref="H2:H11">C2/1000</f>
        <v>290.588</v>
      </c>
    </row>
    <row r="3" spans="1:8" ht="12.75">
      <c r="A3">
        <v>2010</v>
      </c>
      <c r="B3" s="5">
        <v>1197548</v>
      </c>
      <c r="C3" s="5">
        <f aca="true" t="shared" si="3" ref="C3:C11">D3-B3</f>
        <v>290588</v>
      </c>
      <c r="D3" s="5">
        <v>1488136</v>
      </c>
      <c r="F3">
        <f t="shared" si="0"/>
        <v>2010</v>
      </c>
      <c r="G3" s="14">
        <f t="shared" si="1"/>
        <v>1197.548</v>
      </c>
      <c r="H3" s="14">
        <f t="shared" si="2"/>
        <v>290.588</v>
      </c>
    </row>
    <row r="4" spans="1:8" ht="12.75">
      <c r="A4">
        <v>2011</v>
      </c>
      <c r="B4" s="5">
        <v>1199644</v>
      </c>
      <c r="C4" s="5">
        <f t="shared" si="3"/>
        <v>290588</v>
      </c>
      <c r="D4" s="5">
        <v>1490232</v>
      </c>
      <c r="F4">
        <f t="shared" si="0"/>
        <v>2011</v>
      </c>
      <c r="G4" s="14">
        <f t="shared" si="1"/>
        <v>1199.644</v>
      </c>
      <c r="H4" s="14">
        <f t="shared" si="2"/>
        <v>290.588</v>
      </c>
    </row>
    <row r="5" spans="1:8" ht="12.75">
      <c r="A5">
        <v>2012</v>
      </c>
      <c r="B5" s="5">
        <v>1200645</v>
      </c>
      <c r="C5" s="5">
        <f t="shared" si="3"/>
        <v>290588</v>
      </c>
      <c r="D5" s="5">
        <v>1491233</v>
      </c>
      <c r="F5">
        <f t="shared" si="0"/>
        <v>2012</v>
      </c>
      <c r="G5" s="14">
        <f t="shared" si="1"/>
        <v>1200.645</v>
      </c>
      <c r="H5" s="14">
        <f t="shared" si="2"/>
        <v>290.588</v>
      </c>
    </row>
    <row r="6" spans="1:8" ht="12.75">
      <c r="A6">
        <v>2013</v>
      </c>
      <c r="B6" s="5">
        <v>1203262</v>
      </c>
      <c r="C6" s="5">
        <f t="shared" si="3"/>
        <v>290588</v>
      </c>
      <c r="D6" s="5">
        <v>1493850</v>
      </c>
      <c r="F6">
        <f t="shared" si="0"/>
        <v>2013</v>
      </c>
      <c r="G6" s="14">
        <f t="shared" si="1"/>
        <v>1203.262</v>
      </c>
      <c r="H6" s="14">
        <f t="shared" si="2"/>
        <v>290.588</v>
      </c>
    </row>
    <row r="7" spans="1:8" ht="12.75">
      <c r="A7">
        <v>2014</v>
      </c>
      <c r="B7" s="5">
        <v>1205592</v>
      </c>
      <c r="C7" s="5">
        <f t="shared" si="3"/>
        <v>290588</v>
      </c>
      <c r="D7" s="5">
        <v>1496180</v>
      </c>
      <c r="F7">
        <f t="shared" si="0"/>
        <v>2014</v>
      </c>
      <c r="G7" s="14">
        <f t="shared" si="1"/>
        <v>1205.592</v>
      </c>
      <c r="H7" s="14">
        <f t="shared" si="2"/>
        <v>290.588</v>
      </c>
    </row>
    <row r="8" spans="1:8" ht="12.75">
      <c r="A8">
        <v>2015</v>
      </c>
      <c r="B8" s="5">
        <v>1212034</v>
      </c>
      <c r="C8" s="5">
        <f t="shared" si="3"/>
        <v>290588</v>
      </c>
      <c r="D8" s="5">
        <v>1502622</v>
      </c>
      <c r="F8">
        <f t="shared" si="0"/>
        <v>2015</v>
      </c>
      <c r="G8" s="14">
        <f t="shared" si="1"/>
        <v>1212.034</v>
      </c>
      <c r="H8" s="14">
        <f t="shared" si="2"/>
        <v>290.588</v>
      </c>
    </row>
    <row r="9" spans="1:8" ht="12.75">
      <c r="A9">
        <v>2016</v>
      </c>
      <c r="B9" s="5">
        <v>1218067</v>
      </c>
      <c r="C9" s="5">
        <f t="shared" si="3"/>
        <v>290588</v>
      </c>
      <c r="D9" s="5">
        <v>1508655</v>
      </c>
      <c r="F9">
        <f t="shared" si="0"/>
        <v>2016</v>
      </c>
      <c r="G9" s="14">
        <f t="shared" si="1"/>
        <v>1218.067</v>
      </c>
      <c r="H9" s="14">
        <f t="shared" si="2"/>
        <v>290.588</v>
      </c>
    </row>
    <row r="10" spans="1:8" ht="12.75">
      <c r="A10">
        <v>2017</v>
      </c>
      <c r="B10" s="5">
        <v>1223328</v>
      </c>
      <c r="C10" s="5">
        <f t="shared" si="3"/>
        <v>290588</v>
      </c>
      <c r="D10" s="5">
        <v>1513916</v>
      </c>
      <c r="F10">
        <f t="shared" si="0"/>
        <v>2017</v>
      </c>
      <c r="G10" s="14">
        <f t="shared" si="1"/>
        <v>1223.328</v>
      </c>
      <c r="H10" s="14">
        <f t="shared" si="2"/>
        <v>290.588</v>
      </c>
    </row>
    <row r="11" spans="1:8" ht="12.75">
      <c r="A11">
        <v>2018</v>
      </c>
      <c r="B11" s="5">
        <v>1228361</v>
      </c>
      <c r="C11" s="5">
        <f t="shared" si="3"/>
        <v>290588</v>
      </c>
      <c r="D11" s="5">
        <v>1518949</v>
      </c>
      <c r="F11">
        <f t="shared" si="0"/>
        <v>2018</v>
      </c>
      <c r="G11" s="14">
        <f t="shared" si="1"/>
        <v>1228.361</v>
      </c>
      <c r="H11" s="14">
        <f t="shared" si="2"/>
        <v>290.588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32"/>
  <sheetViews>
    <sheetView workbookViewId="0" topLeftCell="A1">
      <selection activeCell="C26" sqref="C26"/>
    </sheetView>
  </sheetViews>
  <sheetFormatPr defaultColWidth="9.140625" defaultRowHeight="12.75"/>
  <cols>
    <col min="3" max="3" width="12.8515625" style="0" bestFit="1" customWidth="1"/>
  </cols>
  <sheetData>
    <row r="1" spans="2:15" ht="12.75">
      <c r="B1" t="s">
        <v>0</v>
      </c>
      <c r="C1" t="s">
        <v>53</v>
      </c>
      <c r="F1" t="s">
        <v>0</v>
      </c>
      <c r="G1" t="s">
        <v>53</v>
      </c>
      <c r="K1" t="s">
        <v>0</v>
      </c>
      <c r="L1" t="s">
        <v>1</v>
      </c>
      <c r="N1" t="s">
        <v>0</v>
      </c>
      <c r="O1" t="s">
        <v>1</v>
      </c>
    </row>
    <row r="2" spans="1:14" ht="12.75">
      <c r="A2">
        <v>88</v>
      </c>
      <c r="B2">
        <v>475863</v>
      </c>
      <c r="E2">
        <v>88</v>
      </c>
      <c r="F2" s="4">
        <f>B2/1000</f>
        <v>475.863</v>
      </c>
      <c r="J2">
        <v>88</v>
      </c>
      <c r="K2">
        <v>13588</v>
      </c>
      <c r="M2">
        <v>88</v>
      </c>
      <c r="N2" s="4">
        <f>K2/1000</f>
        <v>13.588</v>
      </c>
    </row>
    <row r="3" spans="1:14" ht="12.75">
      <c r="A3">
        <v>89</v>
      </c>
      <c r="B3">
        <v>490035</v>
      </c>
      <c r="E3">
        <v>89</v>
      </c>
      <c r="F3" s="4">
        <f>B3/1000</f>
        <v>490.035</v>
      </c>
      <c r="J3">
        <v>89</v>
      </c>
      <c r="K3">
        <v>14172</v>
      </c>
      <c r="M3">
        <v>89</v>
      </c>
      <c r="N3" s="4">
        <f>K3/1000</f>
        <v>14.172</v>
      </c>
    </row>
    <row r="4" spans="1:14" ht="12.75">
      <c r="A4">
        <v>90</v>
      </c>
      <c r="B4">
        <v>502611</v>
      </c>
      <c r="E4">
        <v>90</v>
      </c>
      <c r="F4" s="4">
        <f aca="true" t="shared" si="0" ref="F4:F19">B4/1000</f>
        <v>502.611</v>
      </c>
      <c r="G4" s="4"/>
      <c r="H4" s="4"/>
      <c r="J4">
        <v>90</v>
      </c>
      <c r="K4">
        <v>12576</v>
      </c>
      <c r="M4">
        <v>90</v>
      </c>
      <c r="N4" s="4">
        <f>K4/1000</f>
        <v>12.576</v>
      </c>
    </row>
    <row r="5" spans="1:14" ht="12.75">
      <c r="A5">
        <v>91</v>
      </c>
      <c r="B5">
        <v>514940</v>
      </c>
      <c r="E5">
        <v>91</v>
      </c>
      <c r="F5" s="4">
        <f t="shared" si="0"/>
        <v>514.94</v>
      </c>
      <c r="G5" s="4"/>
      <c r="H5" s="4"/>
      <c r="J5">
        <v>91</v>
      </c>
      <c r="K5">
        <v>12329</v>
      </c>
      <c r="M5">
        <v>91</v>
      </c>
      <c r="N5" s="4">
        <f aca="true" t="shared" si="1" ref="N5:N20">K5/1000</f>
        <v>12.329</v>
      </c>
    </row>
    <row r="6" spans="1:14" ht="12.75">
      <c r="A6">
        <v>92</v>
      </c>
      <c r="B6">
        <v>531112</v>
      </c>
      <c r="E6">
        <v>92</v>
      </c>
      <c r="F6" s="4">
        <f t="shared" si="0"/>
        <v>531.112</v>
      </c>
      <c r="G6" s="4"/>
      <c r="H6" s="4"/>
      <c r="J6">
        <v>92</v>
      </c>
      <c r="K6">
        <v>16172</v>
      </c>
      <c r="M6">
        <v>92</v>
      </c>
      <c r="N6" s="4">
        <f t="shared" si="1"/>
        <v>16.172</v>
      </c>
    </row>
    <row r="7" spans="1:14" ht="12.75">
      <c r="A7">
        <v>93</v>
      </c>
      <c r="B7">
        <v>549330</v>
      </c>
      <c r="E7">
        <v>93</v>
      </c>
      <c r="F7" s="4">
        <f t="shared" si="0"/>
        <v>549.33</v>
      </c>
      <c r="G7" s="4"/>
      <c r="H7" s="4"/>
      <c r="J7">
        <v>93</v>
      </c>
      <c r="K7">
        <v>18218</v>
      </c>
      <c r="M7">
        <v>93</v>
      </c>
      <c r="N7" s="4">
        <f t="shared" si="1"/>
        <v>18.218</v>
      </c>
    </row>
    <row r="8" spans="1:14" ht="12.75">
      <c r="A8">
        <v>94</v>
      </c>
      <c r="B8">
        <v>571378</v>
      </c>
      <c r="E8">
        <v>94</v>
      </c>
      <c r="F8" s="4">
        <f t="shared" si="0"/>
        <v>571.378</v>
      </c>
      <c r="G8" s="4"/>
      <c r="H8" s="4"/>
      <c r="J8">
        <v>94</v>
      </c>
      <c r="K8">
        <v>22048</v>
      </c>
      <c r="M8">
        <v>94</v>
      </c>
      <c r="N8" s="4">
        <f t="shared" si="1"/>
        <v>22.048</v>
      </c>
    </row>
    <row r="9" spans="1:14" ht="12.75">
      <c r="A9">
        <v>95</v>
      </c>
      <c r="B9">
        <v>591925</v>
      </c>
      <c r="E9">
        <v>95</v>
      </c>
      <c r="F9" s="4">
        <f t="shared" si="0"/>
        <v>591.925</v>
      </c>
      <c r="G9" s="4"/>
      <c r="H9" s="4"/>
      <c r="J9">
        <v>95</v>
      </c>
      <c r="K9">
        <v>20546</v>
      </c>
      <c r="M9">
        <v>95</v>
      </c>
      <c r="N9" s="4">
        <f t="shared" si="1"/>
        <v>20.546</v>
      </c>
    </row>
    <row r="10" spans="1:14" ht="12.75">
      <c r="A10">
        <v>96</v>
      </c>
      <c r="B10">
        <v>617241</v>
      </c>
      <c r="E10">
        <v>96</v>
      </c>
      <c r="F10" s="4">
        <f t="shared" si="0"/>
        <v>617.241</v>
      </c>
      <c r="G10" s="4"/>
      <c r="H10" s="4"/>
      <c r="J10">
        <v>96</v>
      </c>
      <c r="K10">
        <v>25316</v>
      </c>
      <c r="M10">
        <v>96</v>
      </c>
      <c r="N10" s="4">
        <f t="shared" si="1"/>
        <v>25.316</v>
      </c>
    </row>
    <row r="11" spans="1:14" ht="12.75">
      <c r="A11">
        <v>97</v>
      </c>
      <c r="B11">
        <v>640496</v>
      </c>
      <c r="E11">
        <v>97</v>
      </c>
      <c r="F11" s="4">
        <f t="shared" si="0"/>
        <v>640.496</v>
      </c>
      <c r="G11" s="4"/>
      <c r="H11" s="4"/>
      <c r="J11">
        <v>97</v>
      </c>
      <c r="K11">
        <v>23255</v>
      </c>
      <c r="M11">
        <v>97</v>
      </c>
      <c r="N11" s="4">
        <f t="shared" si="1"/>
        <v>23.255</v>
      </c>
    </row>
    <row r="12" spans="1:14" ht="12.75">
      <c r="A12">
        <v>98</v>
      </c>
      <c r="B12">
        <v>662084</v>
      </c>
      <c r="E12">
        <v>98</v>
      </c>
      <c r="F12" s="4">
        <f t="shared" si="0"/>
        <v>662.084</v>
      </c>
      <c r="G12" s="4"/>
      <c r="H12" s="4"/>
      <c r="J12">
        <v>98</v>
      </c>
      <c r="K12">
        <v>21588</v>
      </c>
      <c r="M12">
        <v>98</v>
      </c>
      <c r="N12" s="4">
        <f t="shared" si="1"/>
        <v>21.588</v>
      </c>
    </row>
    <row r="13" spans="1:14" ht="12.75">
      <c r="A13">
        <v>99</v>
      </c>
      <c r="B13">
        <v>684945</v>
      </c>
      <c r="E13">
        <v>99</v>
      </c>
      <c r="F13" s="4">
        <f t="shared" si="0"/>
        <v>684.945</v>
      </c>
      <c r="G13" s="4"/>
      <c r="H13" s="4"/>
      <c r="J13">
        <v>99</v>
      </c>
      <c r="K13">
        <v>22039</v>
      </c>
      <c r="M13">
        <v>99</v>
      </c>
      <c r="N13" s="4">
        <f t="shared" si="1"/>
        <v>22.039</v>
      </c>
    </row>
    <row r="14" spans="1:14" ht="12.75">
      <c r="A14" s="3" t="s">
        <v>14</v>
      </c>
      <c r="B14">
        <v>703306</v>
      </c>
      <c r="E14" s="3" t="s">
        <v>14</v>
      </c>
      <c r="F14" s="4">
        <f t="shared" si="0"/>
        <v>703.306</v>
      </c>
      <c r="G14" s="4"/>
      <c r="H14" s="4"/>
      <c r="J14" s="3" t="s">
        <v>14</v>
      </c>
      <c r="K14">
        <v>18361</v>
      </c>
      <c r="M14" s="3" t="s">
        <v>14</v>
      </c>
      <c r="N14" s="4">
        <f t="shared" si="1"/>
        <v>18.361</v>
      </c>
    </row>
    <row r="15" spans="1:14" ht="12.75">
      <c r="A15" s="3" t="s">
        <v>15</v>
      </c>
      <c r="B15">
        <v>730564</v>
      </c>
      <c r="E15" s="3" t="s">
        <v>15</v>
      </c>
      <c r="F15" s="4">
        <f t="shared" si="0"/>
        <v>730.564</v>
      </c>
      <c r="G15" s="4"/>
      <c r="H15" s="4"/>
      <c r="J15" s="3" t="s">
        <v>15</v>
      </c>
      <c r="K15">
        <v>27258</v>
      </c>
      <c r="M15" s="3" t="s">
        <v>15</v>
      </c>
      <c r="N15" s="4">
        <f t="shared" si="1"/>
        <v>27.258</v>
      </c>
    </row>
    <row r="16" spans="1:14" ht="12.75">
      <c r="A16" s="3" t="s">
        <v>16</v>
      </c>
      <c r="B16">
        <v>748842</v>
      </c>
      <c r="E16" s="3" t="s">
        <v>16</v>
      </c>
      <c r="F16" s="4">
        <f t="shared" si="0"/>
        <v>748.842</v>
      </c>
      <c r="G16" s="4"/>
      <c r="H16" s="4"/>
      <c r="J16" s="3" t="s">
        <v>16</v>
      </c>
      <c r="K16">
        <v>18278</v>
      </c>
      <c r="M16" s="3" t="s">
        <v>16</v>
      </c>
      <c r="N16" s="4">
        <f t="shared" si="1"/>
        <v>18.278</v>
      </c>
    </row>
    <row r="17" spans="1:14" ht="12.75">
      <c r="A17" s="3" t="s">
        <v>17</v>
      </c>
      <c r="B17">
        <v>769242</v>
      </c>
      <c r="E17" s="3" t="s">
        <v>17</v>
      </c>
      <c r="F17" s="4">
        <f t="shared" si="0"/>
        <v>769.242</v>
      </c>
      <c r="G17" s="4"/>
      <c r="H17" s="4"/>
      <c r="J17" s="3" t="s">
        <v>17</v>
      </c>
      <c r="K17">
        <v>20400</v>
      </c>
      <c r="M17" s="3" t="s">
        <v>17</v>
      </c>
      <c r="N17" s="4">
        <f t="shared" si="1"/>
        <v>20.4</v>
      </c>
    </row>
    <row r="18" spans="1:14" ht="12.75">
      <c r="A18" s="3" t="s">
        <v>18</v>
      </c>
      <c r="B18">
        <v>795386</v>
      </c>
      <c r="E18" s="3" t="s">
        <v>18</v>
      </c>
      <c r="F18" s="4">
        <f t="shared" si="0"/>
        <v>795.386</v>
      </c>
      <c r="G18" s="4"/>
      <c r="H18" s="4"/>
      <c r="J18" s="3" t="s">
        <v>18</v>
      </c>
      <c r="K18">
        <v>26144</v>
      </c>
      <c r="M18" s="3" t="s">
        <v>18</v>
      </c>
      <c r="N18" s="4">
        <f t="shared" si="1"/>
        <v>26.144</v>
      </c>
    </row>
    <row r="19" spans="1:15" ht="12.75">
      <c r="A19" s="3" t="s">
        <v>19</v>
      </c>
      <c r="B19" s="9">
        <v>823534</v>
      </c>
      <c r="E19" s="3" t="s">
        <v>19</v>
      </c>
      <c r="F19" s="4">
        <f t="shared" si="0"/>
        <v>823.534</v>
      </c>
      <c r="G19" s="4"/>
      <c r="H19" s="4"/>
      <c r="J19" s="3" t="s">
        <v>19</v>
      </c>
      <c r="K19">
        <f>B19-B18</f>
        <v>28148</v>
      </c>
      <c r="M19" s="3" t="s">
        <v>19</v>
      </c>
      <c r="N19" s="4">
        <f t="shared" si="1"/>
        <v>28.148</v>
      </c>
      <c r="O19" s="4"/>
    </row>
    <row r="20" spans="1:15" ht="12.75">
      <c r="A20" s="3" t="s">
        <v>20</v>
      </c>
      <c r="B20" s="9">
        <v>849630</v>
      </c>
      <c r="C20" s="9"/>
      <c r="E20" s="3" t="s">
        <v>20</v>
      </c>
      <c r="F20" s="4">
        <f>B20/1000</f>
        <v>849.63</v>
      </c>
      <c r="G20" s="4"/>
      <c r="H20" s="4"/>
      <c r="J20" s="3" t="s">
        <v>20</v>
      </c>
      <c r="K20">
        <f>B20-B19</f>
        <v>26096</v>
      </c>
      <c r="M20" s="3" t="s">
        <v>20</v>
      </c>
      <c r="N20" s="4">
        <f t="shared" si="1"/>
        <v>26.096</v>
      </c>
      <c r="O20" s="4"/>
    </row>
    <row r="21" spans="1:15" ht="12.75">
      <c r="A21" s="3" t="s">
        <v>21</v>
      </c>
      <c r="B21" s="9">
        <v>872681</v>
      </c>
      <c r="C21" s="9"/>
      <c r="E21" s="3" t="s">
        <v>21</v>
      </c>
      <c r="F21" s="4">
        <f>B21/1000</f>
        <v>872.681</v>
      </c>
      <c r="G21" s="4"/>
      <c r="H21" s="4"/>
      <c r="J21" s="3" t="s">
        <v>21</v>
      </c>
      <c r="K21">
        <f>B21-B20</f>
        <v>23051</v>
      </c>
      <c r="M21" s="3" t="s">
        <v>21</v>
      </c>
      <c r="N21" s="4">
        <f>K21/1000</f>
        <v>23.051</v>
      </c>
      <c r="O21" s="4"/>
    </row>
    <row r="22" spans="1:15" ht="12.75">
      <c r="A22" s="3" t="s">
        <v>22</v>
      </c>
      <c r="C22" s="15">
        <v>891814</v>
      </c>
      <c r="D22" s="16">
        <f>C22-B21</f>
        <v>19133</v>
      </c>
      <c r="E22" s="3" t="s">
        <v>22</v>
      </c>
      <c r="F22" s="4"/>
      <c r="G22" s="4">
        <f aca="true" t="shared" si="2" ref="G22:G32">C22/1000</f>
        <v>891.814</v>
      </c>
      <c r="H22" s="4">
        <f aca="true" t="shared" si="3" ref="H22:H29">D22/1000</f>
        <v>19.133</v>
      </c>
      <c r="J22" s="3" t="s">
        <v>22</v>
      </c>
      <c r="L22" s="16">
        <f>C22-B21</f>
        <v>19133</v>
      </c>
      <c r="M22" s="3" t="s">
        <v>22</v>
      </c>
      <c r="O22" s="4">
        <f aca="true" t="shared" si="4" ref="O22:O29">L22/1000</f>
        <v>19.133</v>
      </c>
    </row>
    <row r="23" spans="1:15" ht="12.75">
      <c r="A23" s="3" t="s">
        <v>23</v>
      </c>
      <c r="C23" s="15">
        <v>913957</v>
      </c>
      <c r="D23" s="16">
        <f aca="true" t="shared" si="5" ref="D23:D29">C23-C22</f>
        <v>22143</v>
      </c>
      <c r="E23" s="3" t="s">
        <v>23</v>
      </c>
      <c r="F23" s="4"/>
      <c r="G23" s="4">
        <f t="shared" si="2"/>
        <v>913.957</v>
      </c>
      <c r="H23" s="4">
        <f t="shared" si="3"/>
        <v>22.143</v>
      </c>
      <c r="J23" s="3" t="s">
        <v>23</v>
      </c>
      <c r="L23" s="16">
        <f>C23-C22</f>
        <v>22143</v>
      </c>
      <c r="M23" s="3" t="s">
        <v>23</v>
      </c>
      <c r="O23" s="4">
        <f t="shared" si="4"/>
        <v>22.143</v>
      </c>
    </row>
    <row r="24" spans="1:15" ht="12.75">
      <c r="A24" s="3" t="s">
        <v>24</v>
      </c>
      <c r="C24" s="15">
        <v>936580</v>
      </c>
      <c r="D24" s="16">
        <f t="shared" si="5"/>
        <v>22623</v>
      </c>
      <c r="E24" s="3" t="s">
        <v>24</v>
      </c>
      <c r="F24" s="4"/>
      <c r="G24" s="4">
        <f t="shared" si="2"/>
        <v>936.58</v>
      </c>
      <c r="H24" s="4">
        <f t="shared" si="3"/>
        <v>22.623</v>
      </c>
      <c r="J24" s="3" t="s">
        <v>24</v>
      </c>
      <c r="L24" s="16">
        <f aca="true" t="shared" si="6" ref="L24:L32">C24-C23</f>
        <v>22623</v>
      </c>
      <c r="M24" s="3" t="s">
        <v>24</v>
      </c>
      <c r="O24" s="4">
        <f t="shared" si="4"/>
        <v>22.623</v>
      </c>
    </row>
    <row r="25" spans="1:15" ht="12.75">
      <c r="A25" s="3" t="s">
        <v>25</v>
      </c>
      <c r="C25" s="15">
        <v>961263</v>
      </c>
      <c r="D25" s="16">
        <f t="shared" si="5"/>
        <v>24683</v>
      </c>
      <c r="E25" s="3" t="s">
        <v>25</v>
      </c>
      <c r="F25" s="4"/>
      <c r="G25" s="4">
        <f t="shared" si="2"/>
        <v>961.263</v>
      </c>
      <c r="H25" s="4">
        <f t="shared" si="3"/>
        <v>24.683</v>
      </c>
      <c r="J25" s="3" t="s">
        <v>25</v>
      </c>
      <c r="L25" s="16">
        <f t="shared" si="6"/>
        <v>24683</v>
      </c>
      <c r="M25" s="3" t="s">
        <v>25</v>
      </c>
      <c r="O25" s="4">
        <f t="shared" si="4"/>
        <v>24.683</v>
      </c>
    </row>
    <row r="26" spans="1:15" ht="12.75">
      <c r="A26" s="3" t="s">
        <v>26</v>
      </c>
      <c r="C26" s="20">
        <f>988371-2000</f>
        <v>986371</v>
      </c>
      <c r="D26" s="16">
        <f>C26-C25</f>
        <v>25108</v>
      </c>
      <c r="E26" s="3" t="s">
        <v>26</v>
      </c>
      <c r="F26" s="4"/>
      <c r="G26" s="4">
        <f t="shared" si="2"/>
        <v>986.371</v>
      </c>
      <c r="H26" s="4">
        <f>D26/1000</f>
        <v>25.108</v>
      </c>
      <c r="J26" s="3" t="s">
        <v>26</v>
      </c>
      <c r="L26" s="16">
        <f t="shared" si="6"/>
        <v>25108</v>
      </c>
      <c r="M26" s="3" t="s">
        <v>26</v>
      </c>
      <c r="O26" s="4">
        <f t="shared" si="4"/>
        <v>25.108</v>
      </c>
    </row>
    <row r="27" spans="1:15" ht="12.75">
      <c r="A27" s="3" t="s">
        <v>27</v>
      </c>
      <c r="C27" s="15">
        <v>1011367</v>
      </c>
      <c r="D27" s="16">
        <f t="shared" si="5"/>
        <v>24996</v>
      </c>
      <c r="E27" s="3" t="s">
        <v>27</v>
      </c>
      <c r="F27" s="4"/>
      <c r="G27" s="4">
        <f t="shared" si="2"/>
        <v>1011.367</v>
      </c>
      <c r="H27" s="4">
        <f t="shared" si="3"/>
        <v>24.996</v>
      </c>
      <c r="J27" s="3" t="s">
        <v>27</v>
      </c>
      <c r="L27" s="16">
        <f t="shared" si="6"/>
        <v>24996</v>
      </c>
      <c r="M27" s="3" t="s">
        <v>27</v>
      </c>
      <c r="O27" s="4">
        <f t="shared" si="4"/>
        <v>24.996</v>
      </c>
    </row>
    <row r="28" spans="1:15" ht="12.75">
      <c r="A28" s="3" t="s">
        <v>28</v>
      </c>
      <c r="C28" s="15">
        <v>1036178</v>
      </c>
      <c r="D28" s="16">
        <f t="shared" si="5"/>
        <v>24811</v>
      </c>
      <c r="E28" s="3" t="s">
        <v>28</v>
      </c>
      <c r="F28" s="4"/>
      <c r="G28" s="4">
        <f t="shared" si="2"/>
        <v>1036.178</v>
      </c>
      <c r="H28" s="4">
        <f t="shared" si="3"/>
        <v>24.811</v>
      </c>
      <c r="J28" s="3" t="s">
        <v>28</v>
      </c>
      <c r="L28" s="16">
        <f t="shared" si="6"/>
        <v>24811</v>
      </c>
      <c r="M28" s="3" t="s">
        <v>28</v>
      </c>
      <c r="O28" s="4">
        <f t="shared" si="4"/>
        <v>24.811</v>
      </c>
    </row>
    <row r="29" spans="1:15" ht="12.75">
      <c r="A29" s="3" t="s">
        <v>29</v>
      </c>
      <c r="C29" s="15">
        <v>1060652</v>
      </c>
      <c r="D29" s="16">
        <f t="shared" si="5"/>
        <v>24474</v>
      </c>
      <c r="E29" s="3" t="s">
        <v>29</v>
      </c>
      <c r="F29" s="4"/>
      <c r="G29" s="4">
        <f t="shared" si="2"/>
        <v>1060.652</v>
      </c>
      <c r="H29" s="4">
        <f t="shared" si="3"/>
        <v>24.474</v>
      </c>
      <c r="J29" s="3" t="s">
        <v>29</v>
      </c>
      <c r="L29" s="16">
        <f t="shared" si="6"/>
        <v>24474</v>
      </c>
      <c r="M29" s="3" t="s">
        <v>29</v>
      </c>
      <c r="O29" s="4">
        <f t="shared" si="4"/>
        <v>24.474</v>
      </c>
    </row>
    <row r="30" spans="1:15" ht="12.75">
      <c r="A30" s="3" t="s">
        <v>43</v>
      </c>
      <c r="C30" s="15">
        <v>1084833</v>
      </c>
      <c r="D30" s="16">
        <f>C30-C29</f>
        <v>24181</v>
      </c>
      <c r="E30" s="3" t="s">
        <v>43</v>
      </c>
      <c r="G30" s="4">
        <f t="shared" si="2"/>
        <v>1084.833</v>
      </c>
      <c r="H30" s="4">
        <f>D30/1000</f>
        <v>24.181</v>
      </c>
      <c r="J30" s="3" t="s">
        <v>43</v>
      </c>
      <c r="L30" s="16">
        <f t="shared" si="6"/>
        <v>24181</v>
      </c>
      <c r="M30" s="3" t="s">
        <v>43</v>
      </c>
      <c r="O30" s="4">
        <f>L30/1000</f>
        <v>24.181</v>
      </c>
    </row>
    <row r="31" spans="1:15" ht="12.75">
      <c r="A31" s="3" t="s">
        <v>46</v>
      </c>
      <c r="C31" s="15">
        <v>1108765</v>
      </c>
      <c r="D31" s="16">
        <f>C31-C30</f>
        <v>23932</v>
      </c>
      <c r="E31" s="3" t="s">
        <v>46</v>
      </c>
      <c r="G31" s="4">
        <f t="shared" si="2"/>
        <v>1108.765</v>
      </c>
      <c r="H31" s="4">
        <f>D31/1000</f>
        <v>23.932</v>
      </c>
      <c r="J31" s="3" t="s">
        <v>46</v>
      </c>
      <c r="L31" s="16">
        <f t="shared" si="6"/>
        <v>23932</v>
      </c>
      <c r="M31" s="3" t="s">
        <v>46</v>
      </c>
      <c r="O31" s="4">
        <f>L31/1000</f>
        <v>23.932</v>
      </c>
    </row>
    <row r="32" spans="1:15" ht="12.75">
      <c r="A32" s="3" t="s">
        <v>55</v>
      </c>
      <c r="C32" s="5">
        <v>1132603</v>
      </c>
      <c r="D32" s="16">
        <f>C32-C31</f>
        <v>23838</v>
      </c>
      <c r="E32" s="3" t="s">
        <v>55</v>
      </c>
      <c r="G32" s="4">
        <f t="shared" si="2"/>
        <v>1132.603</v>
      </c>
      <c r="H32" s="4">
        <f>D32/1000</f>
        <v>23.838</v>
      </c>
      <c r="J32" s="3" t="s">
        <v>55</v>
      </c>
      <c r="L32" s="16">
        <f t="shared" si="6"/>
        <v>23838</v>
      </c>
      <c r="M32" s="3" t="s">
        <v>55</v>
      </c>
      <c r="O32" s="4">
        <f>L32/1000</f>
        <v>23.838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34"/>
  <sheetViews>
    <sheetView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:E34"/>
    </sheetView>
  </sheetViews>
  <sheetFormatPr defaultColWidth="9.140625" defaultRowHeight="12.75"/>
  <cols>
    <col min="2" max="2" width="12.140625" style="0" bestFit="1" customWidth="1"/>
    <col min="3" max="3" width="15.28125" style="0" bestFit="1" customWidth="1"/>
    <col min="4" max="5" width="9.57421875" style="0" bestFit="1" customWidth="1"/>
    <col min="18" max="18" width="10.00390625" style="0" bestFit="1" customWidth="1"/>
  </cols>
  <sheetData>
    <row r="1" spans="2:18" ht="12.75">
      <c r="B1" t="s">
        <v>10</v>
      </c>
      <c r="C1" t="s">
        <v>11</v>
      </c>
      <c r="D1" s="3" t="s">
        <v>13</v>
      </c>
      <c r="E1" t="s">
        <v>12</v>
      </c>
      <c r="K1" t="s">
        <v>44</v>
      </c>
      <c r="R1" t="s">
        <v>45</v>
      </c>
    </row>
    <row r="2" spans="1:5" ht="12.75">
      <c r="A2">
        <v>86</v>
      </c>
      <c r="B2">
        <v>65.043</v>
      </c>
      <c r="C2">
        <v>32.098</v>
      </c>
      <c r="D2">
        <v>2.623</v>
      </c>
      <c r="E2">
        <v>99.764</v>
      </c>
    </row>
    <row r="3" spans="1:20" ht="12.75">
      <c r="A3">
        <v>87</v>
      </c>
      <c r="B3">
        <v>66.59</v>
      </c>
      <c r="C3">
        <v>20.285</v>
      </c>
      <c r="D3">
        <v>9.047</v>
      </c>
      <c r="E3">
        <v>95.922</v>
      </c>
      <c r="K3" t="s">
        <v>0</v>
      </c>
      <c r="L3" t="s">
        <v>30</v>
      </c>
      <c r="M3" t="s">
        <v>53</v>
      </c>
      <c r="R3" t="s">
        <v>0</v>
      </c>
      <c r="S3" t="s">
        <v>30</v>
      </c>
      <c r="T3" t="s">
        <v>53</v>
      </c>
    </row>
    <row r="4" spans="1:19" ht="12.75">
      <c r="A4">
        <v>88</v>
      </c>
      <c r="B4">
        <v>66.894</v>
      </c>
      <c r="C4">
        <v>16.393</v>
      </c>
      <c r="D4">
        <v>19.527</v>
      </c>
      <c r="E4">
        <v>102.814</v>
      </c>
      <c r="J4">
        <v>88</v>
      </c>
      <c r="K4">
        <v>103.47</v>
      </c>
      <c r="L4">
        <v>102.814</v>
      </c>
      <c r="Q4">
        <v>88</v>
      </c>
      <c r="R4">
        <v>83.951</v>
      </c>
      <c r="S4">
        <v>83.287</v>
      </c>
    </row>
    <row r="5" spans="1:19" ht="12.75">
      <c r="A5">
        <v>89</v>
      </c>
      <c r="B5">
        <v>66.874</v>
      </c>
      <c r="C5">
        <v>11.244</v>
      </c>
      <c r="D5">
        <v>27.983</v>
      </c>
      <c r="E5">
        <v>106.101</v>
      </c>
      <c r="J5">
        <v>89</v>
      </c>
      <c r="K5">
        <v>108.8</v>
      </c>
      <c r="L5">
        <v>106.1</v>
      </c>
      <c r="Q5">
        <v>89</v>
      </c>
      <c r="R5">
        <v>80.822</v>
      </c>
      <c r="S5">
        <v>78.118</v>
      </c>
    </row>
    <row r="6" spans="1:19" ht="12.75">
      <c r="A6">
        <v>90</v>
      </c>
      <c r="B6">
        <v>69.937</v>
      </c>
      <c r="C6">
        <v>8.457</v>
      </c>
      <c r="D6">
        <v>35.991</v>
      </c>
      <c r="E6">
        <v>114.385</v>
      </c>
      <c r="J6">
        <v>90</v>
      </c>
      <c r="K6">
        <v>111.75</v>
      </c>
      <c r="L6">
        <v>114.385</v>
      </c>
      <c r="Q6">
        <v>90</v>
      </c>
      <c r="R6">
        <v>75.768</v>
      </c>
      <c r="S6">
        <v>78.394</v>
      </c>
    </row>
    <row r="7" spans="1:19" ht="12.75">
      <c r="A7">
        <v>91</v>
      </c>
      <c r="B7">
        <v>71.422</v>
      </c>
      <c r="C7">
        <v>7.205</v>
      </c>
      <c r="D7">
        <v>45.989</v>
      </c>
      <c r="E7">
        <v>124.616</v>
      </c>
      <c r="J7">
        <v>91</v>
      </c>
      <c r="K7">
        <v>129.56</v>
      </c>
      <c r="L7">
        <v>124.615</v>
      </c>
      <c r="Q7">
        <v>91</v>
      </c>
      <c r="R7">
        <v>83.575</v>
      </c>
      <c r="S7">
        <v>78.627</v>
      </c>
    </row>
    <row r="8" spans="1:19" ht="12.75">
      <c r="A8">
        <v>92</v>
      </c>
      <c r="B8">
        <v>71.652</v>
      </c>
      <c r="C8">
        <v>5.396</v>
      </c>
      <c r="D8">
        <v>51.622</v>
      </c>
      <c r="E8">
        <v>128.67</v>
      </c>
      <c r="J8">
        <v>92</v>
      </c>
      <c r="K8">
        <v>125.59</v>
      </c>
      <c r="L8">
        <v>128.67</v>
      </c>
      <c r="Q8">
        <v>92</v>
      </c>
      <c r="R8">
        <v>73.972</v>
      </c>
      <c r="S8">
        <v>77.048</v>
      </c>
    </row>
    <row r="9" spans="1:19" ht="12.75">
      <c r="A9">
        <v>93</v>
      </c>
      <c r="B9">
        <v>74.086</v>
      </c>
      <c r="C9">
        <v>6.439</v>
      </c>
      <c r="D9">
        <v>53.105</v>
      </c>
      <c r="E9">
        <v>133.63</v>
      </c>
      <c r="J9">
        <v>93</v>
      </c>
      <c r="K9">
        <v>138.98</v>
      </c>
      <c r="L9">
        <v>133.629</v>
      </c>
      <c r="Q9">
        <v>93</v>
      </c>
      <c r="R9">
        <v>85.883</v>
      </c>
      <c r="S9">
        <v>80.524</v>
      </c>
    </row>
    <row r="10" spans="1:19" ht="12.75">
      <c r="A10">
        <v>94</v>
      </c>
      <c r="B10">
        <v>76.573</v>
      </c>
      <c r="C10">
        <v>8.911</v>
      </c>
      <c r="D10">
        <v>51.382</v>
      </c>
      <c r="E10">
        <v>136.866</v>
      </c>
      <c r="J10">
        <v>94</v>
      </c>
      <c r="K10">
        <v>134.28</v>
      </c>
      <c r="L10">
        <v>136.866</v>
      </c>
      <c r="Q10">
        <v>94</v>
      </c>
      <c r="R10">
        <v>82.903</v>
      </c>
      <c r="S10">
        <v>85.484</v>
      </c>
    </row>
    <row r="11" spans="1:19" ht="12.75">
      <c r="A11">
        <v>95</v>
      </c>
      <c r="B11">
        <v>79.43</v>
      </c>
      <c r="C11">
        <v>9.271</v>
      </c>
      <c r="D11">
        <v>59.569</v>
      </c>
      <c r="E11">
        <v>148.27</v>
      </c>
      <c r="J11">
        <v>95</v>
      </c>
      <c r="K11">
        <v>142.91</v>
      </c>
      <c r="L11">
        <v>148.27</v>
      </c>
      <c r="Q11">
        <v>95</v>
      </c>
      <c r="R11">
        <v>83.343</v>
      </c>
      <c r="S11">
        <v>88.701</v>
      </c>
    </row>
    <row r="12" spans="1:19" ht="12.75">
      <c r="A12">
        <v>96</v>
      </c>
      <c r="B12">
        <v>83.875</v>
      </c>
      <c r="C12">
        <v>8.614</v>
      </c>
      <c r="D12">
        <v>49.499</v>
      </c>
      <c r="E12">
        <v>141.988</v>
      </c>
      <c r="J12">
        <v>96</v>
      </c>
      <c r="K12">
        <v>139.51</v>
      </c>
      <c r="L12">
        <v>141.987</v>
      </c>
      <c r="Q12">
        <v>96</v>
      </c>
      <c r="R12">
        <v>90.013</v>
      </c>
      <c r="S12">
        <v>92.489</v>
      </c>
    </row>
    <row r="13" spans="1:19" ht="12.75">
      <c r="A13">
        <v>97</v>
      </c>
      <c r="B13">
        <v>86.947</v>
      </c>
      <c r="C13">
        <v>9.523</v>
      </c>
      <c r="D13">
        <v>51.312</v>
      </c>
      <c r="E13">
        <v>147.782</v>
      </c>
      <c r="J13">
        <v>97</v>
      </c>
      <c r="K13">
        <v>144.11</v>
      </c>
      <c r="L13">
        <v>147.781</v>
      </c>
      <c r="Q13">
        <v>97</v>
      </c>
      <c r="R13">
        <v>92.796</v>
      </c>
      <c r="S13">
        <v>96.47</v>
      </c>
    </row>
    <row r="14" spans="1:19" ht="12.75">
      <c r="A14">
        <v>98</v>
      </c>
      <c r="B14">
        <v>84.053</v>
      </c>
      <c r="C14">
        <v>9.685</v>
      </c>
      <c r="D14">
        <v>55.461</v>
      </c>
      <c r="E14">
        <v>149.199</v>
      </c>
      <c r="J14">
        <v>98</v>
      </c>
      <c r="K14">
        <v>148.719</v>
      </c>
      <c r="L14">
        <v>149.198</v>
      </c>
      <c r="Q14">
        <v>98</v>
      </c>
      <c r="R14">
        <v>93.259</v>
      </c>
      <c r="S14">
        <v>93.738</v>
      </c>
    </row>
    <row r="15" spans="1:19" ht="12.75">
      <c r="A15">
        <v>99</v>
      </c>
      <c r="B15">
        <v>85.719</v>
      </c>
      <c r="C15">
        <v>9.866</v>
      </c>
      <c r="D15">
        <v>51.643</v>
      </c>
      <c r="E15">
        <v>147.228</v>
      </c>
      <c r="J15">
        <v>99</v>
      </c>
      <c r="K15">
        <v>143.915</v>
      </c>
      <c r="L15">
        <v>147.228</v>
      </c>
      <c r="Q15">
        <v>99</v>
      </c>
      <c r="R15">
        <v>92.271</v>
      </c>
      <c r="S15">
        <v>95.585</v>
      </c>
    </row>
    <row r="16" spans="1:19" ht="12.75">
      <c r="A16" s="3" t="s">
        <v>14</v>
      </c>
      <c r="B16">
        <v>86.769</v>
      </c>
      <c r="C16">
        <v>10.356</v>
      </c>
      <c r="D16">
        <v>54.836</v>
      </c>
      <c r="E16">
        <v>151.961</v>
      </c>
      <c r="J16" s="3" t="s">
        <v>14</v>
      </c>
      <c r="K16">
        <v>148.522</v>
      </c>
      <c r="L16">
        <v>151.961</v>
      </c>
      <c r="Q16" s="3" t="s">
        <v>14</v>
      </c>
      <c r="R16">
        <v>93.331</v>
      </c>
      <c r="S16">
        <v>97.125</v>
      </c>
    </row>
    <row r="17" spans="1:19" ht="12.75">
      <c r="A17" s="3" t="s">
        <v>15</v>
      </c>
      <c r="B17">
        <v>85.15</v>
      </c>
      <c r="C17">
        <v>10.753</v>
      </c>
      <c r="D17">
        <v>54.624</v>
      </c>
      <c r="E17">
        <v>150.527</v>
      </c>
      <c r="J17" s="3" t="s">
        <v>15</v>
      </c>
      <c r="K17">
        <v>148.048</v>
      </c>
      <c r="L17">
        <v>150.527</v>
      </c>
      <c r="Q17" s="3" t="s">
        <v>15</v>
      </c>
      <c r="R17">
        <v>93.424</v>
      </c>
      <c r="S17">
        <v>95.903</v>
      </c>
    </row>
    <row r="18" spans="1:19" ht="12.75">
      <c r="A18" s="3" t="s">
        <v>16</v>
      </c>
      <c r="B18">
        <v>86.085</v>
      </c>
      <c r="C18">
        <v>10.687</v>
      </c>
      <c r="D18">
        <v>46.459</v>
      </c>
      <c r="E18">
        <v>143.231</v>
      </c>
      <c r="J18" s="3" t="s">
        <v>16</v>
      </c>
      <c r="K18">
        <v>149.999</v>
      </c>
      <c r="L18" s="1">
        <v>143.231</v>
      </c>
      <c r="Q18" s="3" t="s">
        <v>16</v>
      </c>
      <c r="R18">
        <v>103.539</v>
      </c>
      <c r="S18">
        <v>96.771</v>
      </c>
    </row>
    <row r="19" spans="1:19" ht="12.75">
      <c r="A19" s="3" t="s">
        <v>17</v>
      </c>
      <c r="B19">
        <v>90.379</v>
      </c>
      <c r="C19">
        <v>9.713</v>
      </c>
      <c r="D19">
        <v>38.341</v>
      </c>
      <c r="E19">
        <v>138.433</v>
      </c>
      <c r="J19" s="3" t="s">
        <v>17</v>
      </c>
      <c r="K19">
        <v>131.721</v>
      </c>
      <c r="L19">
        <v>138.433</v>
      </c>
      <c r="Q19" s="3" t="s">
        <v>17</v>
      </c>
      <c r="R19">
        <v>93.38</v>
      </c>
      <c r="S19">
        <v>99.962</v>
      </c>
    </row>
    <row r="20" spans="1:19" ht="12.75">
      <c r="A20" s="3" t="s">
        <v>18</v>
      </c>
      <c r="B20">
        <v>91.10526</v>
      </c>
      <c r="C20" s="9">
        <f>E20-D20-B20</f>
        <v>8.79092</v>
      </c>
      <c r="D20">
        <v>31.80262</v>
      </c>
      <c r="E20">
        <v>131.6988</v>
      </c>
      <c r="J20" s="3" t="s">
        <v>18</v>
      </c>
      <c r="K20">
        <v>133.5115</v>
      </c>
      <c r="L20">
        <v>131.6988</v>
      </c>
      <c r="Q20" s="3" t="s">
        <v>18</v>
      </c>
      <c r="R20">
        <v>101.7089</v>
      </c>
      <c r="S20">
        <v>99.89622</v>
      </c>
    </row>
    <row r="21" spans="1:20" ht="12.75">
      <c r="A21" s="3" t="s">
        <v>19</v>
      </c>
      <c r="B21" s="9">
        <v>91.445255</v>
      </c>
      <c r="C21" s="9">
        <f>E21-D21-B21</f>
        <v>13.111036999999996</v>
      </c>
      <c r="D21" s="9">
        <v>31.204752</v>
      </c>
      <c r="E21" s="9">
        <v>135.761044</v>
      </c>
      <c r="J21" s="3" t="s">
        <v>19</v>
      </c>
      <c r="K21" s="9">
        <v>133.19556</v>
      </c>
      <c r="L21" s="9">
        <v>135.761044</v>
      </c>
      <c r="M21" s="9"/>
      <c r="Q21" s="3" t="s">
        <v>19</v>
      </c>
      <c r="R21" s="9">
        <v>101.990808</v>
      </c>
      <c r="S21" s="9">
        <f>B21+C21</f>
        <v>104.556292</v>
      </c>
      <c r="T21" s="9"/>
    </row>
    <row r="22" spans="1:20" ht="12.75">
      <c r="A22" s="3" t="s">
        <v>20</v>
      </c>
      <c r="B22" s="9">
        <v>94.248445</v>
      </c>
      <c r="C22" s="9">
        <f aca="true" t="shared" si="0" ref="C22:C31">E22-D22-B22</f>
        <v>12.478552000000008</v>
      </c>
      <c r="D22" s="9">
        <v>35.544794</v>
      </c>
      <c r="E22" s="9">
        <v>142.271791</v>
      </c>
      <c r="J22" s="3" t="s">
        <v>20</v>
      </c>
      <c r="K22" s="9">
        <v>140.822959</v>
      </c>
      <c r="L22" s="9">
        <v>142.271791</v>
      </c>
      <c r="M22" s="9"/>
      <c r="Q22" s="3" t="s">
        <v>20</v>
      </c>
      <c r="R22" s="9">
        <f>(140822959-35544794)/1000000</f>
        <v>105.278165</v>
      </c>
      <c r="S22" s="9">
        <v>106.726997</v>
      </c>
      <c r="T22" s="9"/>
    </row>
    <row r="23" spans="1:20" ht="12.75">
      <c r="A23" s="3" t="s">
        <v>21</v>
      </c>
      <c r="B23" s="10">
        <v>92.674402</v>
      </c>
      <c r="C23" s="10">
        <f t="shared" si="0"/>
        <v>10.880362999999988</v>
      </c>
      <c r="D23" s="10">
        <v>53.750377</v>
      </c>
      <c r="E23" s="10">
        <v>157.305142</v>
      </c>
      <c r="J23" s="3" t="s">
        <v>21</v>
      </c>
      <c r="K23" s="10">
        <v>161.484075</v>
      </c>
      <c r="L23" s="10">
        <v>157.305142</v>
      </c>
      <c r="M23" s="9"/>
      <c r="Q23" s="3" t="s">
        <v>21</v>
      </c>
      <c r="R23" s="10">
        <f>161.484075-53.750377</f>
        <v>107.73369799999999</v>
      </c>
      <c r="S23" s="10">
        <v>103.554765</v>
      </c>
      <c r="T23" s="9"/>
    </row>
    <row r="24" spans="1:20" ht="12.75">
      <c r="A24" s="3" t="s">
        <v>22</v>
      </c>
      <c r="B24" s="10">
        <v>93.592591</v>
      </c>
      <c r="C24" s="10">
        <f t="shared" si="0"/>
        <v>10.659233</v>
      </c>
      <c r="D24" s="10">
        <v>68.120295</v>
      </c>
      <c r="E24" s="10">
        <v>172.372119</v>
      </c>
      <c r="J24" s="3" t="s">
        <v>22</v>
      </c>
      <c r="K24" s="9"/>
      <c r="L24" s="9"/>
      <c r="M24" s="10">
        <f aca="true" t="shared" si="1" ref="M24:M31">E24</f>
        <v>172.372119</v>
      </c>
      <c r="Q24" s="3" t="s">
        <v>22</v>
      </c>
      <c r="R24" s="9"/>
      <c r="S24" s="9"/>
      <c r="T24" s="10">
        <f>B24+C24</f>
        <v>104.251824</v>
      </c>
    </row>
    <row r="25" spans="1:20" ht="12.75">
      <c r="A25" s="3" t="s">
        <v>23</v>
      </c>
      <c r="B25" s="10">
        <v>95.192784</v>
      </c>
      <c r="C25" s="10">
        <f t="shared" si="0"/>
        <v>10.747870000000006</v>
      </c>
      <c r="D25" s="10">
        <v>68.458998</v>
      </c>
      <c r="E25" s="10">
        <v>174.399652</v>
      </c>
      <c r="J25" s="3" t="s">
        <v>23</v>
      </c>
      <c r="K25" s="9"/>
      <c r="L25" s="9"/>
      <c r="M25" s="10">
        <f t="shared" si="1"/>
        <v>174.399652</v>
      </c>
      <c r="Q25" s="3" t="s">
        <v>23</v>
      </c>
      <c r="R25" s="9"/>
      <c r="S25" s="9"/>
      <c r="T25" s="10">
        <f aca="true" t="shared" si="2" ref="T25:T34">B25+C25</f>
        <v>105.94065400000001</v>
      </c>
    </row>
    <row r="26" spans="1:20" ht="12.75">
      <c r="A26" s="3" t="s">
        <v>24</v>
      </c>
      <c r="B26" s="10">
        <v>95.615326</v>
      </c>
      <c r="C26" s="10">
        <f t="shared" si="0"/>
        <v>10.836067999999997</v>
      </c>
      <c r="D26" s="10">
        <v>69.834855</v>
      </c>
      <c r="E26" s="10">
        <v>176.286249</v>
      </c>
      <c r="J26" s="3" t="s">
        <v>24</v>
      </c>
      <c r="K26" s="9"/>
      <c r="L26" s="9"/>
      <c r="M26" s="10">
        <f t="shared" si="1"/>
        <v>176.286249</v>
      </c>
      <c r="Q26" s="3" t="s">
        <v>24</v>
      </c>
      <c r="R26" s="9"/>
      <c r="S26" s="9"/>
      <c r="T26" s="10">
        <f>B26+C26</f>
        <v>106.451394</v>
      </c>
    </row>
    <row r="27" spans="1:20" ht="12.75">
      <c r="A27" s="3" t="s">
        <v>25</v>
      </c>
      <c r="B27" s="10">
        <v>95.545196</v>
      </c>
      <c r="C27" s="10">
        <f t="shared" si="0"/>
        <v>10.836067999999997</v>
      </c>
      <c r="D27" s="10">
        <v>70.734855</v>
      </c>
      <c r="E27" s="10">
        <v>177.116119</v>
      </c>
      <c r="J27" s="3" t="s">
        <v>25</v>
      </c>
      <c r="K27" s="9"/>
      <c r="L27" s="9"/>
      <c r="M27" s="10">
        <f t="shared" si="1"/>
        <v>177.116119</v>
      </c>
      <c r="Q27" s="3" t="s">
        <v>25</v>
      </c>
      <c r="R27" s="9"/>
      <c r="S27" s="9"/>
      <c r="T27" s="10">
        <f t="shared" si="2"/>
        <v>106.381264</v>
      </c>
    </row>
    <row r="28" spans="1:20" ht="12.75">
      <c r="A28" s="3" t="s">
        <v>26</v>
      </c>
      <c r="B28" s="10">
        <v>95.846333</v>
      </c>
      <c r="C28" s="10">
        <f t="shared" si="0"/>
        <v>10.982472999999999</v>
      </c>
      <c r="D28" s="10">
        <v>95.958962</v>
      </c>
      <c r="E28" s="10">
        <v>202.787768</v>
      </c>
      <c r="J28" s="3" t="s">
        <v>26</v>
      </c>
      <c r="K28" s="9"/>
      <c r="L28" s="9"/>
      <c r="M28" s="10">
        <f t="shared" si="1"/>
        <v>202.787768</v>
      </c>
      <c r="Q28" s="3" t="s">
        <v>26</v>
      </c>
      <c r="R28" s="9"/>
      <c r="S28" s="9"/>
      <c r="T28" s="10">
        <f t="shared" si="2"/>
        <v>106.828806</v>
      </c>
    </row>
    <row r="29" spans="1:20" ht="12.75">
      <c r="A29" s="3" t="s">
        <v>27</v>
      </c>
      <c r="B29" s="10">
        <v>96.44877</v>
      </c>
      <c r="C29" s="10">
        <f t="shared" si="0"/>
        <v>11.131100000000018</v>
      </c>
      <c r="D29" s="10">
        <v>98.065445</v>
      </c>
      <c r="E29" s="10">
        <v>205.645315</v>
      </c>
      <c r="J29" s="3" t="s">
        <v>27</v>
      </c>
      <c r="K29" s="9"/>
      <c r="L29" s="9"/>
      <c r="M29" s="10">
        <f t="shared" si="1"/>
        <v>205.645315</v>
      </c>
      <c r="Q29" s="3" t="s">
        <v>27</v>
      </c>
      <c r="R29" s="9"/>
      <c r="S29" s="9"/>
      <c r="T29" s="10">
        <f t="shared" si="2"/>
        <v>107.57987000000001</v>
      </c>
    </row>
    <row r="30" spans="1:20" ht="12.75">
      <c r="A30" s="3" t="s">
        <v>28</v>
      </c>
      <c r="B30" s="10">
        <v>97.326305</v>
      </c>
      <c r="C30" s="10">
        <f t="shared" si="0"/>
        <v>11.281962000000007</v>
      </c>
      <c r="D30" s="10">
        <v>99.28429</v>
      </c>
      <c r="E30" s="10">
        <v>207.892557</v>
      </c>
      <c r="J30" s="3" t="s">
        <v>28</v>
      </c>
      <c r="K30" s="9"/>
      <c r="L30" s="9"/>
      <c r="M30" s="10">
        <f t="shared" si="1"/>
        <v>207.892557</v>
      </c>
      <c r="Q30" s="3" t="s">
        <v>28</v>
      </c>
      <c r="R30" s="9"/>
      <c r="S30" s="9"/>
      <c r="T30" s="10">
        <f t="shared" si="2"/>
        <v>108.60826700000001</v>
      </c>
    </row>
    <row r="31" spans="1:20" ht="12.75">
      <c r="A31" s="3" t="s">
        <v>29</v>
      </c>
      <c r="B31" s="10">
        <v>98.144044</v>
      </c>
      <c r="C31" s="10">
        <f t="shared" si="0"/>
        <v>11.43511500000001</v>
      </c>
      <c r="D31" s="10">
        <v>100.505551</v>
      </c>
      <c r="E31" s="10">
        <v>210.08471</v>
      </c>
      <c r="J31" s="3" t="s">
        <v>29</v>
      </c>
      <c r="K31" s="9"/>
      <c r="L31" s="9"/>
      <c r="M31" s="10">
        <f t="shared" si="1"/>
        <v>210.08471</v>
      </c>
      <c r="Q31" s="3" t="s">
        <v>29</v>
      </c>
      <c r="R31" s="9"/>
      <c r="S31" s="9"/>
      <c r="T31" s="10">
        <f t="shared" si="2"/>
        <v>109.579159</v>
      </c>
    </row>
    <row r="32" spans="1:20" ht="12.75">
      <c r="A32" s="3" t="s">
        <v>43</v>
      </c>
      <c r="B32" s="10">
        <v>98.922003</v>
      </c>
      <c r="C32" s="10">
        <f>E32-D32-B32</f>
        <v>11.590551999999988</v>
      </c>
      <c r="D32" s="10">
        <v>102.654245</v>
      </c>
      <c r="E32" s="10">
        <v>213.1668</v>
      </c>
      <c r="J32" s="3" t="s">
        <v>43</v>
      </c>
      <c r="K32" s="9"/>
      <c r="L32" s="9"/>
      <c r="M32" s="10">
        <f>E32</f>
        <v>213.1668</v>
      </c>
      <c r="Q32" s="3" t="s">
        <v>43</v>
      </c>
      <c r="R32" s="9"/>
      <c r="S32" s="9"/>
      <c r="T32" s="10">
        <f t="shared" si="2"/>
        <v>110.51255499999999</v>
      </c>
    </row>
    <row r="33" spans="1:20" ht="12.75">
      <c r="A33" s="3" t="s">
        <v>46</v>
      </c>
      <c r="B33" s="10">
        <v>99.650953</v>
      </c>
      <c r="C33" s="10">
        <f>E33-D33-B33</f>
        <v>11.748365000000007</v>
      </c>
      <c r="D33" s="10">
        <v>103.855361</v>
      </c>
      <c r="E33" s="10">
        <v>215.254679</v>
      </c>
      <c r="J33" s="3" t="s">
        <v>46</v>
      </c>
      <c r="K33" s="9"/>
      <c r="L33" s="9"/>
      <c r="M33" s="10">
        <f>E33</f>
        <v>215.254679</v>
      </c>
      <c r="Q33" s="3" t="s">
        <v>46</v>
      </c>
      <c r="R33" s="9"/>
      <c r="S33" s="9"/>
      <c r="T33" s="10">
        <f t="shared" si="2"/>
        <v>111.39931800000001</v>
      </c>
    </row>
    <row r="34" spans="1:20" ht="12.75">
      <c r="A34" s="3" t="s">
        <v>55</v>
      </c>
      <c r="B34" s="10">
        <v>100.341753</v>
      </c>
      <c r="C34" s="10">
        <f>E34-D34-B34</f>
        <v>11.908558000000014</v>
      </c>
      <c r="D34" s="10">
        <v>105.083956</v>
      </c>
      <c r="E34" s="10">
        <v>217.334267</v>
      </c>
      <c r="J34" s="3" t="s">
        <v>55</v>
      </c>
      <c r="M34" s="10">
        <f>E34</f>
        <v>217.334267</v>
      </c>
      <c r="Q34" s="3" t="s">
        <v>55</v>
      </c>
      <c r="T34" s="10">
        <f t="shared" si="2"/>
        <v>112.25031100000001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2008-05-06T21:12:05Z</dcterms:modified>
  <cp:category>::ODMA\GRPWISE\ASPOSUPT.PUPSC.PUPSCDocs:57342.1</cp:category>
  <cp:version/>
  <cp:contentType/>
  <cp:contentStatus/>
</cp:coreProperties>
</file>