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625" yWindow="120" windowWidth="12600" windowHeight="11580" tabRatio="850"/>
  </bookViews>
  <sheets>
    <sheet name="Page 1" sheetId="2" r:id="rId1"/>
    <sheet name="Page 2" sheetId="3" r:id="rId2"/>
  </sheets>
  <definedNames>
    <definedName name="ASD" localSheetId="0">'Page 1'!#REF!</definedName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_xlnm.Print_Area" localSheetId="0">'Page 1'!$A$1:$E$34</definedName>
    <definedName name="_xlnm.Print_Area" localSheetId="1">'Page 2'!$A$1:$E$104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calcId="125725" calcMode="manual"/>
</workbook>
</file>

<file path=xl/calcChain.xml><?xml version="1.0" encoding="utf-8"?>
<calcChain xmlns="http://schemas.openxmlformats.org/spreadsheetml/2006/main">
  <c r="E30" i="2"/>
  <c r="E29"/>
  <c r="D26"/>
  <c r="D25"/>
  <c r="D24"/>
  <c r="D23"/>
  <c r="D22"/>
  <c r="D21"/>
  <c r="D20"/>
  <c r="D19"/>
  <c r="D18"/>
  <c r="E27" s="1"/>
  <c r="E32" s="1"/>
  <c r="E17"/>
  <c r="D72" i="3" l="1"/>
  <c r="D66"/>
  <c r="D58"/>
  <c r="D48"/>
  <c r="D39"/>
  <c r="D33"/>
  <c r="D25"/>
  <c r="D17"/>
  <c r="B69"/>
  <c r="B70" s="1"/>
  <c r="B71" s="1"/>
  <c r="B72" s="1"/>
  <c r="B54"/>
  <c r="B55" s="1"/>
  <c r="B56" s="1"/>
  <c r="B57" s="1"/>
  <c r="B58" s="1"/>
  <c r="B42"/>
  <c r="B43" s="1"/>
  <c r="B44" s="1"/>
  <c r="B45" s="1"/>
  <c r="B46" s="1"/>
  <c r="B47" s="1"/>
  <c r="B48" s="1"/>
  <c r="B36"/>
  <c r="B37" s="1"/>
  <c r="B38" s="1"/>
  <c r="B39" s="1"/>
  <c r="D76" l="1"/>
  <c r="E2"/>
  <c r="D51"/>
  <c r="D78" s="1"/>
  <c r="B27" i="2"/>
  <c r="B29" s="1"/>
  <c r="B30" s="1"/>
  <c r="B32" s="1"/>
  <c r="B24" i="3"/>
  <c r="B50"/>
  <c r="B51" s="1"/>
  <c r="B25" l="1"/>
  <c r="B27" s="1"/>
  <c r="B29" s="1"/>
  <c r="B30" s="1"/>
  <c r="B31" s="1"/>
  <c r="B32" s="1"/>
  <c r="B33" s="1"/>
  <c r="D80"/>
  <c r="B60"/>
  <c r="B61" l="1"/>
  <c r="B62" s="1"/>
  <c r="B74" l="1"/>
  <c r="B75" s="1"/>
  <c r="B76" s="1"/>
  <c r="B78" s="1"/>
  <c r="B80" s="1"/>
  <c r="B63"/>
  <c r="B64" s="1"/>
  <c r="B65" s="1"/>
  <c r="B66" s="1"/>
</calcChain>
</file>

<file path=xl/sharedStrings.xml><?xml version="1.0" encoding="utf-8"?>
<sst xmlns="http://schemas.openxmlformats.org/spreadsheetml/2006/main" count="103" uniqueCount="68">
  <si>
    <t>Program</t>
  </si>
  <si>
    <t>Questar Gas Company</t>
  </si>
  <si>
    <t>Market Transformation</t>
  </si>
  <si>
    <t>Low Income Weatherization</t>
  </si>
  <si>
    <t>DSM Interest</t>
  </si>
  <si>
    <t>Page 1 of 2</t>
  </si>
  <si>
    <t>CONTRACTOR ADMINISTRATION</t>
  </si>
  <si>
    <t>CONTRACTOR PROGRAM DEVELOPMENT</t>
  </si>
  <si>
    <t>EFFICIENCY MEASURES INCENTIVES</t>
  </si>
  <si>
    <t>PROCESS &amp; IMPACT EVALUATION</t>
  </si>
  <si>
    <t>QGC PROGRAM DEVELOPMENT</t>
  </si>
  <si>
    <t>INCENTIVES (REBATES)</t>
  </si>
  <si>
    <t>QGC AUDIT SERVICES</t>
  </si>
  <si>
    <t>CONTRACTOR ONGOING MARKETING</t>
  </si>
  <si>
    <t>SPECIAL STATE PROGRAM FUNDING</t>
  </si>
  <si>
    <t>MEDIA PURCHASES</t>
  </si>
  <si>
    <t>ACCOUNTING - AMORTIZATION</t>
  </si>
  <si>
    <t>ACCOUNTING - INTEREST</t>
  </si>
  <si>
    <t>Page 2 of 2</t>
  </si>
  <si>
    <t>Exhibit 1.2</t>
  </si>
  <si>
    <t>TOTAL EXPENSE</t>
  </si>
  <si>
    <t xml:space="preserve">                          (A)</t>
  </si>
  <si>
    <t xml:space="preserve">                  Description</t>
  </si>
  <si>
    <t xml:space="preserve">(B)       </t>
  </si>
  <si>
    <t xml:space="preserve">               Total      </t>
  </si>
  <si>
    <t>Amortization</t>
  </si>
  <si>
    <t>ADVERTISING</t>
  </si>
  <si>
    <t>(A)</t>
  </si>
  <si>
    <t xml:space="preserve">ThermWise Home Energy Audit   </t>
  </si>
  <si>
    <t>ThermWise Builder Rebate</t>
  </si>
  <si>
    <t>ThermWise Appliance Rebates</t>
  </si>
  <si>
    <t>ThermWise Business Rebates</t>
  </si>
  <si>
    <t>ThermWise Weatherization</t>
  </si>
  <si>
    <t>ThermWise Multi-Family</t>
  </si>
  <si>
    <t>ThermWise Business Custom</t>
  </si>
  <si>
    <t>QGC MANAGEMENT &amp; ADMINISTRATION</t>
  </si>
  <si>
    <t>CONTRACTOR DEVELOPMENT MARKETING</t>
  </si>
  <si>
    <t>May 31, 2010 Balance</t>
  </si>
  <si>
    <t>DSM/EE PROGRAM EXPENDITURES</t>
  </si>
  <si>
    <t>by Program from May 2010 through October 2010</t>
  </si>
  <si>
    <t>Balance</t>
  </si>
  <si>
    <t>By Program and Expenditure Type</t>
  </si>
  <si>
    <t>From May 2010 through October 31, 2010</t>
  </si>
  <si>
    <t>HOME ENERGY AUDIT TOTAL</t>
  </si>
  <si>
    <t>BUILDER REBATE</t>
  </si>
  <si>
    <t xml:space="preserve"> BUILDER REBATE TOTAL</t>
  </si>
  <si>
    <t>APPLIANCE REBATES</t>
  </si>
  <si>
    <t>APPLIANCE REBATES TOTAL</t>
  </si>
  <si>
    <t>BUSINESS REBATES</t>
  </si>
  <si>
    <t>BUSINESS REBATES TOTAL</t>
  </si>
  <si>
    <t>MARKET TRANSFORMATION</t>
  </si>
  <si>
    <t>MARKET TRANSFORMATION TOTAL</t>
  </si>
  <si>
    <t>LOW INCOME WEATHERIZATION</t>
  </si>
  <si>
    <t>LOW INCOME WEATHERIZATION TOTAL</t>
  </si>
  <si>
    <t>WEATHERIZATION</t>
  </si>
  <si>
    <t>WEATHERIZATION TOTAL</t>
  </si>
  <si>
    <t>MULTI-FAMILY</t>
  </si>
  <si>
    <t>MULTI-FAMILY TOTAL</t>
  </si>
  <si>
    <t>BUSINESS CUSTOM</t>
  </si>
  <si>
    <t>BUSINESS CUSTOM TOTAL</t>
  </si>
  <si>
    <t>DSM/EE ACCOUNTING</t>
  </si>
  <si>
    <t>DSM/EE ACCOUNTING TOTAL</t>
  </si>
  <si>
    <t>OCTOBER 31, 2010 BALANCE</t>
  </si>
  <si>
    <t>Expenditures</t>
  </si>
  <si>
    <t>Total Program Expenditures (Lines 2 - 10)</t>
  </si>
  <si>
    <t>HOME ENERGY AUDIT</t>
  </si>
  <si>
    <t>Docket No. 10-057-18</t>
  </si>
  <si>
    <t>October 31, 2010 Balance (Lines 1 + 11 through 13)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</si>
</sst>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2" fillId="0" borderId="0" applyNumberFormat="0" applyFont="0" applyFill="0" applyBorder="0" applyAlignment="0" applyProtection="0">
      <alignment horizontal="left"/>
    </xf>
    <xf numFmtId="4" fontId="12" fillId="0" borderId="0" applyFont="0" applyFill="0" applyBorder="0" applyAlignment="0" applyProtection="0"/>
    <xf numFmtId="0" fontId="11" fillId="0" borderId="1">
      <alignment horizontal="center"/>
    </xf>
    <xf numFmtId="0" fontId="23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</cellStyleXfs>
  <cellXfs count="116">
    <xf numFmtId="0" fontId="0" fillId="0" borderId="0" xfId="0"/>
    <xf numFmtId="0" fontId="4" fillId="0" borderId="0" xfId="0" applyFont="1"/>
    <xf numFmtId="165" fontId="4" fillId="0" borderId="0" xfId="1" applyNumberFormat="1" applyFont="1"/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8" fillId="0" borderId="0" xfId="3" applyFont="1" applyAlignment="1" applyProtection="1">
      <alignment horizontal="right" vertical="center"/>
    </xf>
    <xf numFmtId="0" fontId="8" fillId="0" borderId="0" xfId="3" quotePrefix="1" applyFont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43" fontId="6" fillId="0" borderId="0" xfId="1" applyFont="1" applyBorder="1" applyAlignment="1">
      <alignment horizontal="center" vertical="center" wrapText="1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center" vertical="center"/>
    </xf>
    <xf numFmtId="165" fontId="8" fillId="0" borderId="0" xfId="1" applyNumberFormat="1" applyFont="1" applyBorder="1" applyAlignment="1">
      <alignment vertical="center"/>
    </xf>
    <xf numFmtId="0" fontId="8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quotePrefix="1" applyFont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/>
    <xf numFmtId="5" fontId="7" fillId="0" borderId="0" xfId="2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4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1" quotePrefix="1" applyNumberFormat="1" applyFont="1" applyAlignment="1">
      <alignment horizontal="center"/>
    </xf>
    <xf numFmtId="0" fontId="14" fillId="0" borderId="0" xfId="1" quotePrefix="1" applyNumberFormat="1" applyFont="1" applyAlignment="1">
      <alignment horizontal="left"/>
    </xf>
    <xf numFmtId="3" fontId="15" fillId="0" borderId="0" xfId="1" applyNumberFormat="1" applyFont="1"/>
    <xf numFmtId="0" fontId="16" fillId="0" borderId="0" xfId="3" applyFont="1" applyAlignment="1" applyProtection="1">
      <alignment horizontal="right" vertical="center"/>
    </xf>
    <xf numFmtId="43" fontId="15" fillId="0" borderId="0" xfId="1" applyFont="1" applyBorder="1"/>
    <xf numFmtId="0" fontId="16" fillId="0" borderId="0" xfId="3" quotePrefix="1" applyFont="1" applyAlignment="1" applyProtection="1">
      <alignment horizontal="right" vertical="center"/>
    </xf>
    <xf numFmtId="0" fontId="16" fillId="0" borderId="0" xfId="3" quotePrefix="1" applyFont="1" applyAlignment="1" applyProtection="1">
      <alignment horizontal="right" vertical="top"/>
    </xf>
    <xf numFmtId="43" fontId="17" fillId="0" borderId="0" xfId="1" applyFont="1" applyBorder="1"/>
    <xf numFmtId="0" fontId="13" fillId="0" borderId="0" xfId="0" applyFont="1" applyAlignment="1"/>
    <xf numFmtId="43" fontId="17" fillId="0" borderId="0" xfId="1" applyFont="1" applyBorder="1" applyAlignment="1">
      <alignment horizontal="center" wrapText="1"/>
    </xf>
    <xf numFmtId="43" fontId="15" fillId="0" borderId="0" xfId="1" applyFont="1" applyAlignment="1">
      <alignment horizontal="center"/>
    </xf>
    <xf numFmtId="43" fontId="18" fillId="0" borderId="0" xfId="1" applyFont="1" applyAlignment="1">
      <alignment horizontal="center"/>
    </xf>
    <xf numFmtId="0" fontId="19" fillId="0" borderId="0" xfId="0" quotePrefix="1" applyFont="1" applyAlignment="1">
      <alignment horizontal="left"/>
    </xf>
    <xf numFmtId="0" fontId="19" fillId="0" borderId="0" xfId="0" quotePrefix="1" applyFont="1" applyAlignment="1">
      <alignment horizontal="right"/>
    </xf>
    <xf numFmtId="43" fontId="18" fillId="0" borderId="0" xfId="1" applyFont="1" applyBorder="1" applyAlignment="1">
      <alignment horizontal="center"/>
    </xf>
    <xf numFmtId="43" fontId="18" fillId="0" borderId="1" xfId="1" quotePrefix="1" applyFont="1" applyBorder="1" applyAlignment="1">
      <alignment horizontal="left" wrapText="1"/>
    </xf>
    <xf numFmtId="3" fontId="18" fillId="0" borderId="1" xfId="1" quotePrefix="1" applyNumberFormat="1" applyFont="1" applyBorder="1" applyAlignment="1">
      <alignment horizontal="center" wrapText="1"/>
    </xf>
    <xf numFmtId="43" fontId="19" fillId="0" borderId="4" xfId="1" applyFont="1" applyBorder="1"/>
    <xf numFmtId="3" fontId="19" fillId="0" borderId="5" xfId="1" applyNumberFormat="1" applyFont="1" applyBorder="1"/>
    <xf numFmtId="5" fontId="18" fillId="0" borderId="6" xfId="1" applyNumberFormat="1" applyFont="1" applyBorder="1"/>
    <xf numFmtId="0" fontId="20" fillId="0" borderId="0" xfId="6" applyFont="1" applyBorder="1" applyAlignment="1">
      <alignment horizontal="center" wrapText="1"/>
    </xf>
    <xf numFmtId="43" fontId="19" fillId="0" borderId="0" xfId="1" applyFont="1" applyBorder="1" applyAlignment="1">
      <alignment horizontal="center"/>
    </xf>
    <xf numFmtId="37" fontId="19" fillId="0" borderId="7" xfId="1" applyNumberFormat="1" applyFont="1" applyBorder="1"/>
    <xf numFmtId="37" fontId="19" fillId="0" borderId="0" xfId="1" applyNumberFormat="1" applyFont="1" applyBorder="1" applyAlignment="1">
      <alignment horizontal="center"/>
    </xf>
    <xf numFmtId="43" fontId="19" fillId="0" borderId="5" xfId="1" quotePrefix="1" applyFont="1" applyBorder="1" applyAlignment="1">
      <alignment horizontal="left"/>
    </xf>
    <xf numFmtId="0" fontId="19" fillId="0" borderId="0" xfId="4" applyFont="1" applyBorder="1" applyAlignment="1"/>
    <xf numFmtId="43" fontId="19" fillId="0" borderId="7" xfId="1" applyFont="1" applyBorder="1"/>
    <xf numFmtId="43" fontId="18" fillId="0" borderId="6" xfId="1" applyFont="1" applyBorder="1" applyAlignment="1">
      <alignment horizontal="right"/>
    </xf>
    <xf numFmtId="166" fontId="19" fillId="0" borderId="9" xfId="1" applyNumberFormat="1" applyFont="1" applyBorder="1"/>
    <xf numFmtId="37" fontId="19" fillId="0" borderId="9" xfId="1" applyNumberFormat="1" applyFont="1" applyBorder="1"/>
    <xf numFmtId="37" fontId="19" fillId="0" borderId="0" xfId="1" applyNumberFormat="1" applyFont="1" applyBorder="1" applyAlignment="1">
      <alignment horizontal="center" vertical="center"/>
    </xf>
    <xf numFmtId="43" fontId="18" fillId="0" borderId="6" xfId="1" applyFont="1" applyBorder="1" applyAlignment="1">
      <alignment horizontal="right" vertical="center"/>
    </xf>
    <xf numFmtId="43" fontId="15" fillId="0" borderId="0" xfId="1" applyFont="1"/>
    <xf numFmtId="43" fontId="15" fillId="0" borderId="0" xfId="1" applyFont="1" applyBorder="1" applyAlignment="1">
      <alignment horizontal="center"/>
    </xf>
    <xf numFmtId="3" fontId="15" fillId="0" borderId="0" xfId="1" applyNumberFormat="1" applyFont="1" applyBorder="1"/>
    <xf numFmtId="0" fontId="7" fillId="0" borderId="0" xfId="0" applyFont="1" applyBorder="1" applyAlignment="1">
      <alignment horizontal="center" vertical="center"/>
    </xf>
    <xf numFmtId="0" fontId="11" fillId="0" borderId="0" xfId="6" applyFont="1" applyBorder="1" applyAlignment="1">
      <alignment horizontal="center" wrapText="1"/>
    </xf>
    <xf numFmtId="5" fontId="18" fillId="0" borderId="5" xfId="1" applyNumberFormat="1" applyFont="1" applyBorder="1"/>
    <xf numFmtId="4" fontId="0" fillId="0" borderId="0" xfId="5" applyFont="1" applyBorder="1"/>
    <xf numFmtId="3" fontId="0" fillId="0" borderId="7" xfId="5" applyNumberFormat="1" applyFont="1" applyBorder="1"/>
    <xf numFmtId="0" fontId="0" fillId="0" borderId="0" xfId="0" applyBorder="1"/>
    <xf numFmtId="0" fontId="0" fillId="0" borderId="7" xfId="0" applyBorder="1"/>
    <xf numFmtId="0" fontId="1" fillId="0" borderId="0" xfId="3" quotePrefix="1" applyFont="1" applyAlignment="1" applyProtection="1">
      <alignment horizontal="right" vertical="center"/>
    </xf>
    <xf numFmtId="41" fontId="0" fillId="0" borderId="0" xfId="5" applyNumberFormat="1" applyFont="1" applyBorder="1"/>
    <xf numFmtId="41" fontId="0" fillId="0" borderId="0" xfId="5" applyNumberFormat="1" applyFont="1"/>
    <xf numFmtId="0" fontId="4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4" applyFont="1" applyBorder="1" applyAlignment="1"/>
    <xf numFmtId="5" fontId="18" fillId="0" borderId="8" xfId="1" applyNumberFormat="1" applyFont="1" applyBorder="1"/>
    <xf numFmtId="5" fontId="18" fillId="0" borderId="7" xfId="1" applyNumberFormat="1" applyFont="1" applyBorder="1"/>
    <xf numFmtId="0" fontId="0" fillId="0" borderId="0" xfId="4" applyFont="1" applyAlignment="1"/>
    <xf numFmtId="4" fontId="0" fillId="0" borderId="5" xfId="5" applyFont="1" applyBorder="1"/>
    <xf numFmtId="4" fontId="0" fillId="0" borderId="6" xfId="5" applyFont="1" applyBorder="1"/>
    <xf numFmtId="0" fontId="0" fillId="0" borderId="5" xfId="0" applyBorder="1"/>
    <xf numFmtId="0" fontId="0" fillId="0" borderId="10" xfId="0" applyBorder="1"/>
    <xf numFmtId="0" fontId="0" fillId="0" borderId="12" xfId="0" applyBorder="1"/>
    <xf numFmtId="3" fontId="0" fillId="0" borderId="5" xfId="5" applyNumberFormat="1" applyFont="1" applyBorder="1"/>
    <xf numFmtId="3" fontId="0" fillId="0" borderId="6" xfId="5" applyNumberFormat="1" applyFont="1" applyBorder="1"/>
    <xf numFmtId="37" fontId="0" fillId="0" borderId="13" xfId="5" applyNumberFormat="1" applyFont="1" applyBorder="1"/>
    <xf numFmtId="43" fontId="19" fillId="0" borderId="6" xfId="1" quotePrefix="1" applyFont="1" applyBorder="1" applyAlignment="1">
      <alignment horizontal="left"/>
    </xf>
    <xf numFmtId="3" fontId="0" fillId="0" borderId="14" xfId="5" applyNumberFormat="1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/>
    <xf numFmtId="0" fontId="1" fillId="0" borderId="12" xfId="0" applyFont="1" applyBorder="1"/>
    <xf numFmtId="43" fontId="18" fillId="0" borderId="6" xfId="1" quotePrefix="1" applyFont="1" applyBorder="1" applyAlignment="1">
      <alignment horizontal="left"/>
    </xf>
    <xf numFmtId="5" fontId="0" fillId="0" borderId="0" xfId="5" applyNumberFormat="1" applyFont="1"/>
    <xf numFmtId="5" fontId="0" fillId="0" borderId="3" xfId="5" applyNumberFormat="1" applyFont="1" applyBorder="1"/>
    <xf numFmtId="5" fontId="7" fillId="0" borderId="2" xfId="2" applyNumberFormat="1" applyFont="1" applyFill="1" applyBorder="1" applyAlignment="1">
      <alignment vertical="center"/>
    </xf>
    <xf numFmtId="43" fontId="18" fillId="0" borderId="7" xfId="1" applyFont="1" applyBorder="1"/>
    <xf numFmtId="43" fontId="18" fillId="0" borderId="8" xfId="1" applyFont="1" applyBorder="1" applyAlignment="1">
      <alignment horizontal="right"/>
    </xf>
    <xf numFmtId="43" fontId="18" fillId="0" borderId="11" xfId="1" applyFont="1" applyBorder="1"/>
    <xf numFmtId="43" fontId="18" fillId="0" borderId="11" xfId="1" applyFont="1" applyBorder="1" applyAlignment="1">
      <alignment horizontal="left"/>
    </xf>
    <xf numFmtId="43" fontId="18" fillId="0" borderId="5" xfId="1" applyFont="1" applyBorder="1"/>
    <xf numFmtId="0" fontId="7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center" vertical="center"/>
    </xf>
    <xf numFmtId="0" fontId="21" fillId="0" borderId="0" xfId="1" applyNumberFormat="1" applyFont="1" applyFill="1" applyAlignment="1">
      <alignment horizontal="center"/>
    </xf>
    <xf numFmtId="0" fontId="21" fillId="0" borderId="0" xfId="1" quotePrefix="1" applyNumberFormat="1" applyFont="1" applyFill="1" applyAlignment="1">
      <alignment horizontal="center"/>
    </xf>
    <xf numFmtId="0" fontId="22" fillId="0" borderId="0" xfId="1" applyNumberFormat="1" applyFont="1" applyFill="1" applyAlignment="1">
      <alignment horizontal="center" vertical="center"/>
    </xf>
  </cellXfs>
  <cellStyles count="14">
    <cellStyle name="Comma" xfId="1" builtinId="3"/>
    <cellStyle name="Currency" xfId="2" builtinId="4"/>
    <cellStyle name="Normal" xfId="0" builtinId="0"/>
    <cellStyle name="Normal 2" xfId="7"/>
    <cellStyle name="Normal_07-057-11 Exhibit 1.1 DSM Amort" xfId="3"/>
    <cellStyle name="PSChar" xfId="4"/>
    <cellStyle name="PSChar 2" xfId="8"/>
    <cellStyle name="PSDate" xfId="9"/>
    <cellStyle name="PSDec" xfId="5"/>
    <cellStyle name="PSDec 2" xfId="10"/>
    <cellStyle name="PSHeading" xfId="6"/>
    <cellStyle name="PSHeading 2" xfId="11"/>
    <cellStyle name="PSInt" xfId="12"/>
    <cellStyle name="PSSpacer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tabSelected="1" zoomScaleNormal="100" workbookViewId="0">
      <pane ySplit="16" topLeftCell="A17" activePane="bottomLeft" state="frozen"/>
      <selection pane="bottomLeft" activeCell="A30" sqref="A30"/>
    </sheetView>
  </sheetViews>
  <sheetFormatPr defaultRowHeight="12.75" customHeight="1"/>
  <cols>
    <col min="1" max="1" width="15.42578125" style="1" customWidth="1"/>
    <col min="2" max="2" width="4.7109375" style="23" customWidth="1"/>
    <col min="3" max="3" width="30.42578125" style="1" customWidth="1"/>
    <col min="4" max="4" width="15.7109375" style="2" customWidth="1"/>
    <col min="5" max="5" width="16.85546875" style="1" customWidth="1"/>
    <col min="6" max="6" width="9.140625" style="1"/>
    <col min="7" max="8" width="13.5703125" style="1" bestFit="1" customWidth="1"/>
    <col min="9" max="9" width="13.42578125" style="1" bestFit="1" customWidth="1"/>
    <col min="10" max="16384" width="9.140625" style="1"/>
  </cols>
  <sheetData>
    <row r="1" spans="2:5" s="3" customFormat="1" ht="12.75" customHeight="1">
      <c r="B1" s="21"/>
      <c r="D1" s="4"/>
      <c r="E1" s="5" t="s">
        <v>1</v>
      </c>
    </row>
    <row r="2" spans="2:5" s="3" customFormat="1" ht="12.75" customHeight="1">
      <c r="B2" s="21"/>
      <c r="D2" s="4"/>
      <c r="E2" s="78" t="s">
        <v>66</v>
      </c>
    </row>
    <row r="3" spans="2:5" s="3" customFormat="1" ht="12.75" customHeight="1">
      <c r="B3" s="21"/>
      <c r="D3" s="4"/>
      <c r="E3" s="6" t="s">
        <v>19</v>
      </c>
    </row>
    <row r="4" spans="2:5" s="3" customFormat="1" ht="12.75" customHeight="1">
      <c r="B4" s="21"/>
      <c r="D4" s="4"/>
      <c r="E4" s="6" t="s">
        <v>5</v>
      </c>
    </row>
    <row r="5" spans="2:5" s="3" customFormat="1" ht="12.75" customHeight="1">
      <c r="B5" s="21"/>
      <c r="D5" s="4"/>
      <c r="E5" s="7"/>
    </row>
    <row r="6" spans="2:5" s="3" customFormat="1" ht="12.75" customHeight="1">
      <c r="B6" s="21"/>
      <c r="D6" s="4"/>
      <c r="E6" s="7"/>
    </row>
    <row r="7" spans="2:5" s="27" customFormat="1" ht="15.75" customHeight="1">
      <c r="C7" s="111" t="s">
        <v>38</v>
      </c>
      <c r="D7" s="111"/>
    </row>
    <row r="8" spans="2:5" s="8" customFormat="1" ht="12.75" customHeight="1">
      <c r="C8" s="112" t="s">
        <v>39</v>
      </c>
      <c r="D8" s="112"/>
    </row>
    <row r="9" spans="2:5" s="3" customFormat="1" ht="12.75" customHeight="1">
      <c r="C9" s="112"/>
      <c r="D9" s="112"/>
    </row>
    <row r="10" spans="2:5" s="3" customFormat="1" ht="12.75" customHeight="1">
      <c r="B10" s="9"/>
      <c r="C10" s="10"/>
      <c r="D10" s="10"/>
    </row>
    <row r="11" spans="2:5" s="3" customFormat="1" ht="12.75" customHeight="1">
      <c r="B11" s="9"/>
      <c r="C11" s="10"/>
      <c r="D11" s="10"/>
    </row>
    <row r="12" spans="2:5" s="3" customFormat="1" ht="12.75" customHeight="1">
      <c r="B12" s="9"/>
      <c r="D12" s="30" t="s">
        <v>27</v>
      </c>
      <c r="E12" s="24" t="s">
        <v>23</v>
      </c>
    </row>
    <row r="13" spans="2:5" s="3" customFormat="1" ht="12.75" customHeight="1">
      <c r="B13" s="9"/>
      <c r="C13" s="10"/>
      <c r="D13" s="10"/>
    </row>
    <row r="14" spans="2:5" s="3" customFormat="1" ht="12.75" customHeight="1">
      <c r="B14" s="22"/>
      <c r="C14" s="11"/>
      <c r="D14" s="71"/>
    </row>
    <row r="15" spans="2:5" s="3" customFormat="1" ht="12.75" customHeight="1">
      <c r="B15" s="22"/>
    </row>
    <row r="16" spans="2:5" s="26" customFormat="1" ht="16.5" customHeight="1" thickBot="1">
      <c r="B16" s="25"/>
      <c r="C16" s="29" t="s">
        <v>0</v>
      </c>
      <c r="D16" s="29" t="s">
        <v>63</v>
      </c>
      <c r="E16" s="29" t="s">
        <v>40</v>
      </c>
    </row>
    <row r="17" spans="2:9" s="26" customFormat="1" ht="16.5" customHeight="1">
      <c r="B17" s="12">
        <v>1</v>
      </c>
      <c r="C17" s="98" t="s">
        <v>37</v>
      </c>
      <c r="D17" s="98"/>
      <c r="E17" s="28">
        <f>'Page 2'!D11</f>
        <v>33419715.309999999</v>
      </c>
      <c r="G17" s="81"/>
      <c r="H17" s="81"/>
      <c r="I17" s="81"/>
    </row>
    <row r="18" spans="2:9" s="3" customFormat="1" ht="15" customHeight="1">
      <c r="B18" s="12">
        <v>2</v>
      </c>
      <c r="C18" s="98" t="s">
        <v>28</v>
      </c>
      <c r="D18" s="103">
        <f>'Page 2'!D17</f>
        <v>288232.39</v>
      </c>
      <c r="F18" s="87"/>
      <c r="G18" s="33"/>
      <c r="H18" s="33"/>
      <c r="I18" s="74"/>
    </row>
    <row r="19" spans="2:9" s="3" customFormat="1" ht="15" customHeight="1">
      <c r="B19" s="12">
        <v>3</v>
      </c>
      <c r="C19" s="98" t="s">
        <v>29</v>
      </c>
      <c r="D19" s="103">
        <f>'Page 2'!D25</f>
        <v>1359109.5199999998</v>
      </c>
      <c r="F19" s="87"/>
      <c r="G19" s="33"/>
      <c r="H19" s="33"/>
      <c r="I19" s="74"/>
    </row>
    <row r="20" spans="2:9" s="3" customFormat="1" ht="15" customHeight="1">
      <c r="B20" s="12">
        <v>4</v>
      </c>
      <c r="C20" s="98" t="s">
        <v>30</v>
      </c>
      <c r="D20" s="103">
        <f>'Page 2'!D33</f>
        <v>3211814.89</v>
      </c>
      <c r="F20" s="87"/>
      <c r="G20" s="82"/>
      <c r="H20" s="82"/>
      <c r="I20" s="34"/>
    </row>
    <row r="21" spans="2:9" s="3" customFormat="1" ht="15" customHeight="1">
      <c r="B21" s="12">
        <v>5</v>
      </c>
      <c r="C21" s="98" t="s">
        <v>31</v>
      </c>
      <c r="D21" s="103">
        <f>'Page 2'!D39</f>
        <v>333983.42000000004</v>
      </c>
      <c r="F21" s="87"/>
      <c r="G21" s="82"/>
      <c r="H21" s="82"/>
      <c r="I21" s="34"/>
    </row>
    <row r="22" spans="2:9" s="3" customFormat="1" ht="15" customHeight="1">
      <c r="B22" s="12">
        <v>6</v>
      </c>
      <c r="C22" s="11" t="s">
        <v>2</v>
      </c>
      <c r="D22" s="103">
        <f>'Page 2'!D48</f>
        <v>423174.39</v>
      </c>
      <c r="F22" s="87"/>
      <c r="G22" s="82"/>
      <c r="H22" s="82"/>
      <c r="I22" s="34"/>
    </row>
    <row r="23" spans="2:9" s="3" customFormat="1" ht="15" customHeight="1">
      <c r="B23" s="12">
        <v>7</v>
      </c>
      <c r="C23" s="11" t="s">
        <v>3</v>
      </c>
      <c r="D23" s="103">
        <f>'Page 2'!D51</f>
        <v>250000</v>
      </c>
      <c r="F23" s="87"/>
      <c r="G23" s="82"/>
      <c r="H23" s="82"/>
      <c r="I23" s="34"/>
    </row>
    <row r="24" spans="2:9" s="3" customFormat="1" ht="15" customHeight="1">
      <c r="B24" s="12">
        <v>8</v>
      </c>
      <c r="C24" s="99" t="s">
        <v>32</v>
      </c>
      <c r="D24" s="103">
        <f>'Page 2'!D58</f>
        <v>8407094.3300000001</v>
      </c>
      <c r="F24" s="87"/>
      <c r="G24" s="34"/>
      <c r="H24" s="82"/>
      <c r="I24" s="34"/>
    </row>
    <row r="25" spans="2:9" s="3" customFormat="1" ht="15" customHeight="1">
      <c r="B25" s="12">
        <v>9</v>
      </c>
      <c r="C25" s="98" t="s">
        <v>33</v>
      </c>
      <c r="D25" s="103">
        <f>'Page 2'!D66</f>
        <v>909775.3600000001</v>
      </c>
      <c r="F25" s="87"/>
      <c r="G25" s="34"/>
      <c r="H25" s="82"/>
      <c r="I25" s="34"/>
    </row>
    <row r="26" spans="2:9" s="3" customFormat="1" ht="15" customHeight="1">
      <c r="B26" s="12">
        <v>10</v>
      </c>
      <c r="C26" s="98" t="s">
        <v>34</v>
      </c>
      <c r="D26" s="104">
        <f>'Page 2'!D72</f>
        <v>125864.56000000001</v>
      </c>
      <c r="F26" s="87"/>
      <c r="G26" s="34"/>
      <c r="H26" s="34"/>
      <c r="I26" s="34"/>
    </row>
    <row r="27" spans="2:9" s="17" customFormat="1" ht="15" customHeight="1">
      <c r="B27" s="12">
        <f>B26+1</f>
        <v>11</v>
      </c>
      <c r="C27" s="15" t="s">
        <v>64</v>
      </c>
      <c r="E27" s="28">
        <f>SUM(D18:D26)</f>
        <v>15309048.859999999</v>
      </c>
      <c r="F27" s="87"/>
      <c r="G27" s="82"/>
      <c r="H27" s="82"/>
      <c r="I27" s="83"/>
    </row>
    <row r="28" spans="2:9" s="17" customFormat="1" ht="12.75" customHeight="1">
      <c r="B28" s="14"/>
      <c r="C28" s="15"/>
      <c r="E28" s="16"/>
      <c r="G28" s="34"/>
      <c r="H28" s="82"/>
      <c r="I28" s="83"/>
    </row>
    <row r="29" spans="2:9" s="19" customFormat="1" ht="12.75" customHeight="1">
      <c r="B29" s="12">
        <f>B27+1</f>
        <v>12</v>
      </c>
      <c r="C29" s="18" t="s">
        <v>4</v>
      </c>
      <c r="E29" s="79">
        <f>'Page 2'!D75</f>
        <v>1013993.45</v>
      </c>
      <c r="G29" s="35"/>
      <c r="H29" s="35"/>
      <c r="I29" s="35"/>
    </row>
    <row r="30" spans="2:9" s="19" customFormat="1" ht="12.75" customHeight="1">
      <c r="B30" s="12">
        <f>B29+1</f>
        <v>13</v>
      </c>
      <c r="C30" s="11" t="s">
        <v>25</v>
      </c>
      <c r="E30" s="79">
        <f>'Page 2'!D74</f>
        <v>-6069642.4800000004</v>
      </c>
      <c r="G30" s="35"/>
      <c r="H30" s="35"/>
      <c r="I30" s="35"/>
    </row>
    <row r="31" spans="2:9" s="19" customFormat="1" ht="16.5">
      <c r="B31" s="12"/>
      <c r="C31" s="11"/>
      <c r="E31" s="13"/>
    </row>
    <row r="32" spans="2:9" s="3" customFormat="1" ht="12.75" customHeight="1" thickBot="1">
      <c r="B32" s="12">
        <f>B30+1</f>
        <v>14</v>
      </c>
      <c r="C32" s="20" t="s">
        <v>67</v>
      </c>
      <c r="E32" s="105">
        <f>SUM(E27:E30,E17)</f>
        <v>43673115.140000001</v>
      </c>
    </row>
    <row r="33" spans="2:8" s="3" customFormat="1" ht="12.75" customHeight="1" thickTop="1">
      <c r="B33" s="12"/>
      <c r="C33" s="20"/>
      <c r="D33" s="28"/>
    </row>
    <row r="34" spans="2:8" s="3" customFormat="1" ht="16.5">
      <c r="B34" s="31"/>
      <c r="D34" s="4"/>
    </row>
    <row r="35" spans="2:8" s="3" customFormat="1" ht="12.75" customHeight="1">
      <c r="B35" s="31"/>
      <c r="C35" s="32"/>
      <c r="D35" s="4"/>
    </row>
    <row r="36" spans="2:8" s="3" customFormat="1" ht="16.5">
      <c r="B36" s="31"/>
      <c r="C36" s="32"/>
      <c r="D36" s="4"/>
    </row>
    <row r="37" spans="2:8" s="3" customFormat="1" ht="12.75" customHeight="1">
      <c r="B37" s="21"/>
      <c r="D37" s="4"/>
    </row>
    <row r="38" spans="2:8" s="3" customFormat="1" ht="12.75" customHeight="1">
      <c r="B38" s="21"/>
      <c r="D38" s="4"/>
    </row>
    <row r="39" spans="2:8" s="3" customFormat="1" ht="12.75" customHeight="1">
      <c r="B39" s="21"/>
      <c r="D39" s="4"/>
    </row>
    <row r="40" spans="2:8" s="3" customFormat="1" ht="12.75" customHeight="1">
      <c r="B40" s="21"/>
      <c r="D40" s="4"/>
    </row>
    <row r="41" spans="2:8" s="3" customFormat="1" ht="12.75" customHeight="1">
      <c r="B41" s="21"/>
      <c r="D41" s="4"/>
    </row>
    <row r="42" spans="2:8" s="3" customFormat="1" ht="12.75" customHeight="1">
      <c r="B42" s="21"/>
      <c r="D42" s="4"/>
    </row>
    <row r="43" spans="2:8" s="3" customFormat="1" ht="12.75" customHeight="1">
      <c r="B43" s="21"/>
      <c r="D43" s="4"/>
    </row>
    <row r="44" spans="2:8" s="3" customFormat="1" ht="12.75" customHeight="1">
      <c r="B44" s="21"/>
      <c r="D44" s="4"/>
    </row>
    <row r="45" spans="2:8" s="3" customFormat="1" ht="12.75" customHeight="1">
      <c r="B45" s="21"/>
      <c r="D45" s="4"/>
    </row>
    <row r="46" spans="2:8" s="3" customFormat="1" ht="12.75" customHeight="1">
      <c r="B46" s="21"/>
      <c r="D46" s="4"/>
    </row>
    <row r="47" spans="2:8" s="3" customFormat="1" ht="12.75" customHeight="1">
      <c r="B47" s="21"/>
      <c r="D47" s="4"/>
    </row>
    <row r="48" spans="2:8" s="3" customFormat="1" ht="12.75" customHeight="1">
      <c r="B48" s="21"/>
      <c r="D48" s="4"/>
      <c r="G48" s="1"/>
      <c r="H48" s="1"/>
    </row>
  </sheetData>
  <mergeCells count="3">
    <mergeCell ref="C7:D7"/>
    <mergeCell ref="C8:D8"/>
    <mergeCell ref="C9:D9"/>
  </mergeCells>
  <phoneticPr fontId="2" type="noConversion"/>
  <printOptions horizontalCentered="1"/>
  <pageMargins left="0.7" right="0.44" top="0.52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J438"/>
  <sheetViews>
    <sheetView tabSelected="1" zoomScaleNormal="100" zoomScaleSheetLayoutView="85" workbookViewId="0">
      <pane ySplit="9" topLeftCell="A10" activePane="bottomLeft" state="frozen"/>
      <selection activeCell="A30" sqref="A30"/>
      <selection pane="bottomLeft" activeCell="A30" sqref="A30"/>
    </sheetView>
  </sheetViews>
  <sheetFormatPr defaultRowHeight="12.75"/>
  <cols>
    <col min="1" max="1" width="9.140625" style="40"/>
    <col min="2" max="2" width="5" style="46" customWidth="1"/>
    <col min="3" max="3" width="73.28515625" style="68" bestFit="1" customWidth="1"/>
    <col min="4" max="4" width="19.7109375" style="38" bestFit="1" customWidth="1"/>
    <col min="5" max="5" width="12.5703125" style="40" customWidth="1"/>
    <col min="6" max="6" width="9.140625" style="40"/>
    <col min="7" max="8" width="9" customWidth="1"/>
    <col min="9" max="16384" width="9.140625" style="40"/>
  </cols>
  <sheetData>
    <row r="1" spans="2:8" ht="12.75" customHeight="1">
      <c r="B1" s="36"/>
      <c r="C1" s="37"/>
      <c r="E1" s="39" t="s">
        <v>1</v>
      </c>
    </row>
    <row r="2" spans="2:8" ht="13.5" customHeight="1">
      <c r="B2" s="36"/>
      <c r="C2" s="37"/>
      <c r="E2" s="41" t="str">
        <f>'Page 1'!E2</f>
        <v>Docket No. 10-057-18</v>
      </c>
    </row>
    <row r="3" spans="2:8" ht="12.75" customHeight="1">
      <c r="B3" s="36"/>
      <c r="C3" s="37"/>
      <c r="E3" s="41" t="s">
        <v>19</v>
      </c>
    </row>
    <row r="4" spans="2:8" ht="15" customHeight="1">
      <c r="B4" s="36"/>
      <c r="C4" s="113" t="s">
        <v>38</v>
      </c>
      <c r="D4" s="113"/>
      <c r="E4" s="42" t="s">
        <v>18</v>
      </c>
    </row>
    <row r="5" spans="2:8" s="43" customFormat="1" ht="13.5" customHeight="1">
      <c r="C5" s="114" t="s">
        <v>41</v>
      </c>
      <c r="D5" s="114"/>
      <c r="E5" s="44"/>
      <c r="G5"/>
      <c r="H5"/>
    </row>
    <row r="6" spans="2:8" s="45" customFormat="1" ht="12.75" customHeight="1">
      <c r="C6" s="115" t="s">
        <v>42</v>
      </c>
      <c r="D6" s="115"/>
      <c r="G6"/>
      <c r="H6"/>
    </row>
    <row r="7" spans="2:8" ht="12.75" customHeight="1">
      <c r="C7" s="40"/>
      <c r="D7" s="47"/>
    </row>
    <row r="8" spans="2:8" ht="12.75" customHeight="1">
      <c r="B8" s="47"/>
      <c r="C8" s="48" t="s">
        <v>21</v>
      </c>
      <c r="D8" s="49" t="s">
        <v>23</v>
      </c>
    </row>
    <row r="9" spans="2:8" s="43" customFormat="1" ht="17.25" customHeight="1" thickBot="1">
      <c r="B9" s="50"/>
      <c r="C9" s="51" t="s">
        <v>22</v>
      </c>
      <c r="D9" s="52" t="s">
        <v>24</v>
      </c>
      <c r="G9"/>
      <c r="H9"/>
    </row>
    <row r="10" spans="2:8" ht="12.75" customHeight="1">
      <c r="B10" s="50"/>
      <c r="C10" s="53"/>
      <c r="D10" s="54"/>
    </row>
    <row r="11" spans="2:8" ht="12.75" customHeight="1">
      <c r="B11" s="50"/>
      <c r="C11" s="102" t="s">
        <v>37</v>
      </c>
      <c r="D11" s="55">
        <v>33419715.309999999</v>
      </c>
      <c r="F11" s="56"/>
      <c r="G11" s="76"/>
      <c r="H11" s="76"/>
    </row>
    <row r="12" spans="2:8" ht="12.75" customHeight="1">
      <c r="B12" s="57"/>
      <c r="C12" s="106" t="s">
        <v>65</v>
      </c>
      <c r="D12" s="58"/>
      <c r="F12" s="56"/>
      <c r="G12" s="72"/>
      <c r="H12" s="72"/>
    </row>
    <row r="13" spans="2:8" ht="12.75" customHeight="1">
      <c r="B13" s="59">
        <v>1</v>
      </c>
      <c r="C13" s="90" t="s">
        <v>8</v>
      </c>
      <c r="D13" s="93">
        <v>6317.45</v>
      </c>
      <c r="F13" s="61"/>
      <c r="G13" s="33"/>
      <c r="H13" s="33"/>
    </row>
    <row r="14" spans="2:8" ht="12.75" customHeight="1">
      <c r="B14" s="59">
        <v>2</v>
      </c>
      <c r="C14" s="90" t="s">
        <v>9</v>
      </c>
      <c r="D14" s="93">
        <v>9605.85</v>
      </c>
      <c r="F14" s="61"/>
      <c r="G14" s="33"/>
      <c r="H14" s="33"/>
    </row>
    <row r="15" spans="2:8" ht="12.75" customHeight="1">
      <c r="B15" s="59">
        <v>3</v>
      </c>
      <c r="C15" s="100" t="s">
        <v>35</v>
      </c>
      <c r="D15" s="93">
        <v>69785.7</v>
      </c>
      <c r="F15" s="61"/>
      <c r="G15" s="33"/>
      <c r="H15" s="33"/>
    </row>
    <row r="16" spans="2:8" ht="12.75" customHeight="1">
      <c r="B16" s="59">
        <v>4</v>
      </c>
      <c r="C16" s="90" t="s">
        <v>12</v>
      </c>
      <c r="D16" s="93">
        <v>202523.39</v>
      </c>
      <c r="F16" s="61"/>
      <c r="G16" s="33"/>
      <c r="H16" s="33"/>
    </row>
    <row r="17" spans="2:9" ht="12.75" customHeight="1">
      <c r="B17" s="59">
        <v>5</v>
      </c>
      <c r="C17" s="107" t="s">
        <v>43</v>
      </c>
      <c r="D17" s="85">
        <f>SUM(D13:D16)</f>
        <v>288232.39</v>
      </c>
      <c r="F17" s="61"/>
      <c r="G17" s="33"/>
      <c r="H17" s="33"/>
    </row>
    <row r="18" spans="2:9" ht="12.75" customHeight="1">
      <c r="B18" s="59"/>
      <c r="C18" s="108" t="s">
        <v>44</v>
      </c>
      <c r="D18" s="58"/>
      <c r="F18" s="61"/>
      <c r="G18" s="33"/>
      <c r="H18" s="33"/>
    </row>
    <row r="19" spans="2:9" ht="12.75" customHeight="1">
      <c r="B19" s="59">
        <v>14</v>
      </c>
      <c r="C19" s="91" t="s">
        <v>6</v>
      </c>
      <c r="D19" s="93">
        <v>148717.82999999999</v>
      </c>
      <c r="F19" s="61"/>
      <c r="G19" s="33"/>
      <c r="H19" s="33"/>
    </row>
    <row r="20" spans="2:9" ht="12.75" customHeight="1">
      <c r="B20" s="59">
        <v>16</v>
      </c>
      <c r="C20" s="91" t="s">
        <v>13</v>
      </c>
      <c r="D20" s="93">
        <v>132142.28</v>
      </c>
      <c r="F20" s="61"/>
      <c r="G20" s="33"/>
      <c r="H20" s="33"/>
    </row>
    <row r="21" spans="2:9" ht="12.75" customHeight="1">
      <c r="B21" s="59">
        <v>17</v>
      </c>
      <c r="C21" s="91" t="s">
        <v>7</v>
      </c>
      <c r="D21" s="93">
        <v>14943.8</v>
      </c>
      <c r="F21" s="61"/>
      <c r="G21" s="33"/>
      <c r="H21" s="33"/>
    </row>
    <row r="22" spans="2:9" s="43" customFormat="1" ht="12.75" customHeight="1">
      <c r="B22" s="59">
        <v>19</v>
      </c>
      <c r="C22" s="91" t="s">
        <v>9</v>
      </c>
      <c r="D22" s="93">
        <v>12410.22</v>
      </c>
      <c r="E22" s="40"/>
      <c r="F22" s="61"/>
      <c r="G22" s="33"/>
      <c r="H22" s="33"/>
    </row>
    <row r="23" spans="2:9" ht="12.75" customHeight="1">
      <c r="B23" s="59">
        <v>20</v>
      </c>
      <c r="C23" s="91" t="s">
        <v>11</v>
      </c>
      <c r="D23" s="93">
        <v>937450</v>
      </c>
      <c r="F23" s="61"/>
      <c r="G23" s="33"/>
      <c r="H23" s="33"/>
    </row>
    <row r="24" spans="2:9" ht="12.75" customHeight="1">
      <c r="B24" s="59">
        <f>B23+1</f>
        <v>21</v>
      </c>
      <c r="C24" s="101" t="s">
        <v>35</v>
      </c>
      <c r="D24" s="94">
        <v>113445.39</v>
      </c>
      <c r="F24" s="61"/>
      <c r="G24" s="33"/>
      <c r="H24" s="33"/>
    </row>
    <row r="25" spans="2:9" ht="12.75" customHeight="1">
      <c r="B25" s="59">
        <f>B24+1</f>
        <v>22</v>
      </c>
      <c r="C25" s="63" t="s">
        <v>45</v>
      </c>
      <c r="D25" s="73">
        <f>SUM(D19:D24)</f>
        <v>1359109.5199999998</v>
      </c>
      <c r="F25" s="61"/>
      <c r="G25" s="33"/>
      <c r="H25" s="33"/>
    </row>
    <row r="26" spans="2:9" ht="12.75" customHeight="1">
      <c r="B26" s="59"/>
      <c r="C26" s="108" t="s">
        <v>46</v>
      </c>
      <c r="D26" s="58"/>
      <c r="F26" s="61"/>
      <c r="G26" s="33"/>
      <c r="H26" s="33"/>
    </row>
    <row r="27" spans="2:9" ht="12.75" customHeight="1">
      <c r="B27" s="59">
        <f>B25+1</f>
        <v>23</v>
      </c>
      <c r="C27" s="91" t="s">
        <v>6</v>
      </c>
      <c r="D27" s="93">
        <v>244565.23</v>
      </c>
      <c r="F27" s="61"/>
      <c r="G27" s="33"/>
      <c r="H27" s="33"/>
    </row>
    <row r="28" spans="2:9" ht="12.75" customHeight="1">
      <c r="B28" s="59">
        <v>24</v>
      </c>
      <c r="C28" s="91" t="s">
        <v>13</v>
      </c>
      <c r="D28" s="93">
        <v>95144.08</v>
      </c>
      <c r="F28" s="61"/>
      <c r="G28" s="33"/>
      <c r="H28" s="33"/>
    </row>
    <row r="29" spans="2:9" ht="12.75" customHeight="1">
      <c r="B29" s="59">
        <f t="shared" ref="B29:B33" si="0">B28+1</f>
        <v>25</v>
      </c>
      <c r="C29" s="91" t="s">
        <v>7</v>
      </c>
      <c r="D29" s="93">
        <v>11153.8</v>
      </c>
      <c r="F29" s="61"/>
      <c r="G29" s="33"/>
      <c r="H29" s="33"/>
    </row>
    <row r="30" spans="2:9" ht="12.75" customHeight="1">
      <c r="B30" s="59">
        <f t="shared" si="0"/>
        <v>26</v>
      </c>
      <c r="C30" s="91" t="s">
        <v>9</v>
      </c>
      <c r="D30" s="93">
        <v>9605.83</v>
      </c>
      <c r="F30" s="61"/>
      <c r="G30" s="33"/>
      <c r="H30" s="33"/>
    </row>
    <row r="31" spans="2:9" ht="12.75" customHeight="1">
      <c r="B31" s="59">
        <f t="shared" si="0"/>
        <v>27</v>
      </c>
      <c r="C31" s="91" t="s">
        <v>11</v>
      </c>
      <c r="D31" s="93">
        <v>2778540</v>
      </c>
      <c r="F31" s="61"/>
      <c r="G31" s="33"/>
      <c r="H31" s="33"/>
    </row>
    <row r="32" spans="2:9" s="43" customFormat="1" ht="12.75" customHeight="1">
      <c r="B32" s="59">
        <f>B31+1</f>
        <v>28</v>
      </c>
      <c r="C32" s="101" t="s">
        <v>35</v>
      </c>
      <c r="D32" s="94">
        <v>72805.95</v>
      </c>
      <c r="E32" s="40"/>
      <c r="F32" s="61"/>
      <c r="G32" s="33"/>
      <c r="H32" s="33"/>
      <c r="I32" s="40"/>
    </row>
    <row r="33" spans="2:9" ht="12.75" customHeight="1">
      <c r="B33" s="59">
        <f t="shared" si="0"/>
        <v>29</v>
      </c>
      <c r="C33" s="63" t="s">
        <v>47</v>
      </c>
      <c r="D33" s="55">
        <f>SUM(D27:D32)</f>
        <v>3211814.89</v>
      </c>
      <c r="F33" s="61"/>
      <c r="G33" s="33"/>
      <c r="H33" s="33"/>
    </row>
    <row r="34" spans="2:9" ht="12.75" customHeight="1">
      <c r="B34" s="59"/>
      <c r="C34" s="109" t="s">
        <v>48</v>
      </c>
      <c r="D34" s="86"/>
      <c r="F34" s="61"/>
      <c r="G34" s="33"/>
      <c r="H34" s="33"/>
      <c r="I34" s="43"/>
    </row>
    <row r="35" spans="2:9" ht="12.75" customHeight="1">
      <c r="B35" s="59">
        <v>30</v>
      </c>
      <c r="C35" s="91" t="s">
        <v>6</v>
      </c>
      <c r="D35" s="93">
        <v>115240.14</v>
      </c>
      <c r="F35" s="61"/>
      <c r="G35" s="33"/>
      <c r="H35" s="33"/>
    </row>
    <row r="36" spans="2:9" ht="12.75" customHeight="1">
      <c r="B36" s="59">
        <f>B35+1</f>
        <v>31</v>
      </c>
      <c r="C36" s="91" t="s">
        <v>9</v>
      </c>
      <c r="D36" s="93">
        <v>10605.1</v>
      </c>
      <c r="F36" s="61"/>
      <c r="G36" s="33"/>
      <c r="H36" s="33"/>
    </row>
    <row r="37" spans="2:9" ht="12.75" customHeight="1">
      <c r="B37" s="59">
        <f t="shared" ref="B37:B38" si="1">B36+1</f>
        <v>32</v>
      </c>
      <c r="C37" s="91" t="s">
        <v>11</v>
      </c>
      <c r="D37" s="93">
        <v>142882.29</v>
      </c>
      <c r="F37" s="61"/>
      <c r="G37" s="33"/>
      <c r="H37" s="33"/>
    </row>
    <row r="38" spans="2:9" ht="12.75" customHeight="1">
      <c r="B38" s="59">
        <f t="shared" si="1"/>
        <v>33</v>
      </c>
      <c r="C38" s="101" t="s">
        <v>35</v>
      </c>
      <c r="D38" s="94">
        <v>65255.89</v>
      </c>
      <c r="F38" s="61"/>
      <c r="G38" s="33"/>
      <c r="H38" s="33"/>
    </row>
    <row r="39" spans="2:9" ht="12.75" customHeight="1">
      <c r="B39" s="59">
        <f>B38+1</f>
        <v>34</v>
      </c>
      <c r="C39" s="63" t="s">
        <v>49</v>
      </c>
      <c r="D39" s="55">
        <f>SUM(D35:D38)</f>
        <v>333983.42000000004</v>
      </c>
      <c r="F39" s="61"/>
      <c r="G39" s="33"/>
      <c r="H39" s="33"/>
    </row>
    <row r="40" spans="2:9" ht="12.75" customHeight="1">
      <c r="B40" s="59"/>
      <c r="C40" s="108" t="s">
        <v>50</v>
      </c>
      <c r="D40" s="75"/>
      <c r="F40" s="61"/>
      <c r="G40" s="33"/>
      <c r="H40" s="33"/>
    </row>
    <row r="41" spans="2:9" ht="12.75" customHeight="1">
      <c r="B41" s="59">
        <v>35</v>
      </c>
      <c r="C41" s="84" t="s">
        <v>26</v>
      </c>
      <c r="D41" s="93">
        <v>61305.01</v>
      </c>
      <c r="F41" s="61"/>
      <c r="G41" s="33"/>
      <c r="H41" s="33"/>
    </row>
    <row r="42" spans="2:9" ht="12.75" customHeight="1">
      <c r="B42" s="59">
        <f>B41+1</f>
        <v>36</v>
      </c>
      <c r="C42" s="91" t="s">
        <v>13</v>
      </c>
      <c r="D42" s="93">
        <v>63512.13</v>
      </c>
      <c r="F42" s="61"/>
      <c r="G42" s="33"/>
      <c r="H42" s="33"/>
    </row>
    <row r="43" spans="2:9" ht="12.75" customHeight="1">
      <c r="B43" s="59">
        <f t="shared" ref="B43:B48" si="2">B42+1</f>
        <v>37</v>
      </c>
      <c r="C43" s="91" t="s">
        <v>9</v>
      </c>
      <c r="D43" s="93">
        <v>8735.51</v>
      </c>
      <c r="F43" s="61"/>
      <c r="G43" s="33"/>
      <c r="H43" s="33"/>
    </row>
    <row r="44" spans="2:9" ht="12.75" customHeight="1">
      <c r="B44" s="59">
        <f t="shared" si="2"/>
        <v>38</v>
      </c>
      <c r="C44" s="91" t="s">
        <v>14</v>
      </c>
      <c r="D44" s="93">
        <v>49770.53</v>
      </c>
      <c r="F44" s="61"/>
      <c r="G44" s="33"/>
      <c r="H44" s="33"/>
    </row>
    <row r="45" spans="2:9" ht="12.75" customHeight="1">
      <c r="B45" s="59">
        <f t="shared" si="2"/>
        <v>39</v>
      </c>
      <c r="C45" s="91" t="s">
        <v>15</v>
      </c>
      <c r="D45" s="93">
        <v>197010.92</v>
      </c>
      <c r="F45" s="61"/>
      <c r="G45" s="33"/>
      <c r="H45" s="33"/>
    </row>
    <row r="46" spans="2:9" ht="12.75" customHeight="1">
      <c r="B46" s="59">
        <f t="shared" si="2"/>
        <v>40</v>
      </c>
      <c r="C46" s="91" t="s">
        <v>35</v>
      </c>
      <c r="D46" s="93">
        <v>38424.89</v>
      </c>
      <c r="F46" s="61"/>
      <c r="G46" s="33"/>
      <c r="H46" s="33"/>
    </row>
    <row r="47" spans="2:9" ht="12.75" customHeight="1">
      <c r="B47" s="59">
        <f>B46+1</f>
        <v>41</v>
      </c>
      <c r="C47" s="92" t="s">
        <v>10</v>
      </c>
      <c r="D47" s="94">
        <v>4415.3999999999996</v>
      </c>
      <c r="F47" s="61"/>
      <c r="G47" s="33"/>
      <c r="H47" s="33"/>
    </row>
    <row r="48" spans="2:9" ht="12.75" customHeight="1">
      <c r="B48" s="59">
        <f t="shared" si="2"/>
        <v>42</v>
      </c>
      <c r="C48" s="63" t="s">
        <v>51</v>
      </c>
      <c r="D48" s="55">
        <f>SUM(D41:D47)</f>
        <v>423174.39</v>
      </c>
      <c r="F48" s="61"/>
      <c r="G48" s="33"/>
      <c r="H48" s="33"/>
    </row>
    <row r="49" spans="2:10" s="43" customFormat="1" ht="12.75" customHeight="1">
      <c r="B49" s="59"/>
      <c r="C49" s="110" t="s">
        <v>52</v>
      </c>
      <c r="D49" s="75"/>
      <c r="E49" s="40"/>
      <c r="F49" s="61"/>
      <c r="G49" s="33"/>
      <c r="H49" s="33"/>
      <c r="I49" s="40"/>
    </row>
    <row r="50" spans="2:10" ht="12.75" customHeight="1">
      <c r="B50" s="59">
        <f>B48+1</f>
        <v>43</v>
      </c>
      <c r="C50" s="60" t="s">
        <v>14</v>
      </c>
      <c r="D50" s="94">
        <v>250000</v>
      </c>
      <c r="F50" s="61"/>
      <c r="G50" s="33"/>
      <c r="H50" s="33"/>
    </row>
    <row r="51" spans="2:10" ht="12.75" customHeight="1">
      <c r="B51" s="59">
        <f>B50+1</f>
        <v>44</v>
      </c>
      <c r="C51" s="107" t="s">
        <v>53</v>
      </c>
      <c r="D51" s="55">
        <f>SUM(D50)</f>
        <v>250000</v>
      </c>
      <c r="F51" s="61"/>
      <c r="G51" s="33"/>
      <c r="H51" s="33"/>
    </row>
    <row r="52" spans="2:10" ht="12.75" customHeight="1">
      <c r="B52" s="59"/>
      <c r="C52" s="109" t="s">
        <v>54</v>
      </c>
      <c r="D52" s="86"/>
      <c r="F52" s="61"/>
      <c r="G52" s="33"/>
      <c r="H52" s="33"/>
    </row>
    <row r="53" spans="2:10" ht="12.75" customHeight="1">
      <c r="B53" s="59">
        <v>56</v>
      </c>
      <c r="C53" s="91" t="s">
        <v>6</v>
      </c>
      <c r="D53" s="93">
        <v>773024</v>
      </c>
      <c r="F53" s="61"/>
      <c r="G53" s="33"/>
      <c r="H53" s="33"/>
    </row>
    <row r="54" spans="2:10" ht="12.75" customHeight="1">
      <c r="B54" s="59">
        <f>B53+1</f>
        <v>57</v>
      </c>
      <c r="C54" s="91" t="s">
        <v>36</v>
      </c>
      <c r="D54" s="93">
        <v>489</v>
      </c>
      <c r="F54" s="61"/>
      <c r="G54" s="33"/>
      <c r="H54" s="33"/>
    </row>
    <row r="55" spans="2:10" ht="12.75" customHeight="1">
      <c r="B55" s="59">
        <f t="shared" ref="B55:B58" si="3">B54+1</f>
        <v>58</v>
      </c>
      <c r="C55" s="91" t="s">
        <v>9</v>
      </c>
      <c r="D55" s="93">
        <v>9605.83</v>
      </c>
      <c r="F55" s="61"/>
      <c r="G55" s="33"/>
      <c r="H55" s="33"/>
    </row>
    <row r="56" spans="2:10" ht="12.75" customHeight="1">
      <c r="B56" s="59">
        <f t="shared" si="3"/>
        <v>59</v>
      </c>
      <c r="C56" s="91" t="s">
        <v>11</v>
      </c>
      <c r="D56" s="93">
        <v>7486779.8600000003</v>
      </c>
      <c r="F56" s="61"/>
      <c r="G56" s="33"/>
      <c r="H56" s="33"/>
      <c r="I56" s="43"/>
    </row>
    <row r="57" spans="2:10" s="43" customFormat="1" ht="12.75" customHeight="1">
      <c r="B57" s="59">
        <f t="shared" si="3"/>
        <v>60</v>
      </c>
      <c r="C57" s="101" t="s">
        <v>35</v>
      </c>
      <c r="D57" s="94">
        <v>137195.64000000001</v>
      </c>
      <c r="E57" s="40"/>
      <c r="F57" s="61"/>
      <c r="G57" s="33"/>
      <c r="H57" s="33"/>
      <c r="I57" s="40"/>
      <c r="J57" s="40"/>
    </row>
    <row r="58" spans="2:10" ht="12.75" customHeight="1">
      <c r="B58" s="59">
        <f t="shared" si="3"/>
        <v>61</v>
      </c>
      <c r="C58" s="63" t="s">
        <v>55</v>
      </c>
      <c r="D58" s="55">
        <f>SUM(D53:D57)</f>
        <v>8407094.3300000001</v>
      </c>
      <c r="F58" s="61"/>
      <c r="G58" s="33"/>
      <c r="H58" s="33"/>
      <c r="J58" s="43"/>
    </row>
    <row r="59" spans="2:10" ht="12.75" customHeight="1">
      <c r="B59" s="59"/>
      <c r="C59" s="108" t="s">
        <v>56</v>
      </c>
      <c r="D59" s="75"/>
      <c r="F59" s="61"/>
      <c r="G59" s="33"/>
      <c r="H59" s="33"/>
    </row>
    <row r="60" spans="2:10" s="43" customFormat="1" ht="12.75" customHeight="1">
      <c r="B60" s="59">
        <f>B58+1</f>
        <v>62</v>
      </c>
      <c r="C60" s="91" t="s">
        <v>6</v>
      </c>
      <c r="D60" s="93">
        <v>169723.7</v>
      </c>
      <c r="E60" s="40"/>
      <c r="F60" s="61"/>
      <c r="G60" s="33"/>
      <c r="H60" s="33"/>
      <c r="I60" s="40"/>
      <c r="J60" s="40"/>
    </row>
    <row r="61" spans="2:10" ht="12.75" customHeight="1">
      <c r="B61" s="59">
        <f>B60+1</f>
        <v>63</v>
      </c>
      <c r="C61" s="91" t="s">
        <v>13</v>
      </c>
      <c r="D61" s="93">
        <v>49936.24</v>
      </c>
      <c r="F61" s="61"/>
      <c r="G61" s="33"/>
      <c r="H61" s="33"/>
      <c r="J61" s="43"/>
    </row>
    <row r="62" spans="2:10" ht="12.75" customHeight="1">
      <c r="B62" s="59">
        <f t="shared" ref="B62:B66" si="4">B61+1</f>
        <v>64</v>
      </c>
      <c r="C62" s="91" t="s">
        <v>7</v>
      </c>
      <c r="D62" s="93">
        <v>7714.2</v>
      </c>
      <c r="F62" s="61"/>
      <c r="G62" s="33"/>
      <c r="H62" s="33"/>
    </row>
    <row r="63" spans="2:10" ht="12.75" customHeight="1">
      <c r="B63" s="59">
        <f t="shared" si="4"/>
        <v>65</v>
      </c>
      <c r="C63" s="91" t="s">
        <v>9</v>
      </c>
      <c r="D63" s="93">
        <v>10008.76</v>
      </c>
      <c r="F63" s="61"/>
      <c r="G63" s="33"/>
      <c r="H63" s="33"/>
    </row>
    <row r="64" spans="2:10" s="43" customFormat="1" ht="12.75" customHeight="1">
      <c r="B64" s="59">
        <f t="shared" si="4"/>
        <v>66</v>
      </c>
      <c r="C64" s="91" t="s">
        <v>11</v>
      </c>
      <c r="D64" s="93">
        <v>601814.43000000005</v>
      </c>
      <c r="E64" s="40"/>
      <c r="F64" s="61"/>
      <c r="G64" s="33"/>
      <c r="H64" s="33"/>
      <c r="I64" s="40"/>
      <c r="J64" s="40"/>
    </row>
    <row r="65" spans="2:10" ht="12.75" customHeight="1">
      <c r="B65" s="59">
        <f t="shared" si="4"/>
        <v>67</v>
      </c>
      <c r="C65" s="101" t="s">
        <v>35</v>
      </c>
      <c r="D65" s="94">
        <v>70578.03</v>
      </c>
      <c r="F65" s="61"/>
      <c r="G65" s="33"/>
      <c r="H65" s="33"/>
      <c r="I65" s="43"/>
      <c r="J65" s="43"/>
    </row>
    <row r="66" spans="2:10" ht="12.75" customHeight="1">
      <c r="B66" s="59">
        <f t="shared" si="4"/>
        <v>68</v>
      </c>
      <c r="C66" s="63" t="s">
        <v>57</v>
      </c>
      <c r="D66" s="55">
        <f>SUM(D60:D65)</f>
        <v>909775.3600000001</v>
      </c>
      <c r="F66" s="61"/>
      <c r="G66" s="33"/>
      <c r="H66" s="33"/>
    </row>
    <row r="67" spans="2:10" s="43" customFormat="1" ht="12.75" customHeight="1">
      <c r="B67" s="59"/>
      <c r="C67" s="109" t="s">
        <v>58</v>
      </c>
      <c r="D67" s="86"/>
      <c r="E67" s="40"/>
      <c r="F67" s="61"/>
      <c r="G67" s="33"/>
      <c r="H67" s="33"/>
      <c r="I67" s="40"/>
      <c r="J67" s="40"/>
    </row>
    <row r="68" spans="2:10" ht="12.75" customHeight="1">
      <c r="B68" s="59">
        <v>70</v>
      </c>
      <c r="C68" s="91" t="s">
        <v>6</v>
      </c>
      <c r="D68" s="88">
        <v>38140.85</v>
      </c>
      <c r="F68" s="61"/>
      <c r="G68" s="33"/>
      <c r="H68" s="33"/>
      <c r="I68" s="43"/>
      <c r="J68" s="43"/>
    </row>
    <row r="69" spans="2:10" ht="12.75" customHeight="1">
      <c r="B69" s="59">
        <f t="shared" ref="B69" si="5">B68+1</f>
        <v>71</v>
      </c>
      <c r="C69" s="91" t="s">
        <v>9</v>
      </c>
      <c r="D69" s="88">
        <v>10008.76</v>
      </c>
      <c r="F69" s="61"/>
      <c r="G69" s="33"/>
      <c r="H69" s="33"/>
    </row>
    <row r="70" spans="2:10" ht="12.75" customHeight="1">
      <c r="B70" s="59">
        <f t="shared" ref="B70:B72" si="6">B69+1</f>
        <v>72</v>
      </c>
      <c r="C70" s="91" t="s">
        <v>11</v>
      </c>
      <c r="D70" s="88">
        <v>31136.400000000001</v>
      </c>
      <c r="F70" s="61"/>
      <c r="G70" s="33"/>
      <c r="H70" s="33"/>
    </row>
    <row r="71" spans="2:10" ht="12.75" customHeight="1">
      <c r="B71" s="59">
        <f t="shared" si="6"/>
        <v>73</v>
      </c>
      <c r="C71" s="101" t="s">
        <v>35</v>
      </c>
      <c r="D71" s="89">
        <v>46578.55</v>
      </c>
      <c r="F71" s="61"/>
      <c r="G71" s="33"/>
      <c r="H71" s="33"/>
    </row>
    <row r="72" spans="2:10" ht="12.75" customHeight="1">
      <c r="B72" s="59">
        <f t="shared" si="6"/>
        <v>74</v>
      </c>
      <c r="C72" s="63" t="s">
        <v>59</v>
      </c>
      <c r="D72" s="55">
        <f>SUM(D68:D71)</f>
        <v>125864.56000000001</v>
      </c>
      <c r="F72" s="61"/>
      <c r="G72" s="33"/>
      <c r="H72" s="33"/>
      <c r="I72" s="43"/>
    </row>
    <row r="73" spans="2:10" ht="12.75" customHeight="1">
      <c r="B73" s="59"/>
      <c r="C73" s="106" t="s">
        <v>60</v>
      </c>
      <c r="D73" s="77"/>
      <c r="F73" s="61"/>
      <c r="G73" s="33"/>
      <c r="H73" s="33"/>
    </row>
    <row r="74" spans="2:10" ht="12.75" customHeight="1">
      <c r="B74" s="59">
        <f>B72+1</f>
        <v>75</v>
      </c>
      <c r="C74" s="60" t="s">
        <v>16</v>
      </c>
      <c r="D74" s="95">
        <v>-6069642.4800000004</v>
      </c>
      <c r="F74" s="61"/>
      <c r="G74" s="33"/>
      <c r="H74" s="33"/>
    </row>
    <row r="75" spans="2:10" ht="12.75" customHeight="1">
      <c r="B75" s="59">
        <f>B74+1</f>
        <v>76</v>
      </c>
      <c r="C75" s="96" t="s">
        <v>17</v>
      </c>
      <c r="D75" s="97">
        <v>1013993.45</v>
      </c>
      <c r="F75" s="61"/>
      <c r="G75" s="33"/>
      <c r="H75" s="33"/>
      <c r="I75" s="43"/>
    </row>
    <row r="76" spans="2:10" ht="12.75" customHeight="1">
      <c r="B76" s="59">
        <f>B75+1</f>
        <v>77</v>
      </c>
      <c r="C76" s="63" t="s">
        <v>61</v>
      </c>
      <c r="D76" s="55">
        <f>SUM(D74:D75)</f>
        <v>-5055649.03</v>
      </c>
      <c r="F76" s="61"/>
      <c r="G76" s="33"/>
      <c r="H76" s="33"/>
    </row>
    <row r="77" spans="2:10" s="43" customFormat="1" ht="12.75" customHeight="1">
      <c r="B77" s="59"/>
      <c r="C77" s="62"/>
      <c r="D77" s="58"/>
      <c r="E77" s="40"/>
      <c r="F77" s="61"/>
      <c r="G77" s="33"/>
      <c r="H77" s="33"/>
      <c r="I77" s="40"/>
      <c r="J77" s="40"/>
    </row>
    <row r="78" spans="2:10" ht="12.75" customHeight="1">
      <c r="B78" s="59">
        <f>B76+1</f>
        <v>78</v>
      </c>
      <c r="C78" s="63" t="s">
        <v>20</v>
      </c>
      <c r="D78" s="55">
        <f>+D17+D25+D33+D39+D48+D51+D76+D72+D66+D58</f>
        <v>10253399.83</v>
      </c>
      <c r="F78" s="61"/>
      <c r="G78" s="33"/>
      <c r="H78" s="33"/>
      <c r="J78" s="43"/>
    </row>
    <row r="79" spans="2:10" ht="12.75" customHeight="1" thickBot="1">
      <c r="B79" s="59"/>
      <c r="C79" s="64"/>
      <c r="D79" s="65"/>
      <c r="F79" s="61"/>
      <c r="G79" s="33"/>
      <c r="H79" s="33"/>
    </row>
    <row r="80" spans="2:10" ht="12.75" customHeight="1" thickTop="1">
      <c r="B80" s="66">
        <f>B78+1</f>
        <v>79</v>
      </c>
      <c r="C80" s="67" t="s">
        <v>62</v>
      </c>
      <c r="D80" s="55">
        <f>+D78+D11</f>
        <v>43673115.140000001</v>
      </c>
      <c r="F80" s="61"/>
      <c r="G80" s="33"/>
      <c r="H80" s="33"/>
    </row>
    <row r="81" spans="2:9" ht="12.75" customHeight="1">
      <c r="F81" s="61"/>
      <c r="G81" s="33"/>
      <c r="H81" s="33"/>
    </row>
    <row r="82" spans="2:9" ht="12.75" customHeight="1">
      <c r="F82" s="61"/>
      <c r="G82" s="33"/>
      <c r="H82" s="33"/>
    </row>
    <row r="83" spans="2:9" ht="12.75" customHeight="1">
      <c r="F83" s="61"/>
      <c r="G83" s="33"/>
      <c r="H83" s="33"/>
    </row>
    <row r="84" spans="2:9" ht="12.75" customHeight="1">
      <c r="B84" s="69"/>
      <c r="C84" s="40"/>
      <c r="D84" s="70"/>
      <c r="F84" s="61"/>
      <c r="G84" s="33"/>
      <c r="H84" s="33"/>
    </row>
    <row r="85" spans="2:9" ht="12.75" customHeight="1">
      <c r="B85" s="69"/>
      <c r="C85" s="40"/>
      <c r="D85" s="70"/>
      <c r="F85" s="61"/>
      <c r="G85" s="33"/>
      <c r="H85" s="33"/>
      <c r="I85" s="43"/>
    </row>
    <row r="86" spans="2:9" ht="12.75" customHeight="1">
      <c r="B86" s="69"/>
      <c r="C86" s="40"/>
      <c r="D86" s="70"/>
      <c r="F86" s="61"/>
      <c r="G86" s="33"/>
      <c r="H86" s="33"/>
    </row>
    <row r="87" spans="2:9" ht="12.75" customHeight="1">
      <c r="B87" s="69"/>
      <c r="C87" s="40"/>
      <c r="D87" s="70"/>
      <c r="F87" s="61"/>
      <c r="G87" s="33"/>
      <c r="H87" s="33"/>
    </row>
    <row r="88" spans="2:9" ht="12.75" customHeight="1">
      <c r="B88" s="69"/>
      <c r="C88" s="40"/>
      <c r="D88" s="70"/>
      <c r="F88" s="61"/>
      <c r="G88" s="33"/>
      <c r="H88" s="33"/>
    </row>
    <row r="89" spans="2:9" ht="12.75" customHeight="1">
      <c r="B89" s="69"/>
      <c r="C89" s="40"/>
      <c r="D89" s="70"/>
      <c r="F89" s="61"/>
      <c r="G89" s="33"/>
      <c r="H89" s="33"/>
    </row>
    <row r="90" spans="2:9" ht="12.75" customHeight="1">
      <c r="B90" s="69"/>
      <c r="C90" s="40"/>
      <c r="D90" s="70"/>
      <c r="F90" s="61"/>
      <c r="G90" s="33"/>
      <c r="H90" s="33"/>
    </row>
    <row r="91" spans="2:9" ht="12.75" customHeight="1">
      <c r="B91" s="69"/>
      <c r="C91" s="40"/>
      <c r="D91" s="70"/>
      <c r="F91" s="61"/>
      <c r="G91" s="33"/>
      <c r="H91" s="33"/>
    </row>
    <row r="92" spans="2:9" ht="12.75" customHeight="1">
      <c r="B92" s="69"/>
      <c r="C92" s="40"/>
      <c r="D92" s="70"/>
      <c r="F92" s="61"/>
      <c r="G92" s="33"/>
      <c r="H92" s="33"/>
    </row>
    <row r="93" spans="2:9" ht="12.75" customHeight="1">
      <c r="B93" s="69"/>
      <c r="C93" s="40"/>
      <c r="D93" s="70"/>
      <c r="F93" s="43"/>
      <c r="G93" s="76"/>
      <c r="H93" s="76"/>
    </row>
    <row r="94" spans="2:9" ht="12.75" customHeight="1">
      <c r="B94" s="69"/>
      <c r="C94" s="40"/>
      <c r="D94" s="70"/>
      <c r="F94" s="61"/>
      <c r="G94" s="76"/>
      <c r="H94" s="76"/>
    </row>
    <row r="95" spans="2:9" ht="12.75" customHeight="1">
      <c r="B95" s="69"/>
      <c r="C95" s="40"/>
      <c r="D95" s="70"/>
      <c r="F95" s="80"/>
      <c r="G95" s="33"/>
      <c r="H95" s="33"/>
    </row>
    <row r="96" spans="2:9" ht="12.75" customHeight="1">
      <c r="B96" s="69"/>
      <c r="C96" s="40"/>
      <c r="D96" s="70"/>
      <c r="F96" s="80"/>
      <c r="G96" s="33"/>
      <c r="H96" s="33"/>
    </row>
    <row r="97" spans="2:8" ht="12.75" customHeight="1">
      <c r="B97" s="69"/>
      <c r="C97" s="40"/>
      <c r="D97" s="70"/>
      <c r="G97" s="76"/>
      <c r="H97" s="76"/>
    </row>
    <row r="98" spans="2:8" ht="12.75" customHeight="1">
      <c r="B98" s="69"/>
      <c r="C98" s="40"/>
      <c r="D98" s="70"/>
      <c r="G98" s="76"/>
      <c r="H98" s="76"/>
    </row>
    <row r="99" spans="2:8" ht="12.75" customHeight="1">
      <c r="B99" s="69"/>
      <c r="C99" s="40"/>
      <c r="D99" s="70"/>
      <c r="G99" s="76"/>
      <c r="H99" s="76"/>
    </row>
    <row r="100" spans="2:8" ht="12.75" customHeight="1">
      <c r="B100" s="69"/>
      <c r="C100" s="40"/>
      <c r="D100" s="70"/>
      <c r="G100" s="76"/>
      <c r="H100" s="76"/>
    </row>
    <row r="101" spans="2:8" ht="12.75" customHeight="1">
      <c r="B101" s="69"/>
      <c r="C101" s="40"/>
      <c r="D101" s="70"/>
      <c r="G101" s="76"/>
      <c r="H101" s="76"/>
    </row>
    <row r="102" spans="2:8" ht="12.75" customHeight="1">
      <c r="B102" s="69"/>
      <c r="C102" s="40"/>
      <c r="D102" s="70"/>
    </row>
    <row r="103" spans="2:8" ht="12.75" customHeight="1">
      <c r="B103" s="69"/>
      <c r="C103" s="40"/>
      <c r="D103" s="70"/>
    </row>
    <row r="104" spans="2:8" ht="12.75" customHeight="1">
      <c r="B104" s="69"/>
      <c r="C104" s="40"/>
      <c r="D104" s="70"/>
    </row>
    <row r="105" spans="2:8" ht="12.75" customHeight="1">
      <c r="B105" s="69"/>
      <c r="C105" s="40"/>
      <c r="D105" s="70"/>
    </row>
    <row r="106" spans="2:8" ht="12.75" customHeight="1">
      <c r="B106" s="69"/>
      <c r="C106" s="40"/>
      <c r="D106" s="70"/>
    </row>
    <row r="107" spans="2:8" ht="12.75" customHeight="1">
      <c r="B107" s="69"/>
      <c r="C107" s="40"/>
      <c r="D107" s="70"/>
    </row>
    <row r="108" spans="2:8" ht="12.75" customHeight="1">
      <c r="B108" s="69"/>
      <c r="C108" s="40"/>
      <c r="D108" s="70"/>
    </row>
    <row r="109" spans="2:8" ht="12.75" customHeight="1">
      <c r="B109" s="69"/>
      <c r="C109" s="40"/>
      <c r="D109" s="70"/>
    </row>
    <row r="110" spans="2:8" ht="12.75" customHeight="1">
      <c r="B110" s="69"/>
      <c r="C110" s="40"/>
      <c r="D110" s="70"/>
    </row>
    <row r="111" spans="2:8" ht="12.75" customHeight="1">
      <c r="B111" s="69"/>
      <c r="C111" s="40"/>
      <c r="D111" s="70"/>
    </row>
    <row r="112" spans="2:8" ht="12.75" customHeight="1">
      <c r="B112" s="69"/>
      <c r="C112" s="40"/>
      <c r="D112" s="70"/>
    </row>
    <row r="113" spans="2:4" ht="12.75" customHeight="1">
      <c r="B113" s="69"/>
      <c r="C113" s="40"/>
      <c r="D113" s="70"/>
    </row>
    <row r="114" spans="2:4" ht="12.75" customHeight="1">
      <c r="B114" s="69"/>
      <c r="C114" s="40"/>
      <c r="D114" s="70"/>
    </row>
    <row r="115" spans="2:4" ht="12.75" customHeight="1">
      <c r="B115" s="69"/>
      <c r="C115" s="40"/>
      <c r="D115" s="70"/>
    </row>
    <row r="116" spans="2:4" ht="12.75" customHeight="1">
      <c r="B116" s="69"/>
      <c r="C116" s="40"/>
      <c r="D116" s="70"/>
    </row>
    <row r="117" spans="2:4" ht="12.75" customHeight="1">
      <c r="B117" s="69"/>
      <c r="C117" s="40"/>
      <c r="D117" s="70"/>
    </row>
    <row r="118" spans="2:4" ht="12.75" customHeight="1">
      <c r="B118" s="69"/>
      <c r="C118" s="40"/>
      <c r="D118" s="70"/>
    </row>
    <row r="119" spans="2:4" ht="12.75" customHeight="1">
      <c r="B119" s="69"/>
      <c r="C119" s="40"/>
      <c r="D119" s="70"/>
    </row>
    <row r="120" spans="2:4" ht="12.75" customHeight="1">
      <c r="B120" s="69"/>
      <c r="C120" s="40"/>
      <c r="D120" s="70"/>
    </row>
    <row r="121" spans="2:4" ht="12.75" customHeight="1">
      <c r="B121" s="69"/>
      <c r="C121" s="40"/>
      <c r="D121" s="70"/>
    </row>
    <row r="122" spans="2:4" ht="12.75" customHeight="1">
      <c r="B122" s="69"/>
      <c r="C122" s="40"/>
      <c r="D122" s="70"/>
    </row>
    <row r="123" spans="2:4" ht="12.75" customHeight="1">
      <c r="B123" s="69"/>
      <c r="C123" s="40"/>
      <c r="D123" s="70"/>
    </row>
    <row r="124" spans="2:4" ht="12.75" customHeight="1">
      <c r="B124" s="69"/>
      <c r="C124" s="40"/>
      <c r="D124" s="70"/>
    </row>
    <row r="125" spans="2:4" ht="12.75" customHeight="1">
      <c r="B125" s="69"/>
      <c r="C125" s="40"/>
      <c r="D125" s="70"/>
    </row>
    <row r="126" spans="2:4" ht="12.75" customHeight="1">
      <c r="B126" s="69"/>
      <c r="C126" s="40"/>
      <c r="D126" s="70"/>
    </row>
    <row r="127" spans="2:4" ht="12.75" customHeight="1">
      <c r="B127" s="69"/>
      <c r="C127" s="40"/>
      <c r="D127" s="70"/>
    </row>
    <row r="128" spans="2:4" ht="12.75" customHeight="1">
      <c r="B128" s="69"/>
      <c r="C128" s="40"/>
      <c r="D128" s="70"/>
    </row>
    <row r="129" spans="2:4" ht="12.75" customHeight="1">
      <c r="B129" s="69"/>
      <c r="C129" s="40"/>
      <c r="D129" s="70"/>
    </row>
    <row r="130" spans="2:4" ht="12.75" customHeight="1">
      <c r="B130" s="69"/>
      <c r="C130" s="40"/>
      <c r="D130" s="70"/>
    </row>
    <row r="131" spans="2:4" ht="12.75" customHeight="1">
      <c r="B131" s="69"/>
      <c r="C131" s="40"/>
      <c r="D131" s="70"/>
    </row>
    <row r="132" spans="2:4" ht="12.75" customHeight="1">
      <c r="B132" s="69"/>
      <c r="C132" s="40"/>
      <c r="D132" s="70"/>
    </row>
    <row r="133" spans="2:4" ht="12.75" customHeight="1">
      <c r="B133" s="69"/>
      <c r="C133" s="40"/>
      <c r="D133" s="70"/>
    </row>
    <row r="134" spans="2:4" ht="12.75" customHeight="1">
      <c r="B134" s="69"/>
      <c r="C134" s="40"/>
      <c r="D134" s="70"/>
    </row>
    <row r="135" spans="2:4" ht="12.75" customHeight="1">
      <c r="B135" s="69"/>
      <c r="C135" s="40"/>
      <c r="D135" s="70"/>
    </row>
    <row r="136" spans="2:4" ht="12.75" customHeight="1">
      <c r="B136" s="69"/>
      <c r="C136" s="40"/>
      <c r="D136" s="70"/>
    </row>
    <row r="137" spans="2:4" ht="12.75" customHeight="1">
      <c r="B137" s="69"/>
      <c r="C137" s="40"/>
      <c r="D137" s="70"/>
    </row>
    <row r="138" spans="2:4" ht="12.75" customHeight="1">
      <c r="B138" s="69"/>
      <c r="C138" s="40"/>
      <c r="D138" s="70"/>
    </row>
    <row r="139" spans="2:4" ht="12.75" customHeight="1">
      <c r="B139" s="69"/>
      <c r="C139" s="40"/>
      <c r="D139" s="70"/>
    </row>
    <row r="140" spans="2:4" ht="12.75" customHeight="1">
      <c r="B140" s="69"/>
      <c r="C140" s="40"/>
      <c r="D140" s="70"/>
    </row>
    <row r="141" spans="2:4" ht="12.75" customHeight="1">
      <c r="B141" s="69"/>
      <c r="C141" s="40"/>
      <c r="D141" s="70"/>
    </row>
    <row r="142" spans="2:4" ht="12.75" customHeight="1">
      <c r="B142" s="69"/>
      <c r="C142" s="40"/>
      <c r="D142" s="70"/>
    </row>
    <row r="143" spans="2:4" ht="12.75" customHeight="1">
      <c r="B143" s="69"/>
      <c r="C143" s="40"/>
      <c r="D143" s="70"/>
    </row>
    <row r="144" spans="2:4" ht="12.75" customHeight="1">
      <c r="B144" s="69"/>
      <c r="C144" s="40"/>
      <c r="D144" s="70"/>
    </row>
    <row r="145" spans="2:4">
      <c r="B145" s="69"/>
      <c r="C145" s="40"/>
      <c r="D145" s="70"/>
    </row>
    <row r="146" spans="2:4">
      <c r="B146" s="69"/>
      <c r="C146" s="40"/>
      <c r="D146" s="70"/>
    </row>
    <row r="147" spans="2:4">
      <c r="B147" s="69"/>
      <c r="C147" s="40"/>
      <c r="D147" s="70"/>
    </row>
    <row r="148" spans="2:4">
      <c r="B148" s="69"/>
      <c r="C148" s="40"/>
      <c r="D148" s="70"/>
    </row>
    <row r="149" spans="2:4">
      <c r="B149" s="69"/>
      <c r="C149" s="40"/>
      <c r="D149" s="70"/>
    </row>
    <row r="150" spans="2:4">
      <c r="B150" s="69"/>
      <c r="C150" s="40"/>
      <c r="D150" s="70"/>
    </row>
    <row r="151" spans="2:4">
      <c r="B151" s="69"/>
      <c r="C151" s="40"/>
      <c r="D151" s="70"/>
    </row>
    <row r="152" spans="2:4">
      <c r="B152" s="69"/>
      <c r="C152" s="40"/>
      <c r="D152" s="70"/>
    </row>
    <row r="153" spans="2:4">
      <c r="B153" s="69"/>
      <c r="C153" s="40"/>
      <c r="D153" s="70"/>
    </row>
    <row r="154" spans="2:4">
      <c r="B154" s="69"/>
      <c r="C154" s="40"/>
      <c r="D154" s="70"/>
    </row>
    <row r="155" spans="2:4">
      <c r="B155" s="69"/>
      <c r="C155" s="40"/>
      <c r="D155" s="70"/>
    </row>
    <row r="156" spans="2:4">
      <c r="B156" s="69"/>
      <c r="C156" s="40"/>
      <c r="D156" s="70"/>
    </row>
    <row r="157" spans="2:4">
      <c r="B157" s="69"/>
      <c r="C157" s="40"/>
      <c r="D157" s="70"/>
    </row>
    <row r="158" spans="2:4">
      <c r="B158" s="69"/>
      <c r="C158" s="40"/>
      <c r="D158" s="70"/>
    </row>
    <row r="159" spans="2:4">
      <c r="B159" s="69"/>
      <c r="C159" s="40"/>
      <c r="D159" s="70"/>
    </row>
    <row r="160" spans="2:4">
      <c r="B160" s="69"/>
      <c r="C160" s="40"/>
      <c r="D160" s="70"/>
    </row>
    <row r="161" spans="2:4">
      <c r="B161" s="69"/>
      <c r="C161" s="40"/>
      <c r="D161" s="70"/>
    </row>
    <row r="162" spans="2:4">
      <c r="B162" s="69"/>
      <c r="C162" s="40"/>
      <c r="D162" s="70"/>
    </row>
    <row r="163" spans="2:4">
      <c r="B163" s="69"/>
      <c r="C163" s="40"/>
      <c r="D163" s="70"/>
    </row>
    <row r="164" spans="2:4">
      <c r="B164" s="69"/>
      <c r="C164" s="40"/>
      <c r="D164" s="70"/>
    </row>
    <row r="165" spans="2:4">
      <c r="B165" s="69"/>
      <c r="C165" s="40"/>
      <c r="D165" s="70"/>
    </row>
    <row r="166" spans="2:4">
      <c r="B166" s="69"/>
      <c r="C166" s="40"/>
      <c r="D166" s="70"/>
    </row>
    <row r="167" spans="2:4">
      <c r="B167" s="69"/>
      <c r="C167" s="40"/>
      <c r="D167" s="70"/>
    </row>
    <row r="168" spans="2:4">
      <c r="B168" s="69"/>
      <c r="C168" s="40"/>
      <c r="D168" s="70"/>
    </row>
    <row r="169" spans="2:4">
      <c r="B169" s="69"/>
      <c r="C169" s="40"/>
      <c r="D169" s="70"/>
    </row>
    <row r="170" spans="2:4">
      <c r="B170" s="69"/>
      <c r="C170" s="40"/>
      <c r="D170" s="70"/>
    </row>
    <row r="171" spans="2:4">
      <c r="B171" s="69"/>
      <c r="C171" s="40"/>
      <c r="D171" s="70"/>
    </row>
    <row r="172" spans="2:4">
      <c r="B172" s="69"/>
      <c r="C172" s="40"/>
      <c r="D172" s="70"/>
    </row>
    <row r="173" spans="2:4">
      <c r="B173" s="69"/>
      <c r="C173" s="40"/>
      <c r="D173" s="70"/>
    </row>
    <row r="174" spans="2:4">
      <c r="B174" s="69"/>
      <c r="C174" s="40"/>
      <c r="D174" s="70"/>
    </row>
    <row r="175" spans="2:4">
      <c r="B175" s="69"/>
      <c r="C175" s="40"/>
      <c r="D175" s="70"/>
    </row>
    <row r="176" spans="2:4">
      <c r="B176" s="69"/>
      <c r="C176" s="40"/>
      <c r="D176" s="70"/>
    </row>
    <row r="177" spans="2:4">
      <c r="B177" s="69"/>
      <c r="C177" s="40"/>
      <c r="D177" s="70"/>
    </row>
    <row r="178" spans="2:4">
      <c r="B178" s="69"/>
      <c r="C178" s="40"/>
      <c r="D178" s="70"/>
    </row>
    <row r="179" spans="2:4">
      <c r="B179" s="69"/>
      <c r="C179" s="40"/>
      <c r="D179" s="70"/>
    </row>
    <row r="180" spans="2:4">
      <c r="B180" s="69"/>
      <c r="C180" s="40"/>
      <c r="D180" s="70"/>
    </row>
    <row r="181" spans="2:4">
      <c r="B181" s="69"/>
      <c r="C181" s="40"/>
      <c r="D181" s="70"/>
    </row>
    <row r="182" spans="2:4">
      <c r="B182" s="69"/>
      <c r="C182" s="40"/>
      <c r="D182" s="70"/>
    </row>
    <row r="183" spans="2:4">
      <c r="B183" s="69"/>
      <c r="C183" s="40"/>
      <c r="D183" s="70"/>
    </row>
    <row r="184" spans="2:4">
      <c r="B184" s="69"/>
      <c r="C184" s="40"/>
      <c r="D184" s="70"/>
    </row>
    <row r="185" spans="2:4">
      <c r="B185" s="69"/>
      <c r="C185" s="40"/>
      <c r="D185" s="70"/>
    </row>
    <row r="186" spans="2:4">
      <c r="B186" s="69"/>
      <c r="C186" s="40"/>
      <c r="D186" s="70"/>
    </row>
    <row r="187" spans="2:4">
      <c r="B187" s="69"/>
      <c r="C187" s="40"/>
      <c r="D187" s="70"/>
    </row>
    <row r="188" spans="2:4">
      <c r="B188" s="69"/>
      <c r="C188" s="40"/>
      <c r="D188" s="70"/>
    </row>
    <row r="189" spans="2:4">
      <c r="B189" s="69"/>
      <c r="C189" s="40"/>
      <c r="D189" s="70"/>
    </row>
    <row r="190" spans="2:4">
      <c r="B190" s="69"/>
      <c r="C190" s="40"/>
      <c r="D190" s="70"/>
    </row>
    <row r="191" spans="2:4">
      <c r="B191" s="69"/>
      <c r="C191" s="40"/>
      <c r="D191" s="70"/>
    </row>
    <row r="192" spans="2:4">
      <c r="B192" s="69"/>
      <c r="C192" s="40"/>
      <c r="D192" s="70"/>
    </row>
    <row r="193" spans="2:4">
      <c r="B193" s="69"/>
      <c r="C193" s="40"/>
      <c r="D193" s="70"/>
    </row>
    <row r="194" spans="2:4">
      <c r="B194" s="69"/>
      <c r="C194" s="40"/>
      <c r="D194" s="70"/>
    </row>
    <row r="195" spans="2:4">
      <c r="B195" s="69"/>
      <c r="C195" s="40"/>
      <c r="D195" s="70"/>
    </row>
    <row r="196" spans="2:4">
      <c r="B196" s="69"/>
      <c r="C196" s="40"/>
      <c r="D196" s="70"/>
    </row>
    <row r="197" spans="2:4">
      <c r="B197" s="69"/>
      <c r="C197" s="40"/>
      <c r="D197" s="70"/>
    </row>
    <row r="198" spans="2:4">
      <c r="B198" s="69"/>
      <c r="C198" s="40"/>
      <c r="D198" s="70"/>
    </row>
    <row r="199" spans="2:4">
      <c r="B199" s="69"/>
      <c r="C199" s="40"/>
      <c r="D199" s="70"/>
    </row>
    <row r="200" spans="2:4">
      <c r="B200" s="69"/>
      <c r="C200" s="40"/>
      <c r="D200" s="70"/>
    </row>
    <row r="201" spans="2:4">
      <c r="B201" s="69"/>
      <c r="C201" s="40"/>
      <c r="D201" s="70"/>
    </row>
    <row r="202" spans="2:4">
      <c r="B202" s="69"/>
      <c r="C202" s="40"/>
      <c r="D202" s="70"/>
    </row>
    <row r="203" spans="2:4">
      <c r="B203" s="69"/>
      <c r="C203" s="40"/>
      <c r="D203" s="70"/>
    </row>
    <row r="204" spans="2:4">
      <c r="B204" s="69"/>
      <c r="C204" s="40"/>
      <c r="D204" s="70"/>
    </row>
    <row r="205" spans="2:4">
      <c r="B205" s="69"/>
      <c r="C205" s="40"/>
      <c r="D205" s="70"/>
    </row>
    <row r="206" spans="2:4">
      <c r="B206" s="69"/>
      <c r="C206" s="40"/>
      <c r="D206" s="70"/>
    </row>
    <row r="207" spans="2:4">
      <c r="B207" s="69"/>
      <c r="C207" s="40"/>
      <c r="D207" s="70"/>
    </row>
    <row r="208" spans="2:4">
      <c r="B208" s="69"/>
      <c r="C208" s="40"/>
      <c r="D208" s="70"/>
    </row>
    <row r="209" spans="2:4">
      <c r="B209" s="69"/>
      <c r="C209" s="40"/>
      <c r="D209" s="70"/>
    </row>
    <row r="210" spans="2:4">
      <c r="B210" s="69"/>
      <c r="C210" s="40"/>
      <c r="D210" s="70"/>
    </row>
    <row r="211" spans="2:4">
      <c r="B211" s="69"/>
      <c r="C211" s="40"/>
      <c r="D211" s="70"/>
    </row>
    <row r="212" spans="2:4">
      <c r="B212" s="69"/>
      <c r="C212" s="40"/>
      <c r="D212" s="70"/>
    </row>
    <row r="213" spans="2:4">
      <c r="B213" s="69"/>
      <c r="C213" s="40"/>
      <c r="D213" s="70"/>
    </row>
    <row r="214" spans="2:4">
      <c r="B214" s="69"/>
      <c r="C214" s="40"/>
      <c r="D214" s="70"/>
    </row>
    <row r="215" spans="2:4">
      <c r="B215" s="69"/>
      <c r="C215" s="40"/>
      <c r="D215" s="70"/>
    </row>
    <row r="216" spans="2:4">
      <c r="B216" s="69"/>
      <c r="C216" s="40"/>
      <c r="D216" s="70"/>
    </row>
    <row r="217" spans="2:4">
      <c r="B217" s="69"/>
      <c r="C217" s="40"/>
      <c r="D217" s="70"/>
    </row>
    <row r="218" spans="2:4">
      <c r="B218" s="69"/>
      <c r="C218" s="40"/>
      <c r="D218" s="70"/>
    </row>
    <row r="219" spans="2:4">
      <c r="B219" s="69"/>
      <c r="C219" s="40"/>
      <c r="D219" s="70"/>
    </row>
    <row r="220" spans="2:4">
      <c r="B220" s="69"/>
      <c r="C220" s="40"/>
      <c r="D220" s="70"/>
    </row>
    <row r="221" spans="2:4">
      <c r="B221" s="69"/>
      <c r="C221" s="40"/>
      <c r="D221" s="70"/>
    </row>
    <row r="222" spans="2:4">
      <c r="B222" s="69"/>
      <c r="C222" s="40"/>
      <c r="D222" s="70"/>
    </row>
    <row r="223" spans="2:4">
      <c r="B223" s="69"/>
      <c r="C223" s="40"/>
      <c r="D223" s="70"/>
    </row>
    <row r="224" spans="2:4">
      <c r="B224" s="69"/>
      <c r="C224" s="40"/>
      <c r="D224" s="70"/>
    </row>
    <row r="225" spans="2:4">
      <c r="B225" s="69"/>
      <c r="C225" s="40"/>
      <c r="D225" s="70"/>
    </row>
    <row r="226" spans="2:4">
      <c r="B226" s="69"/>
      <c r="C226" s="40"/>
      <c r="D226" s="70"/>
    </row>
    <row r="227" spans="2:4">
      <c r="B227" s="69"/>
      <c r="C227" s="40"/>
      <c r="D227" s="70"/>
    </row>
    <row r="228" spans="2:4">
      <c r="B228" s="69"/>
      <c r="C228" s="40"/>
      <c r="D228" s="70"/>
    </row>
    <row r="229" spans="2:4">
      <c r="B229" s="69"/>
      <c r="C229" s="40"/>
      <c r="D229" s="70"/>
    </row>
    <row r="230" spans="2:4">
      <c r="B230" s="69"/>
      <c r="C230" s="40"/>
      <c r="D230" s="70"/>
    </row>
    <row r="231" spans="2:4">
      <c r="B231" s="69"/>
      <c r="C231" s="40"/>
      <c r="D231" s="70"/>
    </row>
    <row r="232" spans="2:4">
      <c r="B232" s="69"/>
      <c r="C232" s="40"/>
      <c r="D232" s="70"/>
    </row>
    <row r="233" spans="2:4">
      <c r="B233" s="69"/>
      <c r="C233" s="40"/>
      <c r="D233" s="70"/>
    </row>
    <row r="234" spans="2:4">
      <c r="B234" s="69"/>
      <c r="C234" s="40"/>
      <c r="D234" s="70"/>
    </row>
    <row r="235" spans="2:4">
      <c r="B235" s="69"/>
      <c r="C235" s="40"/>
      <c r="D235" s="70"/>
    </row>
    <row r="236" spans="2:4">
      <c r="B236" s="69"/>
      <c r="C236" s="40"/>
      <c r="D236" s="70"/>
    </row>
    <row r="237" spans="2:4">
      <c r="B237" s="69"/>
      <c r="C237" s="40"/>
      <c r="D237" s="70"/>
    </row>
    <row r="238" spans="2:4">
      <c r="B238" s="69"/>
      <c r="C238" s="40"/>
      <c r="D238" s="70"/>
    </row>
    <row r="239" spans="2:4">
      <c r="B239" s="69"/>
      <c r="C239" s="40"/>
      <c r="D239" s="70"/>
    </row>
    <row r="240" spans="2:4">
      <c r="B240" s="69"/>
      <c r="C240" s="40"/>
      <c r="D240" s="70"/>
    </row>
    <row r="241" spans="2:4">
      <c r="B241" s="69"/>
      <c r="C241" s="40"/>
      <c r="D241" s="70"/>
    </row>
    <row r="242" spans="2:4">
      <c r="B242" s="69"/>
      <c r="C242" s="40"/>
      <c r="D242" s="70"/>
    </row>
    <row r="243" spans="2:4">
      <c r="B243" s="69"/>
      <c r="C243" s="40"/>
      <c r="D243" s="70"/>
    </row>
    <row r="244" spans="2:4">
      <c r="B244" s="69"/>
      <c r="C244" s="40"/>
      <c r="D244" s="70"/>
    </row>
    <row r="245" spans="2:4">
      <c r="B245" s="69"/>
      <c r="C245" s="40"/>
      <c r="D245" s="70"/>
    </row>
    <row r="246" spans="2:4">
      <c r="B246" s="69"/>
      <c r="C246" s="40"/>
      <c r="D246" s="70"/>
    </row>
    <row r="247" spans="2:4">
      <c r="B247" s="69"/>
      <c r="C247" s="40"/>
      <c r="D247" s="70"/>
    </row>
    <row r="248" spans="2:4">
      <c r="B248" s="69"/>
      <c r="C248" s="40"/>
      <c r="D248" s="70"/>
    </row>
    <row r="249" spans="2:4">
      <c r="B249" s="69"/>
      <c r="C249" s="40"/>
      <c r="D249" s="70"/>
    </row>
    <row r="250" spans="2:4">
      <c r="B250" s="69"/>
      <c r="C250" s="40"/>
      <c r="D250" s="70"/>
    </row>
    <row r="251" spans="2:4">
      <c r="B251" s="69"/>
      <c r="C251" s="40"/>
      <c r="D251" s="70"/>
    </row>
    <row r="252" spans="2:4">
      <c r="B252" s="69"/>
      <c r="C252" s="40"/>
      <c r="D252" s="70"/>
    </row>
    <row r="253" spans="2:4">
      <c r="B253" s="69"/>
      <c r="C253" s="40"/>
      <c r="D253" s="70"/>
    </row>
    <row r="254" spans="2:4">
      <c r="B254" s="69"/>
      <c r="C254" s="40"/>
      <c r="D254" s="70"/>
    </row>
    <row r="255" spans="2:4">
      <c r="B255" s="69"/>
      <c r="C255" s="40"/>
      <c r="D255" s="70"/>
    </row>
    <row r="256" spans="2:4">
      <c r="B256" s="69"/>
      <c r="C256" s="40"/>
      <c r="D256" s="70"/>
    </row>
    <row r="257" spans="2:4">
      <c r="B257" s="69"/>
      <c r="C257" s="40"/>
      <c r="D257" s="70"/>
    </row>
    <row r="258" spans="2:4">
      <c r="B258" s="69"/>
      <c r="C258" s="40"/>
      <c r="D258" s="70"/>
    </row>
    <row r="259" spans="2:4">
      <c r="B259" s="69"/>
      <c r="C259" s="40"/>
      <c r="D259" s="70"/>
    </row>
    <row r="260" spans="2:4">
      <c r="B260" s="69"/>
      <c r="C260" s="40"/>
      <c r="D260" s="70"/>
    </row>
    <row r="261" spans="2:4">
      <c r="B261" s="69"/>
      <c r="C261" s="40"/>
      <c r="D261" s="70"/>
    </row>
    <row r="262" spans="2:4">
      <c r="B262" s="69"/>
      <c r="C262" s="40"/>
      <c r="D262" s="70"/>
    </row>
    <row r="263" spans="2:4">
      <c r="B263" s="69"/>
      <c r="C263" s="40"/>
      <c r="D263" s="70"/>
    </row>
    <row r="264" spans="2:4">
      <c r="B264" s="69"/>
      <c r="C264" s="40"/>
      <c r="D264" s="70"/>
    </row>
    <row r="265" spans="2:4">
      <c r="B265" s="69"/>
      <c r="C265" s="40"/>
      <c r="D265" s="70"/>
    </row>
    <row r="266" spans="2:4">
      <c r="B266" s="69"/>
      <c r="C266" s="40"/>
      <c r="D266" s="70"/>
    </row>
    <row r="267" spans="2:4">
      <c r="B267" s="69"/>
      <c r="C267" s="40"/>
      <c r="D267" s="70"/>
    </row>
    <row r="268" spans="2:4">
      <c r="B268" s="69"/>
      <c r="C268" s="40"/>
      <c r="D268" s="70"/>
    </row>
    <row r="269" spans="2:4">
      <c r="B269" s="69"/>
      <c r="C269" s="40"/>
      <c r="D269" s="70"/>
    </row>
    <row r="270" spans="2:4">
      <c r="B270" s="69"/>
      <c r="C270" s="40"/>
      <c r="D270" s="70"/>
    </row>
    <row r="271" spans="2:4">
      <c r="B271" s="69"/>
      <c r="C271" s="40"/>
      <c r="D271" s="70"/>
    </row>
    <row r="272" spans="2:4">
      <c r="B272" s="69"/>
      <c r="C272" s="40"/>
      <c r="D272" s="70"/>
    </row>
    <row r="273" spans="2:4">
      <c r="B273" s="69"/>
      <c r="C273" s="40"/>
      <c r="D273" s="70"/>
    </row>
    <row r="274" spans="2:4">
      <c r="B274" s="69"/>
      <c r="C274" s="40"/>
      <c r="D274" s="70"/>
    </row>
    <row r="275" spans="2:4">
      <c r="B275" s="69"/>
      <c r="C275" s="40"/>
      <c r="D275" s="70"/>
    </row>
    <row r="276" spans="2:4">
      <c r="B276" s="69"/>
      <c r="C276" s="40"/>
      <c r="D276" s="70"/>
    </row>
    <row r="277" spans="2:4">
      <c r="B277" s="69"/>
      <c r="C277" s="40"/>
      <c r="D277" s="70"/>
    </row>
    <row r="278" spans="2:4">
      <c r="B278" s="69"/>
      <c r="C278" s="40"/>
      <c r="D278" s="70"/>
    </row>
    <row r="279" spans="2:4">
      <c r="B279" s="69"/>
      <c r="C279" s="40"/>
      <c r="D279" s="70"/>
    </row>
    <row r="280" spans="2:4">
      <c r="B280" s="69"/>
      <c r="C280" s="40"/>
      <c r="D280" s="70"/>
    </row>
    <row r="281" spans="2:4">
      <c r="B281" s="69"/>
      <c r="C281" s="40"/>
      <c r="D281" s="70"/>
    </row>
    <row r="282" spans="2:4">
      <c r="B282" s="69"/>
      <c r="C282" s="40"/>
      <c r="D282" s="70"/>
    </row>
    <row r="283" spans="2:4">
      <c r="B283" s="69"/>
      <c r="C283" s="40"/>
      <c r="D283" s="70"/>
    </row>
    <row r="284" spans="2:4">
      <c r="B284" s="69"/>
      <c r="C284" s="40"/>
      <c r="D284" s="70"/>
    </row>
    <row r="285" spans="2:4">
      <c r="B285" s="69"/>
      <c r="C285" s="40"/>
      <c r="D285" s="70"/>
    </row>
    <row r="286" spans="2:4">
      <c r="B286" s="69"/>
      <c r="C286" s="40"/>
      <c r="D286" s="70"/>
    </row>
    <row r="287" spans="2:4">
      <c r="B287" s="69"/>
      <c r="C287" s="40"/>
      <c r="D287" s="70"/>
    </row>
    <row r="288" spans="2:4">
      <c r="B288" s="69"/>
      <c r="C288" s="40"/>
      <c r="D288" s="70"/>
    </row>
    <row r="289" spans="2:4">
      <c r="B289" s="69"/>
      <c r="C289" s="40"/>
      <c r="D289" s="70"/>
    </row>
    <row r="290" spans="2:4">
      <c r="B290" s="69"/>
      <c r="C290" s="40"/>
      <c r="D290" s="70"/>
    </row>
    <row r="291" spans="2:4">
      <c r="B291" s="69"/>
      <c r="C291" s="40"/>
      <c r="D291" s="70"/>
    </row>
    <row r="292" spans="2:4">
      <c r="B292" s="69"/>
      <c r="C292" s="40"/>
      <c r="D292" s="70"/>
    </row>
    <row r="293" spans="2:4">
      <c r="B293" s="69"/>
      <c r="C293" s="40"/>
      <c r="D293" s="70"/>
    </row>
    <row r="294" spans="2:4">
      <c r="B294" s="69"/>
      <c r="C294" s="40"/>
      <c r="D294" s="70"/>
    </row>
    <row r="295" spans="2:4">
      <c r="B295" s="69"/>
      <c r="C295" s="40"/>
      <c r="D295" s="70"/>
    </row>
    <row r="296" spans="2:4">
      <c r="B296" s="69"/>
      <c r="C296" s="40"/>
      <c r="D296" s="70"/>
    </row>
    <row r="297" spans="2:4">
      <c r="B297" s="69"/>
      <c r="C297" s="40"/>
      <c r="D297" s="70"/>
    </row>
    <row r="298" spans="2:4">
      <c r="B298" s="69"/>
      <c r="C298" s="40"/>
      <c r="D298" s="70"/>
    </row>
    <row r="299" spans="2:4">
      <c r="B299" s="69"/>
      <c r="C299" s="40"/>
      <c r="D299" s="70"/>
    </row>
    <row r="300" spans="2:4">
      <c r="B300" s="69"/>
      <c r="C300" s="40"/>
      <c r="D300" s="70"/>
    </row>
    <row r="301" spans="2:4">
      <c r="B301" s="69"/>
      <c r="C301" s="40"/>
      <c r="D301" s="70"/>
    </row>
    <row r="302" spans="2:4">
      <c r="B302" s="69"/>
      <c r="C302" s="40"/>
      <c r="D302" s="70"/>
    </row>
    <row r="303" spans="2:4">
      <c r="B303" s="69"/>
      <c r="C303" s="40"/>
      <c r="D303" s="70"/>
    </row>
    <row r="304" spans="2:4">
      <c r="B304" s="69"/>
      <c r="C304" s="40"/>
      <c r="D304" s="70"/>
    </row>
    <row r="305" spans="2:4">
      <c r="B305" s="69"/>
      <c r="C305" s="40"/>
      <c r="D305" s="70"/>
    </row>
    <row r="306" spans="2:4">
      <c r="B306" s="69"/>
      <c r="C306" s="40"/>
      <c r="D306" s="70"/>
    </row>
    <row r="307" spans="2:4">
      <c r="B307" s="69"/>
      <c r="C307" s="40"/>
      <c r="D307" s="70"/>
    </row>
    <row r="308" spans="2:4">
      <c r="B308" s="69"/>
      <c r="C308" s="40"/>
      <c r="D308" s="70"/>
    </row>
    <row r="309" spans="2:4">
      <c r="B309" s="69"/>
      <c r="C309" s="40"/>
      <c r="D309" s="70"/>
    </row>
    <row r="310" spans="2:4">
      <c r="B310" s="69"/>
      <c r="C310" s="40"/>
      <c r="D310" s="70"/>
    </row>
    <row r="311" spans="2:4">
      <c r="B311" s="69"/>
      <c r="C311" s="40"/>
      <c r="D311" s="70"/>
    </row>
    <row r="312" spans="2:4">
      <c r="B312" s="69"/>
      <c r="C312" s="40"/>
      <c r="D312" s="70"/>
    </row>
    <row r="313" spans="2:4">
      <c r="B313" s="69"/>
      <c r="C313" s="40"/>
      <c r="D313" s="70"/>
    </row>
    <row r="314" spans="2:4">
      <c r="B314" s="69"/>
      <c r="C314" s="40"/>
      <c r="D314" s="70"/>
    </row>
    <row r="315" spans="2:4">
      <c r="B315" s="69"/>
      <c r="C315" s="40"/>
      <c r="D315" s="70"/>
    </row>
    <row r="316" spans="2:4">
      <c r="B316" s="69"/>
      <c r="C316" s="40"/>
      <c r="D316" s="70"/>
    </row>
    <row r="317" spans="2:4">
      <c r="B317" s="69"/>
      <c r="C317" s="40"/>
      <c r="D317" s="70"/>
    </row>
    <row r="318" spans="2:4">
      <c r="B318" s="69"/>
      <c r="C318" s="40"/>
      <c r="D318" s="70"/>
    </row>
    <row r="319" spans="2:4">
      <c r="B319" s="69"/>
      <c r="C319" s="40"/>
      <c r="D319" s="70"/>
    </row>
    <row r="320" spans="2:4">
      <c r="B320" s="69"/>
      <c r="C320" s="40"/>
      <c r="D320" s="70"/>
    </row>
    <row r="321" spans="2:4">
      <c r="B321" s="69"/>
      <c r="C321" s="40"/>
      <c r="D321" s="70"/>
    </row>
    <row r="322" spans="2:4">
      <c r="B322" s="69"/>
      <c r="C322" s="40"/>
      <c r="D322" s="70"/>
    </row>
    <row r="323" spans="2:4">
      <c r="B323" s="69"/>
      <c r="C323" s="40"/>
      <c r="D323" s="70"/>
    </row>
    <row r="324" spans="2:4">
      <c r="B324" s="69"/>
      <c r="C324" s="40"/>
      <c r="D324" s="70"/>
    </row>
    <row r="325" spans="2:4">
      <c r="B325" s="69"/>
      <c r="C325" s="40"/>
      <c r="D325" s="70"/>
    </row>
    <row r="326" spans="2:4">
      <c r="B326" s="69"/>
      <c r="C326" s="40"/>
      <c r="D326" s="70"/>
    </row>
    <row r="327" spans="2:4">
      <c r="B327" s="69"/>
      <c r="C327" s="40"/>
      <c r="D327" s="70"/>
    </row>
    <row r="328" spans="2:4">
      <c r="B328" s="69"/>
      <c r="C328" s="40"/>
      <c r="D328" s="70"/>
    </row>
    <row r="329" spans="2:4">
      <c r="B329" s="69"/>
      <c r="C329" s="40"/>
      <c r="D329" s="70"/>
    </row>
    <row r="330" spans="2:4">
      <c r="B330" s="69"/>
      <c r="C330" s="40"/>
      <c r="D330" s="70"/>
    </row>
    <row r="331" spans="2:4">
      <c r="B331" s="69"/>
      <c r="C331" s="40"/>
      <c r="D331" s="70"/>
    </row>
    <row r="332" spans="2:4">
      <c r="B332" s="69"/>
      <c r="C332" s="40"/>
      <c r="D332" s="70"/>
    </row>
    <row r="333" spans="2:4">
      <c r="B333" s="69"/>
      <c r="C333" s="40"/>
      <c r="D333" s="70"/>
    </row>
    <row r="334" spans="2:4">
      <c r="B334" s="69"/>
      <c r="C334" s="40"/>
      <c r="D334" s="70"/>
    </row>
    <row r="335" spans="2:4">
      <c r="B335" s="69"/>
      <c r="C335" s="40"/>
      <c r="D335" s="70"/>
    </row>
    <row r="336" spans="2:4">
      <c r="B336" s="69"/>
      <c r="C336" s="40"/>
      <c r="D336" s="70"/>
    </row>
    <row r="337" spans="2:4">
      <c r="B337" s="69"/>
      <c r="C337" s="40"/>
      <c r="D337" s="70"/>
    </row>
    <row r="338" spans="2:4">
      <c r="B338" s="69"/>
      <c r="C338" s="40"/>
      <c r="D338" s="70"/>
    </row>
    <row r="339" spans="2:4">
      <c r="B339" s="69"/>
      <c r="C339" s="40"/>
      <c r="D339" s="70"/>
    </row>
    <row r="340" spans="2:4">
      <c r="B340" s="69"/>
      <c r="C340" s="40"/>
      <c r="D340" s="70"/>
    </row>
    <row r="341" spans="2:4">
      <c r="B341" s="69"/>
      <c r="C341" s="40"/>
      <c r="D341" s="70"/>
    </row>
    <row r="342" spans="2:4">
      <c r="B342" s="69"/>
      <c r="C342" s="40"/>
      <c r="D342" s="70"/>
    </row>
    <row r="343" spans="2:4">
      <c r="B343" s="69"/>
      <c r="C343" s="40"/>
      <c r="D343" s="70"/>
    </row>
    <row r="344" spans="2:4">
      <c r="B344" s="69"/>
      <c r="C344" s="40"/>
      <c r="D344" s="70"/>
    </row>
    <row r="345" spans="2:4">
      <c r="B345" s="69"/>
      <c r="C345" s="40"/>
      <c r="D345" s="70"/>
    </row>
    <row r="346" spans="2:4">
      <c r="B346" s="69"/>
      <c r="C346" s="40"/>
      <c r="D346" s="70"/>
    </row>
    <row r="347" spans="2:4">
      <c r="B347" s="69"/>
      <c r="C347" s="40"/>
      <c r="D347" s="70"/>
    </row>
    <row r="348" spans="2:4">
      <c r="B348" s="69"/>
      <c r="C348" s="40"/>
      <c r="D348" s="70"/>
    </row>
    <row r="349" spans="2:4">
      <c r="B349" s="69"/>
      <c r="C349" s="40"/>
      <c r="D349" s="70"/>
    </row>
    <row r="350" spans="2:4">
      <c r="B350" s="69"/>
      <c r="C350" s="40"/>
      <c r="D350" s="70"/>
    </row>
    <row r="351" spans="2:4">
      <c r="B351" s="69"/>
      <c r="C351" s="40"/>
      <c r="D351" s="70"/>
    </row>
    <row r="352" spans="2:4">
      <c r="B352" s="69"/>
      <c r="C352" s="40"/>
      <c r="D352" s="70"/>
    </row>
    <row r="353" spans="2:4">
      <c r="B353" s="69"/>
      <c r="C353" s="40"/>
      <c r="D353" s="70"/>
    </row>
    <row r="354" spans="2:4">
      <c r="B354" s="69"/>
      <c r="C354" s="40"/>
      <c r="D354" s="70"/>
    </row>
    <row r="355" spans="2:4">
      <c r="B355" s="69"/>
      <c r="C355" s="40"/>
      <c r="D355" s="70"/>
    </row>
    <row r="356" spans="2:4">
      <c r="B356" s="69"/>
      <c r="C356" s="40"/>
      <c r="D356" s="70"/>
    </row>
    <row r="357" spans="2:4">
      <c r="B357" s="69"/>
      <c r="C357" s="40"/>
      <c r="D357" s="70"/>
    </row>
    <row r="358" spans="2:4">
      <c r="B358" s="69"/>
      <c r="C358" s="40"/>
      <c r="D358" s="70"/>
    </row>
    <row r="359" spans="2:4">
      <c r="B359" s="69"/>
      <c r="C359" s="40"/>
      <c r="D359" s="70"/>
    </row>
    <row r="360" spans="2:4">
      <c r="B360" s="69"/>
      <c r="C360" s="40"/>
      <c r="D360" s="70"/>
    </row>
    <row r="361" spans="2:4">
      <c r="B361" s="69"/>
      <c r="C361" s="40"/>
      <c r="D361" s="70"/>
    </row>
    <row r="362" spans="2:4">
      <c r="B362" s="69"/>
      <c r="C362" s="40"/>
      <c r="D362" s="70"/>
    </row>
    <row r="363" spans="2:4">
      <c r="B363" s="69"/>
      <c r="C363" s="40"/>
      <c r="D363" s="70"/>
    </row>
    <row r="364" spans="2:4">
      <c r="B364" s="69"/>
      <c r="C364" s="40"/>
      <c r="D364" s="70"/>
    </row>
    <row r="365" spans="2:4">
      <c r="B365" s="69"/>
      <c r="C365" s="40"/>
      <c r="D365" s="70"/>
    </row>
    <row r="366" spans="2:4">
      <c r="B366" s="69"/>
      <c r="C366" s="40"/>
      <c r="D366" s="70"/>
    </row>
    <row r="367" spans="2:4">
      <c r="B367" s="69"/>
      <c r="C367" s="40"/>
      <c r="D367" s="70"/>
    </row>
    <row r="368" spans="2:4">
      <c r="B368" s="69"/>
      <c r="C368" s="40"/>
      <c r="D368" s="70"/>
    </row>
    <row r="369" spans="2:4">
      <c r="B369" s="69"/>
      <c r="C369" s="40"/>
      <c r="D369" s="70"/>
    </row>
    <row r="370" spans="2:4">
      <c r="B370" s="69"/>
      <c r="C370" s="40"/>
      <c r="D370" s="70"/>
    </row>
    <row r="371" spans="2:4">
      <c r="B371" s="69"/>
      <c r="C371" s="40"/>
      <c r="D371" s="70"/>
    </row>
    <row r="372" spans="2:4">
      <c r="B372" s="69"/>
      <c r="C372" s="40"/>
      <c r="D372" s="70"/>
    </row>
    <row r="373" spans="2:4">
      <c r="B373" s="69"/>
      <c r="C373" s="40"/>
      <c r="D373" s="70"/>
    </row>
    <row r="374" spans="2:4">
      <c r="B374" s="69"/>
      <c r="C374" s="40"/>
      <c r="D374" s="70"/>
    </row>
    <row r="375" spans="2:4">
      <c r="B375" s="69"/>
      <c r="C375" s="40"/>
      <c r="D375" s="70"/>
    </row>
    <row r="376" spans="2:4">
      <c r="B376" s="69"/>
      <c r="C376" s="40"/>
      <c r="D376" s="70"/>
    </row>
    <row r="377" spans="2:4">
      <c r="B377" s="69"/>
      <c r="C377" s="40"/>
      <c r="D377" s="70"/>
    </row>
    <row r="378" spans="2:4">
      <c r="B378" s="69"/>
      <c r="C378" s="40"/>
      <c r="D378" s="70"/>
    </row>
    <row r="379" spans="2:4">
      <c r="B379" s="69"/>
      <c r="C379" s="40"/>
      <c r="D379" s="70"/>
    </row>
    <row r="380" spans="2:4">
      <c r="B380" s="69"/>
      <c r="C380" s="40"/>
      <c r="D380" s="70"/>
    </row>
    <row r="381" spans="2:4">
      <c r="B381" s="69"/>
      <c r="C381" s="40"/>
      <c r="D381" s="70"/>
    </row>
    <row r="382" spans="2:4">
      <c r="B382" s="69"/>
      <c r="C382" s="40"/>
      <c r="D382" s="70"/>
    </row>
    <row r="383" spans="2:4">
      <c r="B383" s="69"/>
      <c r="C383" s="40"/>
      <c r="D383" s="70"/>
    </row>
    <row r="384" spans="2:4">
      <c r="B384" s="69"/>
      <c r="C384" s="40"/>
      <c r="D384" s="70"/>
    </row>
    <row r="385" spans="2:4">
      <c r="B385" s="69"/>
      <c r="C385" s="40"/>
      <c r="D385" s="70"/>
    </row>
    <row r="386" spans="2:4">
      <c r="B386" s="69"/>
      <c r="C386" s="40"/>
      <c r="D386" s="70"/>
    </row>
    <row r="387" spans="2:4">
      <c r="B387" s="69"/>
      <c r="C387" s="40"/>
      <c r="D387" s="70"/>
    </row>
    <row r="388" spans="2:4">
      <c r="B388" s="69"/>
      <c r="C388" s="40"/>
      <c r="D388" s="70"/>
    </row>
    <row r="389" spans="2:4">
      <c r="B389" s="69"/>
      <c r="C389" s="40"/>
      <c r="D389" s="70"/>
    </row>
    <row r="390" spans="2:4">
      <c r="B390" s="69"/>
      <c r="C390" s="40"/>
      <c r="D390" s="70"/>
    </row>
    <row r="391" spans="2:4">
      <c r="B391" s="69"/>
      <c r="C391" s="40"/>
      <c r="D391" s="70"/>
    </row>
    <row r="392" spans="2:4">
      <c r="B392" s="69"/>
      <c r="C392" s="40"/>
      <c r="D392" s="70"/>
    </row>
    <row r="393" spans="2:4">
      <c r="B393" s="69"/>
      <c r="C393" s="40"/>
      <c r="D393" s="70"/>
    </row>
    <row r="394" spans="2:4">
      <c r="B394" s="69"/>
      <c r="C394" s="40"/>
      <c r="D394" s="70"/>
    </row>
    <row r="395" spans="2:4">
      <c r="B395" s="69"/>
      <c r="C395" s="40"/>
      <c r="D395" s="70"/>
    </row>
    <row r="396" spans="2:4">
      <c r="B396" s="69"/>
      <c r="C396" s="40"/>
      <c r="D396" s="70"/>
    </row>
    <row r="397" spans="2:4">
      <c r="B397" s="69"/>
      <c r="C397" s="40"/>
      <c r="D397" s="70"/>
    </row>
    <row r="398" spans="2:4">
      <c r="B398" s="69"/>
      <c r="C398" s="40"/>
      <c r="D398" s="70"/>
    </row>
    <row r="399" spans="2:4">
      <c r="B399" s="69"/>
      <c r="C399" s="40"/>
      <c r="D399" s="70"/>
    </row>
    <row r="400" spans="2:4">
      <c r="B400" s="69"/>
      <c r="C400" s="40"/>
      <c r="D400" s="70"/>
    </row>
    <row r="401" spans="2:4">
      <c r="B401" s="69"/>
      <c r="C401" s="40"/>
      <c r="D401" s="70"/>
    </row>
    <row r="402" spans="2:4">
      <c r="B402" s="69"/>
      <c r="C402" s="40"/>
      <c r="D402" s="70"/>
    </row>
    <row r="403" spans="2:4">
      <c r="B403" s="69"/>
      <c r="C403" s="40"/>
      <c r="D403" s="70"/>
    </row>
    <row r="404" spans="2:4">
      <c r="B404" s="69"/>
      <c r="C404" s="40"/>
      <c r="D404" s="70"/>
    </row>
    <row r="405" spans="2:4">
      <c r="B405" s="69"/>
      <c r="C405" s="40"/>
      <c r="D405" s="70"/>
    </row>
    <row r="406" spans="2:4">
      <c r="B406" s="69"/>
      <c r="C406" s="40"/>
      <c r="D406" s="70"/>
    </row>
    <row r="407" spans="2:4">
      <c r="B407" s="69"/>
      <c r="C407" s="40"/>
      <c r="D407" s="70"/>
    </row>
    <row r="408" spans="2:4">
      <c r="B408" s="69"/>
      <c r="C408" s="40"/>
      <c r="D408" s="70"/>
    </row>
    <row r="409" spans="2:4">
      <c r="B409" s="69"/>
      <c r="C409" s="40"/>
      <c r="D409" s="70"/>
    </row>
    <row r="410" spans="2:4">
      <c r="B410" s="69"/>
      <c r="C410" s="40"/>
      <c r="D410" s="70"/>
    </row>
    <row r="411" spans="2:4">
      <c r="B411" s="69"/>
      <c r="C411" s="40"/>
      <c r="D411" s="70"/>
    </row>
    <row r="412" spans="2:4">
      <c r="B412" s="69"/>
      <c r="C412" s="40"/>
      <c r="D412" s="70"/>
    </row>
    <row r="413" spans="2:4">
      <c r="B413" s="69"/>
      <c r="C413" s="40"/>
      <c r="D413" s="70"/>
    </row>
    <row r="414" spans="2:4">
      <c r="B414" s="69"/>
      <c r="C414" s="40"/>
      <c r="D414" s="70"/>
    </row>
    <row r="415" spans="2:4">
      <c r="B415" s="69"/>
      <c r="C415" s="40"/>
      <c r="D415" s="70"/>
    </row>
    <row r="416" spans="2:4">
      <c r="B416" s="69"/>
      <c r="C416" s="40"/>
      <c r="D416" s="70"/>
    </row>
    <row r="417" spans="2:4">
      <c r="B417" s="69"/>
      <c r="C417" s="40"/>
      <c r="D417" s="70"/>
    </row>
    <row r="418" spans="2:4">
      <c r="B418" s="69"/>
      <c r="C418" s="40"/>
      <c r="D418" s="70"/>
    </row>
    <row r="419" spans="2:4">
      <c r="B419" s="69"/>
      <c r="C419" s="40"/>
      <c r="D419" s="70"/>
    </row>
    <row r="420" spans="2:4">
      <c r="B420" s="69"/>
      <c r="C420" s="40"/>
      <c r="D420" s="70"/>
    </row>
    <row r="421" spans="2:4">
      <c r="B421" s="69"/>
      <c r="C421" s="40"/>
      <c r="D421" s="70"/>
    </row>
    <row r="422" spans="2:4">
      <c r="B422" s="69"/>
      <c r="C422" s="40"/>
      <c r="D422" s="70"/>
    </row>
    <row r="423" spans="2:4">
      <c r="B423" s="69"/>
      <c r="C423" s="40"/>
      <c r="D423" s="70"/>
    </row>
    <row r="424" spans="2:4">
      <c r="B424" s="69"/>
      <c r="C424" s="40"/>
      <c r="D424" s="70"/>
    </row>
    <row r="425" spans="2:4">
      <c r="B425" s="69"/>
      <c r="C425" s="40"/>
      <c r="D425" s="70"/>
    </row>
    <row r="426" spans="2:4">
      <c r="B426" s="69"/>
      <c r="C426" s="40"/>
      <c r="D426" s="70"/>
    </row>
    <row r="427" spans="2:4">
      <c r="B427" s="69"/>
      <c r="C427" s="40"/>
      <c r="D427" s="70"/>
    </row>
    <row r="428" spans="2:4">
      <c r="B428" s="69"/>
      <c r="C428" s="40"/>
      <c r="D428" s="70"/>
    </row>
    <row r="429" spans="2:4">
      <c r="B429" s="69"/>
      <c r="C429" s="40"/>
      <c r="D429" s="70"/>
    </row>
    <row r="430" spans="2:4">
      <c r="B430" s="69"/>
      <c r="C430" s="40"/>
      <c r="D430" s="70"/>
    </row>
    <row r="431" spans="2:4">
      <c r="B431" s="69"/>
      <c r="C431" s="40"/>
      <c r="D431" s="70"/>
    </row>
    <row r="432" spans="2:4">
      <c r="B432" s="69"/>
      <c r="C432" s="40"/>
      <c r="D432" s="70"/>
    </row>
    <row r="433" spans="2:4">
      <c r="B433" s="69"/>
      <c r="C433" s="40"/>
      <c r="D433" s="70"/>
    </row>
    <row r="434" spans="2:4">
      <c r="B434" s="69"/>
      <c r="C434" s="40"/>
      <c r="D434" s="70"/>
    </row>
    <row r="435" spans="2:4">
      <c r="B435" s="69"/>
      <c r="C435" s="40"/>
      <c r="D435" s="70"/>
    </row>
    <row r="436" spans="2:4">
      <c r="B436" s="69"/>
      <c r="C436" s="40"/>
      <c r="D436" s="70"/>
    </row>
    <row r="437" spans="2:4">
      <c r="B437" s="69"/>
      <c r="C437" s="40"/>
      <c r="D437" s="70"/>
    </row>
    <row r="438" spans="2:4">
      <c r="B438" s="69"/>
      <c r="C438" s="40"/>
      <c r="D438" s="70"/>
    </row>
  </sheetData>
  <mergeCells count="3">
    <mergeCell ref="C4:D4"/>
    <mergeCell ref="C5:D5"/>
    <mergeCell ref="C6:D6"/>
  </mergeCells>
  <phoneticPr fontId="2" type="noConversion"/>
  <printOptions horizontalCentered="1"/>
  <pageMargins left="0.75" right="0.25" top="0.37" bottom="0.5" header="0.39" footer="0.5"/>
  <pageSetup scale="5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02375</dc:creator>
  <cp:lastModifiedBy>Ted Peterson</cp:lastModifiedBy>
  <cp:lastPrinted>2010-11-29T19:54:38Z</cp:lastPrinted>
  <dcterms:created xsi:type="dcterms:W3CDTF">2007-04-20T19:40:23Z</dcterms:created>
  <dcterms:modified xsi:type="dcterms:W3CDTF">2010-11-29T19:55:04Z</dcterms:modified>
</cp:coreProperties>
</file>