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Websites\Pscweb\utilities\gas\13docs\1305704\"/>
    </mc:Choice>
  </mc:AlternateContent>
  <bookViews>
    <workbookView xWindow="21465" yWindow="-15" windowWidth="21510" windowHeight="9540" tabRatio="786" activeTab="9"/>
  </bookViews>
  <sheets>
    <sheet name="Ex 1 HDD" sheetId="1" r:id="rId1"/>
    <sheet name="Exhibit 1.1" sheetId="15" r:id="rId2"/>
    <sheet name="Exhibit 1.2" sheetId="46" r:id="rId3"/>
    <sheet name="Exhibit 1.3" sheetId="47" r:id="rId4"/>
    <sheet name="Exh 2.1" sheetId="85" r:id="rId5"/>
    <sheet name="Exh 2.2" sheetId="84" r:id="rId6"/>
    <sheet name="Exh 2.3" sheetId="83" r:id="rId7"/>
    <sheet name="Exh 2.4" sheetId="82" r:id="rId8"/>
    <sheet name="Ex 3 data" sheetId="65" r:id="rId9"/>
    <sheet name="Exhibit 3.1" sheetId="63" r:id="rId10"/>
    <sheet name="Exhibit 3.2" sheetId="62" r:id="rId11"/>
    <sheet name="Exhibit 3.3" sheetId="61" r:id="rId12"/>
    <sheet name="Exhibit 3.4" sheetId="60" r:id="rId13"/>
    <sheet name="Exh 4.1" sheetId="81" r:id="rId14"/>
    <sheet name="Exh 4.2" sheetId="80" r:id="rId15"/>
    <sheet name="Exh 4.3" sheetId="79" r:id="rId16"/>
    <sheet name="Exh 5.1" sheetId="78" r:id="rId17"/>
    <sheet name="Exh 5.2" sheetId="77" r:id="rId18"/>
    <sheet name="Exh 5.3" sheetId="76" r:id="rId19"/>
    <sheet name="Exh 6.1" sheetId="75" r:id="rId20"/>
    <sheet name="Exh 6.2" sheetId="74" r:id="rId21"/>
    <sheet name="Exh 7.1" sheetId="73" r:id="rId22"/>
    <sheet name="Exh 7.2" sheetId="72" r:id="rId23"/>
    <sheet name="Exh 7.3" sheetId="71" r:id="rId24"/>
    <sheet name="Exh 8.1" sheetId="70" r:id="rId25"/>
    <sheet name="Exh 8.2" sheetId="69" r:id="rId26"/>
    <sheet name="Exh 8.3" sheetId="68" r:id="rId27"/>
    <sheet name="Exh 9.1" sheetId="86" r:id="rId28"/>
    <sheet name="Exh 9.2" sheetId="67" r:id="rId29"/>
    <sheet name="Exh 9.3" sheetId="87" r:id="rId30"/>
    <sheet name="Exh 9.4" sheetId="88" r:id="rId31"/>
    <sheet name="Exh 10.1" sheetId="66" r:id="rId32"/>
  </sheets>
  <definedNames>
    <definedName name="_xlnm.Print_Area" localSheetId="1">'Exhibit 1.1'!$A$1:$Q$32</definedName>
    <definedName name="_xlnm.Print_Area" localSheetId="2">'Exhibit 1.2'!$A$1:$Q$32</definedName>
    <definedName name="_xlnm.Print_Area" localSheetId="3">'Exhibit 1.3'!$A$1:$Q$32</definedName>
    <definedName name="_xlnm.Print_Area" localSheetId="9">'Exhibit 3.1'!$A$1:$Q$37</definedName>
    <definedName name="_xlnm.Print_Area" localSheetId="10">'Exhibit 3.2'!$A$1:$Q$32</definedName>
  </definedNames>
  <calcPr calcId="152511"/>
</workbook>
</file>

<file path=xl/calcChain.xml><?xml version="1.0" encoding="utf-8"?>
<calcChain xmlns="http://schemas.openxmlformats.org/spreadsheetml/2006/main">
  <c r="I8" i="1" l="1"/>
  <c r="I9" i="1" s="1"/>
  <c r="I10" i="1" s="1"/>
  <c r="I11" i="1" s="1"/>
  <c r="I12" i="1" s="1"/>
  <c r="I13" i="1" s="1"/>
  <c r="I14" i="1" s="1"/>
  <c r="I15" i="1" s="1"/>
  <c r="I16" i="1" s="1"/>
  <c r="I17" i="1" s="1"/>
  <c r="I18" i="1" s="1"/>
  <c r="I19" i="1" s="1"/>
  <c r="I36" i="1" l="1"/>
  <c r="H36" i="1"/>
  <c r="P31" i="47" l="1"/>
  <c r="P31" i="46"/>
  <c r="P31" i="15"/>
  <c r="H8" i="1" l="1"/>
  <c r="H9" i="1" s="1"/>
  <c r="H10" i="1" s="1"/>
  <c r="H11" i="1" s="1"/>
  <c r="H12" i="1" s="1"/>
  <c r="H13" i="1" s="1"/>
  <c r="H14" i="1" s="1"/>
  <c r="H15" i="1" s="1"/>
  <c r="H16" i="1" s="1"/>
  <c r="H17" i="1" s="1"/>
  <c r="H18" i="1" s="1"/>
  <c r="H19" i="1" s="1"/>
  <c r="G8" i="1"/>
  <c r="G9" i="1" s="1"/>
  <c r="G10" i="1" s="1"/>
  <c r="G11" i="1" s="1"/>
  <c r="G12" i="1" s="1"/>
  <c r="G13" i="1" s="1"/>
  <c r="G14" i="1" s="1"/>
  <c r="G15" i="1" s="1"/>
  <c r="G16" i="1" s="1"/>
  <c r="G17" i="1" s="1"/>
  <c r="G18" i="1" s="1"/>
  <c r="G19" i="1" s="1"/>
</calcChain>
</file>

<file path=xl/comments1.xml><?xml version="1.0" encoding="utf-8"?>
<comments xmlns="http://schemas.openxmlformats.org/spreadsheetml/2006/main">
  <authors>
    <author>02330</author>
  </authors>
  <commentList>
    <comment ref="D7" authorId="0" shapeId="0">
      <text>
        <r>
          <rPr>
            <b/>
            <sz val="8"/>
            <color indexed="81"/>
            <rFont val="Tahoma"/>
            <family val="2"/>
          </rPr>
          <t>02330:</t>
        </r>
        <r>
          <rPr>
            <sz val="8"/>
            <color indexed="81"/>
            <rFont val="Tahoma"/>
            <family val="2"/>
          </rPr>
          <t xml:space="preserve">
  131022: Based on this note below, these numbers are from th basecase and are not normal.
  120228:  Due to an effort to keep Marlin happy the firm sales balance sheet was again changed so that numbers reported in the variance would tie to the IRP.
   Because of that change we decided we needed to drop normal temps and report the temps acutally used in the base case.  These numbers were changed about 120222 and should help explain some descrepancies between the Q1 Variance report and Q2.</t>
        </r>
      </text>
    </comment>
  </commentList>
</comments>
</file>

<file path=xl/sharedStrings.xml><?xml version="1.0" encoding="utf-8"?>
<sst xmlns="http://schemas.openxmlformats.org/spreadsheetml/2006/main" count="149" uniqueCount="72">
  <si>
    <t>Month/Year</t>
  </si>
  <si>
    <t>Actual</t>
  </si>
  <si>
    <t>Heating Degree Days</t>
  </si>
  <si>
    <t>IRP</t>
  </si>
  <si>
    <t>Cumulative</t>
  </si>
  <si>
    <t>Acutal and normal data can both be found on this site.</t>
  </si>
  <si>
    <t>Questar Gas Company</t>
  </si>
  <si>
    <t>QGC Variance Exhibit</t>
  </si>
  <si>
    <t>Source: Use data from cdxr01</t>
  </si>
  <si>
    <t>Docket</t>
  </si>
  <si>
    <t>Used Zundel HDD Storage Var Frame BaseCase 2012.sas</t>
  </si>
  <si>
    <t>Mean HDD by day 130408.sas</t>
  </si>
  <si>
    <t>Docket No. 13-057-04</t>
  </si>
  <si>
    <t xml:space="preserve">QGC Variance Exhibit </t>
  </si>
  <si>
    <t>Docket No. 12-057-04</t>
  </si>
  <si>
    <t>Firm Sales Variance: IRP Forth Quarter</t>
  </si>
  <si>
    <t>Data derived from Actual Dths in greybacks and IRP forecast.</t>
  </si>
  <si>
    <t>From Dave L.</t>
  </si>
  <si>
    <t>Interruptible Normal</t>
  </si>
  <si>
    <t>Firm Normal</t>
  </si>
  <si>
    <t>QGC Variance Exhibit 3.4</t>
  </si>
  <si>
    <t>IRP Variance</t>
  </si>
  <si>
    <t xml:space="preserve">Actual Results </t>
  </si>
  <si>
    <t>SUPPLY</t>
  </si>
  <si>
    <t>Cost of Service Prod (Mbtu)</t>
  </si>
  <si>
    <t>Purchases (Mbtu)</t>
  </si>
  <si>
    <t>Clay Basin With (Mbtu)</t>
  </si>
  <si>
    <t>Acquifers With (Mbtu)</t>
  </si>
  <si>
    <t xml:space="preserve">Off-System </t>
  </si>
  <si>
    <t>Total Supply</t>
  </si>
  <si>
    <t>DEMAND</t>
  </si>
  <si>
    <t>Firm Sales (Mbtu)</t>
  </si>
  <si>
    <t>Interruptible Sales (Mbtu)</t>
  </si>
  <si>
    <t>Clay Basin Inj (Mbtu)</t>
  </si>
  <si>
    <t>Acquifers Inj (Mbtu)</t>
  </si>
  <si>
    <t>Fuel</t>
  </si>
  <si>
    <t>Company Use / L&amp;U</t>
  </si>
  <si>
    <t>Total Demand</t>
  </si>
  <si>
    <t xml:space="preserve"> </t>
  </si>
  <si>
    <t>Clay Basin Current Bal</t>
  </si>
  <si>
    <t>Acquifers current balance</t>
  </si>
  <si>
    <t>Purchases($/Dth)</t>
  </si>
  <si>
    <t>Purchases $ (000)</t>
  </si>
  <si>
    <t>Variances</t>
  </si>
  <si>
    <t>Cost of service volumes</t>
  </si>
  <si>
    <t>Purchase volumes</t>
  </si>
  <si>
    <t>Purchase $ Act over (under) IRP</t>
  </si>
  <si>
    <t>Vol Variance</t>
  </si>
  <si>
    <t>$ Variance</t>
  </si>
  <si>
    <t>Check</t>
  </si>
  <si>
    <t>Quarter Variance</t>
  </si>
  <si>
    <t>IRP Base</t>
  </si>
  <si>
    <t>IRP Normal Weather</t>
  </si>
  <si>
    <t>Purchased Gas vs Cost of Service Gas</t>
  </si>
  <si>
    <t>[REDACTED]</t>
  </si>
  <si>
    <t>Clay Basin Month End Inventory</t>
  </si>
  <si>
    <t>IRP Second Quarter:  September to November</t>
  </si>
  <si>
    <t>Aquifer Month End Inventory</t>
  </si>
  <si>
    <t>IRP Year:  June 2013 to Present</t>
  </si>
  <si>
    <t>Purchased Gas Variance</t>
  </si>
  <si>
    <t>Year to Date - June 2013 to Present</t>
  </si>
  <si>
    <t>Cumulative Year-to-date June 2013 to Present</t>
  </si>
  <si>
    <t>Purchased Gas Cost Variance</t>
  </si>
  <si>
    <t>Year to date - June 2013 to Present</t>
  </si>
  <si>
    <t>Purchased Gas Unit Cost Variance</t>
  </si>
  <si>
    <t>Year-to-date - June 2013 to Present</t>
  </si>
  <si>
    <t>Cost-of-Service Gas Variance</t>
  </si>
  <si>
    <t>Cost-of-Service New Drill Component</t>
  </si>
  <si>
    <t>Monthly Year-to-Date - June 2013 to Present</t>
  </si>
  <si>
    <t>Cumulative Year-to-Date June 2013 to Present</t>
  </si>
  <si>
    <t>Total Production and New Drill by Nomination Group</t>
  </si>
  <si>
    <t>Gas 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</si>
</sst>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00"/>
    <numFmt numFmtId="165" formatCode="0.0"/>
    <numFmt numFmtId="166" formatCode="_(* #,##0_);_(* \(#,##0\);_(* &quot;-&quot;??_);_(@_)"/>
    <numFmt numFmtId="167" formatCode="_(&quot;$&quot;* #,##0_);_(&quot;$&quot;* \(#,##0\);_(&quot;$&quot;*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8"/>
      <color indexed="81"/>
      <name val="Tahoma"/>
      <family val="2"/>
    </font>
    <font>
      <b/>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1"/>
      <color rgb="FF000000"/>
      <name val="Calibri"/>
      <family val="2"/>
      <scheme val="minor"/>
    </font>
    <font>
      <sz val="10"/>
      <color indexed="8"/>
      <name val="MS Sans Serif"/>
      <family val="2"/>
    </font>
    <font>
      <sz val="10"/>
      <name val="MS Sans Serif"/>
      <family val="2"/>
    </font>
    <font>
      <b/>
      <sz val="10"/>
      <name val="MS Sans Serif"/>
      <family val="2"/>
    </font>
    <font>
      <sz val="11"/>
      <name val="Comic Sans MS"/>
      <family val="4"/>
    </font>
    <font>
      <b/>
      <sz val="14"/>
      <color theme="1"/>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mediumGray">
        <fgColor indexed="22"/>
      </patternFill>
    </fill>
  </fills>
  <borders count="21">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s>
  <cellStyleXfs count="1267">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4" fillId="26" borderId="0" applyNumberFormat="0" applyBorder="0" applyAlignment="0" applyProtection="0"/>
    <xf numFmtId="0" fontId="25" fillId="27" borderId="9" applyNumberFormat="0" applyAlignment="0" applyProtection="0"/>
    <xf numFmtId="0" fontId="26" fillId="28" borderId="10" applyNumberFormat="0" applyAlignment="0" applyProtection="0"/>
    <xf numFmtId="0" fontId="27" fillId="0" borderId="0" applyNumberFormat="0" applyFill="0" applyBorder="0" applyAlignment="0" applyProtection="0"/>
    <xf numFmtId="0" fontId="28" fillId="29" borderId="0" applyNumberFormat="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19" fillId="0" borderId="0" applyNumberFormat="0" applyFill="0" applyBorder="0" applyAlignment="0" applyProtection="0">
      <alignment vertical="top"/>
      <protection locked="0"/>
    </xf>
    <xf numFmtId="0" fontId="32" fillId="30" borderId="9" applyNumberFormat="0" applyAlignment="0" applyProtection="0"/>
    <xf numFmtId="0" fontId="33" fillId="0" borderId="14" applyNumberFormat="0" applyFill="0" applyAlignment="0" applyProtection="0"/>
    <xf numFmtId="0" fontId="34" fillId="31" borderId="0" applyNumberFormat="0" applyBorder="0" applyAlignment="0" applyProtection="0"/>
    <xf numFmtId="0" fontId="22" fillId="32" borderId="15" applyNumberFormat="0" applyFont="0" applyAlignment="0" applyProtection="0"/>
    <xf numFmtId="0" fontId="22" fillId="32" borderId="15" applyNumberFormat="0" applyFont="0" applyAlignment="0" applyProtection="0"/>
    <xf numFmtId="0" fontId="35" fillId="27" borderId="16" applyNumberFormat="0" applyAlignment="0" applyProtection="0"/>
    <xf numFmtId="0" fontId="36" fillId="0" borderId="0" applyNumberFormat="0" applyFill="0" applyBorder="0" applyAlignment="0" applyProtection="0"/>
    <xf numFmtId="0" fontId="37" fillId="0" borderId="17" applyNumberFormat="0" applyFill="0" applyAlignment="0" applyProtection="0"/>
    <xf numFmtId="0" fontId="38" fillId="0" borderId="0" applyNumberFormat="0" applyFill="0" applyBorder="0" applyAlignment="0" applyProtection="0"/>
    <xf numFmtId="43" fontId="16" fillId="0" borderId="0" applyFont="0" applyFill="0" applyBorder="0" applyAlignment="0" applyProtection="0"/>
    <xf numFmtId="0" fontId="40" fillId="0" borderId="0"/>
    <xf numFmtId="0" fontId="15" fillId="32" borderId="15" applyNumberFormat="0" applyFont="0" applyAlignment="0" applyProtection="0"/>
    <xf numFmtId="0" fontId="15" fillId="32" borderId="15"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4"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0" borderId="0"/>
    <xf numFmtId="0" fontId="15" fillId="8"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0" borderId="0"/>
    <xf numFmtId="0" fontId="15" fillId="6"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10" borderId="0" applyNumberFormat="0" applyBorder="0" applyAlignment="0" applyProtection="0"/>
    <xf numFmtId="0" fontId="15" fillId="9"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0" borderId="0"/>
    <xf numFmtId="0" fontId="15" fillId="32" borderId="15" applyNumberFormat="0" applyFont="0" applyAlignment="0" applyProtection="0"/>
    <xf numFmtId="0" fontId="15" fillId="7" borderId="0" applyNumberFormat="0" applyBorder="0" applyAlignment="0" applyProtection="0"/>
    <xf numFmtId="0" fontId="15" fillId="13" borderId="0" applyNumberFormat="0" applyBorder="0" applyAlignment="0" applyProtection="0"/>
    <xf numFmtId="0" fontId="15" fillId="32" borderId="15" applyNumberFormat="0" applyFont="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0" borderId="0"/>
    <xf numFmtId="0" fontId="15" fillId="7" borderId="0" applyNumberFormat="0" applyBorder="0" applyAlignment="0" applyProtection="0"/>
    <xf numFmtId="0" fontId="15" fillId="13" borderId="0" applyNumberFormat="0" applyBorder="0" applyAlignment="0" applyProtection="0"/>
    <xf numFmtId="0" fontId="15" fillId="32" borderId="15" applyNumberFormat="0" applyFont="0" applyAlignment="0" applyProtection="0"/>
    <xf numFmtId="0" fontId="15" fillId="0" borderId="0"/>
    <xf numFmtId="0" fontId="15" fillId="2"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32" borderId="15" applyNumberFormat="0" applyFont="0" applyAlignment="0" applyProtection="0"/>
    <xf numFmtId="0" fontId="15" fillId="4" borderId="0" applyNumberFormat="0" applyBorder="0" applyAlignment="0" applyProtection="0"/>
    <xf numFmtId="0" fontId="15" fillId="10" borderId="0" applyNumberFormat="0" applyBorder="0" applyAlignment="0" applyProtection="0"/>
    <xf numFmtId="0" fontId="15" fillId="32" borderId="15" applyNumberFormat="0" applyFont="0" applyAlignment="0" applyProtection="0"/>
    <xf numFmtId="0" fontId="15" fillId="5"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8" borderId="0" applyNumberFormat="0" applyBorder="0" applyAlignment="0" applyProtection="0"/>
    <xf numFmtId="0" fontId="15" fillId="0" borderId="0"/>
    <xf numFmtId="0" fontId="15" fillId="7" borderId="0" applyNumberFormat="0" applyBorder="0" applyAlignment="0" applyProtection="0"/>
    <xf numFmtId="0" fontId="15" fillId="13"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2" borderId="15" applyNumberFormat="0" applyFont="0" applyAlignment="0" applyProtection="0"/>
    <xf numFmtId="0" fontId="15" fillId="4" borderId="0" applyNumberFormat="0" applyBorder="0" applyAlignment="0" applyProtection="0"/>
    <xf numFmtId="0" fontId="15" fillId="10" borderId="0" applyNumberFormat="0" applyBorder="0" applyAlignment="0" applyProtection="0"/>
    <xf numFmtId="0" fontId="15" fillId="4" borderId="0" applyNumberFormat="0" applyBorder="0" applyAlignment="0" applyProtection="0"/>
    <xf numFmtId="0" fontId="15" fillId="0" borderId="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32" borderId="15" applyNumberFormat="0" applyFont="0" applyAlignment="0" applyProtection="0"/>
    <xf numFmtId="0" fontId="15" fillId="4"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9"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0" borderId="0"/>
    <xf numFmtId="0" fontId="14" fillId="32" borderId="15"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0" borderId="0"/>
    <xf numFmtId="0" fontId="13" fillId="32" borderId="15"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0" borderId="0"/>
    <xf numFmtId="0" fontId="16"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0" borderId="0"/>
    <xf numFmtId="0" fontId="11" fillId="0" borderId="0"/>
    <xf numFmtId="0" fontId="11" fillId="0" borderId="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2" borderId="0" applyNumberFormat="0" applyBorder="0" applyAlignment="0" applyProtection="0"/>
    <xf numFmtId="0" fontId="11" fillId="10" borderId="0" applyNumberFormat="0" applyBorder="0" applyAlignment="0" applyProtection="0"/>
    <xf numFmtId="0" fontId="11" fillId="9"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0" borderId="0"/>
    <xf numFmtId="0" fontId="11" fillId="7" borderId="0" applyNumberFormat="0" applyBorder="0" applyAlignment="0" applyProtection="0"/>
    <xf numFmtId="0" fontId="11" fillId="13" borderId="0" applyNumberFormat="0" applyBorder="0" applyAlignment="0" applyProtection="0"/>
    <xf numFmtId="0" fontId="11" fillId="32" borderId="15"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32" borderId="15" applyNumberFormat="0" applyFont="0" applyAlignment="0" applyProtection="0"/>
    <xf numFmtId="0" fontId="11" fillId="0" borderId="0"/>
    <xf numFmtId="0" fontId="11" fillId="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2" borderId="15"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32" borderId="15" applyNumberFormat="0" applyFont="0" applyAlignment="0" applyProtection="0"/>
    <xf numFmtId="0" fontId="11" fillId="5"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0" borderId="0"/>
    <xf numFmtId="0" fontId="11" fillId="7" borderId="0" applyNumberFormat="0" applyBorder="0" applyAlignment="0" applyProtection="0"/>
    <xf numFmtId="0" fontId="11" fillId="1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2" borderId="15" applyNumberFormat="0" applyFont="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0" borderId="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32" borderId="15" applyNumberFormat="0" applyFont="0" applyAlignment="0" applyProtection="0"/>
    <xf numFmtId="0" fontId="11" fillId="4"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0" borderId="0"/>
    <xf numFmtId="0" fontId="11" fillId="32" borderId="15"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43" fontId="16" fillId="0" borderId="0" applyFont="0" applyFill="0" applyBorder="0" applyAlignment="0" applyProtection="0"/>
    <xf numFmtId="0" fontId="19" fillId="0" borderId="0" applyNumberFormat="0" applyFill="0" applyBorder="0" applyAlignment="0" applyProtection="0">
      <alignment vertical="top"/>
      <protection locked="0"/>
    </xf>
    <xf numFmtId="0" fontId="10" fillId="0" borderId="0"/>
    <xf numFmtId="0" fontId="10" fillId="32" borderId="15"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0" borderId="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32" borderId="15"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9" fontId="6" fillId="0" borderId="0" applyFont="0" applyFill="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5" fillId="32" borderId="15"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32" borderId="15"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1" fillId="0" borderId="0"/>
    <xf numFmtId="0" fontId="3" fillId="0" borderId="0"/>
    <xf numFmtId="0" fontId="3" fillId="32" borderId="15"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0" borderId="0"/>
    <xf numFmtId="0" fontId="2" fillId="8"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0" borderId="0"/>
    <xf numFmtId="0" fontId="2" fillId="32" borderId="15" applyNumberFormat="0" applyFont="0" applyAlignment="0" applyProtection="0"/>
    <xf numFmtId="0" fontId="2" fillId="7"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0" borderId="0"/>
    <xf numFmtId="0" fontId="2" fillId="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32" borderId="15" applyNumberFormat="0" applyFont="0" applyAlignment="0" applyProtection="0"/>
    <xf numFmtId="0" fontId="2" fillId="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0" borderId="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0" borderId="0"/>
    <xf numFmtId="0" fontId="2" fillId="2"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32" borderId="15" applyNumberFormat="0" applyFont="0" applyAlignment="0" applyProtection="0"/>
    <xf numFmtId="0" fontId="2" fillId="5"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0" borderId="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2" borderId="15" applyNumberFormat="0" applyFont="0" applyAlignment="0" applyProtection="0"/>
    <xf numFmtId="0" fontId="2" fillId="4"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9" fontId="2" fillId="0" borderId="0" applyFont="0" applyFill="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2" borderId="15"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 fillId="0" borderId="0"/>
    <xf numFmtId="0" fontId="2" fillId="0" borderId="0"/>
    <xf numFmtId="0" fontId="16"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2" fillId="0" borderId="0" applyFont="0" applyFill="0" applyBorder="0" applyAlignment="0" applyProtection="0"/>
    <xf numFmtId="43" fontId="16" fillId="0" borderId="0" applyFont="0" applyFill="0" applyBorder="0" applyProtection="0"/>
    <xf numFmtId="43" fontId="16" fillId="0" borderId="0" applyFont="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0" fontId="2" fillId="32" borderId="15" applyNumberFormat="0" applyFont="0" applyAlignment="0" applyProtection="0"/>
    <xf numFmtId="9" fontId="2" fillId="0" borderId="0" applyFont="0" applyFill="0" applyBorder="0" applyAlignment="0" applyProtection="0"/>
    <xf numFmtId="9" fontId="16" fillId="0" borderId="0" applyFont="0" applyFill="0" applyBorder="0" applyAlignment="0" applyProtection="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0" fontId="43" fillId="0" borderId="20">
      <alignment horizontal="center"/>
    </xf>
    <xf numFmtId="0" fontId="43" fillId="0" borderId="20">
      <alignment horizontal="center"/>
    </xf>
    <xf numFmtId="0" fontId="43" fillId="0" borderId="20">
      <alignment horizontal="center"/>
    </xf>
    <xf numFmtId="0" fontId="43" fillId="0" borderId="20">
      <alignment horizontal="center"/>
    </xf>
    <xf numFmtId="0" fontId="43" fillId="0" borderId="20">
      <alignment horizontal="center"/>
    </xf>
    <xf numFmtId="0" fontId="43" fillId="0" borderId="20">
      <alignment horizontal="center"/>
    </xf>
    <xf numFmtId="0" fontId="43" fillId="0" borderId="20">
      <alignment horizontal="center"/>
    </xf>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0" fontId="42" fillId="34" borderId="0" applyNumberFormat="0" applyFont="0" applyBorder="0" applyAlignment="0" applyProtection="0"/>
    <xf numFmtId="0" fontId="42" fillId="34" borderId="0" applyNumberFormat="0" applyFont="0" applyBorder="0" applyAlignment="0" applyProtection="0"/>
    <xf numFmtId="0" fontId="42" fillId="34" borderId="0" applyNumberFormat="0" applyFont="0" applyBorder="0" applyAlignment="0" applyProtection="0"/>
    <xf numFmtId="0" fontId="42" fillId="34" borderId="0" applyNumberFormat="0" applyFont="0" applyBorder="0" applyAlignment="0" applyProtection="0"/>
    <xf numFmtId="0" fontId="42" fillId="34" borderId="0" applyNumberFormat="0" applyFont="0" applyBorder="0" applyAlignment="0" applyProtection="0"/>
    <xf numFmtId="0" fontId="42" fillId="34" borderId="0" applyNumberFormat="0" applyFont="0" applyBorder="0" applyAlignment="0" applyProtection="0"/>
    <xf numFmtId="0" fontId="42" fillId="34" borderId="0" applyNumberFormat="0" applyFont="0" applyBorder="0" applyAlignment="0" applyProtection="0"/>
    <xf numFmtId="0" fontId="2" fillId="0" borderId="0"/>
    <xf numFmtId="0" fontId="2" fillId="0" borderId="0"/>
    <xf numFmtId="0" fontId="39" fillId="0" borderId="0"/>
    <xf numFmtId="0" fontId="44" fillId="0" borderId="0"/>
    <xf numFmtId="9" fontId="44" fillId="0" borderId="0" applyFont="0" applyFill="0" applyBorder="0" applyAlignment="0" applyProtection="0"/>
    <xf numFmtId="43" fontId="44" fillId="0" borderId="0" applyFont="0" applyFill="0" applyBorder="0" applyAlignment="0" applyProtection="0"/>
    <xf numFmtId="0" fontId="2" fillId="0" borderId="0"/>
    <xf numFmtId="0" fontId="2" fillId="0" borderId="0"/>
    <xf numFmtId="0" fontId="2" fillId="0" borderId="0"/>
    <xf numFmtId="0" fontId="1" fillId="0" borderId="0"/>
  </cellStyleXfs>
  <cellXfs count="94">
    <xf numFmtId="0" fontId="0" fillId="0" borderId="0" xfId="0"/>
    <xf numFmtId="0" fontId="18" fillId="0" borderId="0" xfId="0" applyFont="1" applyFill="1" applyBorder="1" applyAlignment="1">
      <alignment horizontal="right"/>
    </xf>
    <xf numFmtId="0" fontId="18" fillId="0" borderId="0" xfId="34" applyFont="1" applyAlignment="1" applyProtection="1"/>
    <xf numFmtId="2" fontId="0" fillId="0" borderId="0" xfId="0" applyNumberFormat="1"/>
    <xf numFmtId="164" fontId="0" fillId="0" borderId="0" xfId="0" applyNumberFormat="1"/>
    <xf numFmtId="0" fontId="18" fillId="0" borderId="0" xfId="0" applyFont="1" applyBorder="1" applyAlignment="1">
      <alignment horizontal="right"/>
    </xf>
    <xf numFmtId="17" fontId="0" fillId="0" borderId="7" xfId="0" applyNumberFormat="1" applyBorder="1"/>
    <xf numFmtId="17" fontId="0" fillId="0" borderId="3" xfId="0" applyNumberFormat="1" applyBorder="1"/>
    <xf numFmtId="17" fontId="0" fillId="0" borderId="4" xfId="0" applyNumberFormat="1" applyBorder="1"/>
    <xf numFmtId="17" fontId="0" fillId="0" borderId="0" xfId="0" applyNumberFormat="1" applyBorder="1"/>
    <xf numFmtId="0" fontId="0" fillId="0" borderId="0" xfId="0" applyAlignment="1">
      <alignment horizontal="center" vertical="center" textRotation="180"/>
    </xf>
    <xf numFmtId="0" fontId="18" fillId="0" borderId="0" xfId="0" applyFont="1" applyAlignment="1">
      <alignment horizontal="left"/>
    </xf>
    <xf numFmtId="17" fontId="0" fillId="0" borderId="8" xfId="0" applyNumberFormat="1" applyBorder="1"/>
    <xf numFmtId="2" fontId="0" fillId="0" borderId="0" xfId="0" applyNumberFormat="1" applyBorder="1"/>
    <xf numFmtId="2" fontId="0" fillId="0" borderId="1" xfId="0" applyNumberFormat="1" applyBorder="1"/>
    <xf numFmtId="0" fontId="16" fillId="0" borderId="0" xfId="0" applyFont="1" applyAlignment="1">
      <alignment horizontal="center" vertical="top" textRotation="180"/>
    </xf>
    <xf numFmtId="1" fontId="0" fillId="0" borderId="8" xfId="0" applyNumberFormat="1" applyFill="1" applyBorder="1"/>
    <xf numFmtId="1" fontId="0" fillId="0" borderId="0" xfId="0" applyNumberFormat="1" applyFill="1" applyBorder="1"/>
    <xf numFmtId="1" fontId="0" fillId="0" borderId="1" xfId="0" applyNumberFormat="1" applyFill="1" applyBorder="1"/>
    <xf numFmtId="1" fontId="0" fillId="0" borderId="6" xfId="0" applyNumberFormat="1" applyBorder="1"/>
    <xf numFmtId="1" fontId="0" fillId="0" borderId="2" xfId="0" applyNumberFormat="1" applyBorder="1"/>
    <xf numFmtId="1" fontId="0" fillId="0" borderId="5" xfId="0" applyNumberFormat="1" applyBorder="1"/>
    <xf numFmtId="1" fontId="0" fillId="0" borderId="0" xfId="0" applyNumberFormat="1" applyBorder="1"/>
    <xf numFmtId="1" fontId="0" fillId="0" borderId="8" xfId="0" applyNumberFormat="1" applyBorder="1"/>
    <xf numFmtId="1" fontId="0" fillId="0" borderId="2" xfId="0" applyNumberFormat="1" applyFill="1" applyBorder="1"/>
    <xf numFmtId="1" fontId="0" fillId="0" borderId="1" xfId="0" applyNumberFormat="1" applyBorder="1"/>
    <xf numFmtId="0" fontId="0" fillId="0" borderId="0" xfId="0"/>
    <xf numFmtId="0" fontId="16" fillId="0" borderId="0" xfId="199"/>
    <xf numFmtId="0" fontId="18" fillId="0" borderId="0" xfId="854" applyFont="1" applyAlignment="1">
      <alignment wrapText="1"/>
    </xf>
    <xf numFmtId="0" fontId="16" fillId="0" borderId="0" xfId="854" applyFont="1" applyAlignment="1">
      <alignment wrapText="1"/>
    </xf>
    <xf numFmtId="0" fontId="18" fillId="0" borderId="0" xfId="854" applyFont="1" applyAlignment="1">
      <alignment horizontal="center"/>
    </xf>
    <xf numFmtId="0" fontId="16" fillId="0" borderId="0" xfId="854" applyFont="1" applyBorder="1"/>
    <xf numFmtId="0" fontId="18" fillId="0" borderId="1" xfId="854" applyFont="1" applyBorder="1" applyAlignment="1">
      <alignment horizontal="right"/>
    </xf>
    <xf numFmtId="0" fontId="18" fillId="0" borderId="0" xfId="854" applyFont="1" applyBorder="1" applyAlignment="1">
      <alignment horizontal="center" vertical="top" wrapText="1"/>
    </xf>
    <xf numFmtId="17" fontId="16" fillId="0" borderId="0" xfId="854" applyNumberFormat="1" applyFont="1"/>
    <xf numFmtId="3" fontId="16" fillId="0" borderId="0" xfId="854" applyNumberFormat="1" applyFont="1"/>
    <xf numFmtId="0" fontId="16" fillId="0" borderId="0" xfId="854" applyFont="1" applyBorder="1" applyAlignment="1">
      <alignment vertical="top" wrapText="1"/>
    </xf>
    <xf numFmtId="165" fontId="16" fillId="0" borderId="0" xfId="854" applyNumberFormat="1" applyFont="1"/>
    <xf numFmtId="17" fontId="16" fillId="0" borderId="0" xfId="854" applyNumberFormat="1" applyFont="1" applyBorder="1"/>
    <xf numFmtId="3" fontId="16" fillId="0" borderId="0" xfId="854" applyNumberFormat="1" applyFont="1" applyBorder="1"/>
    <xf numFmtId="0" fontId="16" fillId="0" borderId="0" xfId="854" applyFont="1" applyBorder="1" applyAlignment="1">
      <alignment horizontal="right"/>
    </xf>
    <xf numFmtId="1" fontId="16" fillId="0" borderId="0" xfId="854" applyNumberFormat="1" applyFont="1" applyBorder="1"/>
    <xf numFmtId="1" fontId="16" fillId="0" borderId="0" xfId="854" applyNumberFormat="1" applyFont="1" applyBorder="1" applyAlignment="1">
      <alignment horizontal="right"/>
    </xf>
    <xf numFmtId="1" fontId="16" fillId="0" borderId="0" xfId="854" applyNumberFormat="1" applyFont="1"/>
    <xf numFmtId="0" fontId="18" fillId="0" borderId="0" xfId="854" applyFont="1" applyBorder="1" applyAlignment="1">
      <alignment horizontal="right"/>
    </xf>
    <xf numFmtId="0" fontId="18" fillId="0" borderId="1" xfId="854" applyFont="1" applyBorder="1"/>
    <xf numFmtId="0" fontId="2" fillId="0" borderId="0" xfId="1265"/>
    <xf numFmtId="0" fontId="16" fillId="0" borderId="0" xfId="854" applyAlignment="1">
      <alignment horizontal="center" vertical="top" textRotation="180"/>
    </xf>
    <xf numFmtId="0" fontId="16" fillId="0" borderId="0" xfId="854" applyAlignment="1">
      <alignment horizontal="center" vertical="center" textRotation="180"/>
    </xf>
    <xf numFmtId="0" fontId="16" fillId="0" borderId="0" xfId="854" applyFont="1" applyAlignment="1">
      <alignment horizontal="center" vertical="top" textRotation="180"/>
    </xf>
    <xf numFmtId="0" fontId="16" fillId="0" borderId="0" xfId="854" applyAlignment="1">
      <alignment horizontal="center" vertical="top" textRotation="180"/>
    </xf>
    <xf numFmtId="0" fontId="16" fillId="0" borderId="0" xfId="854" applyAlignment="1">
      <alignment horizontal="center" vertical="center" textRotation="180"/>
    </xf>
    <xf numFmtId="0" fontId="16" fillId="0" borderId="0" xfId="854" applyFont="1" applyAlignment="1">
      <alignment horizontal="center" vertical="top" textRotation="180"/>
    </xf>
    <xf numFmtId="0" fontId="16" fillId="0" borderId="0" xfId="854" applyAlignment="1">
      <alignment horizontal="center" vertical="top" textRotation="180"/>
    </xf>
    <xf numFmtId="0" fontId="16" fillId="0" borderId="0" xfId="854" applyAlignment="1">
      <alignment horizontal="center" vertical="center" textRotation="180"/>
    </xf>
    <xf numFmtId="0" fontId="16" fillId="0" borderId="0" xfId="854" applyFont="1" applyAlignment="1">
      <alignment horizontal="center" vertical="top" textRotation="180"/>
    </xf>
    <xf numFmtId="0" fontId="16" fillId="0" borderId="0" xfId="199"/>
    <xf numFmtId="0" fontId="16" fillId="0" borderId="0" xfId="199" applyFont="1"/>
    <xf numFmtId="0" fontId="16" fillId="0" borderId="0" xfId="199" applyFill="1"/>
    <xf numFmtId="0" fontId="16" fillId="0" borderId="0" xfId="199" applyFont="1" applyAlignment="1">
      <alignment horizontal="center"/>
    </xf>
    <xf numFmtId="166" fontId="16" fillId="0" borderId="0" xfId="44" applyNumberFormat="1" applyFont="1" applyFill="1"/>
    <xf numFmtId="166" fontId="16" fillId="33" borderId="0" xfId="44" applyNumberFormat="1" applyFont="1" applyFill="1"/>
    <xf numFmtId="0" fontId="16" fillId="0" borderId="0" xfId="199" applyFill="1" applyBorder="1" applyAlignment="1">
      <alignment horizontal="right"/>
    </xf>
    <xf numFmtId="166" fontId="16" fillId="33" borderId="19" xfId="44" applyNumberFormat="1" applyFont="1" applyFill="1" applyBorder="1"/>
    <xf numFmtId="166" fontId="16" fillId="0" borderId="19" xfId="44" applyNumberFormat="1" applyFont="1" applyFill="1" applyBorder="1"/>
    <xf numFmtId="0" fontId="16" fillId="0" borderId="0" xfId="199" applyFont="1" applyFill="1"/>
    <xf numFmtId="41" fontId="16" fillId="0" borderId="0" xfId="199" applyNumberFormat="1" applyFont="1" applyFill="1" applyBorder="1"/>
    <xf numFmtId="41" fontId="16" fillId="0" borderId="0" xfId="199" applyNumberFormat="1" applyFont="1" applyFill="1"/>
    <xf numFmtId="0" fontId="16" fillId="0" borderId="0" xfId="199" applyFont="1" applyFill="1" applyBorder="1"/>
    <xf numFmtId="167" fontId="16" fillId="0" borderId="0" xfId="851" applyNumberFormat="1" applyFont="1" applyFill="1"/>
    <xf numFmtId="167" fontId="16" fillId="0" borderId="1" xfId="851" applyNumberFormat="1" applyFont="1" applyFill="1" applyBorder="1"/>
    <xf numFmtId="167" fontId="16" fillId="0" borderId="0" xfId="851" applyNumberFormat="1" applyFont="1" applyFill="1" applyBorder="1"/>
    <xf numFmtId="0" fontId="16" fillId="0" borderId="0" xfId="199" applyFont="1" applyBorder="1" applyAlignment="1">
      <alignment horizontal="center"/>
    </xf>
    <xf numFmtId="41" fontId="16" fillId="33" borderId="0" xfId="199" applyNumberFormat="1" applyFont="1" applyFill="1"/>
    <xf numFmtId="166" fontId="16" fillId="33" borderId="0" xfId="44" applyNumberFormat="1" applyFont="1" applyFill="1" applyBorder="1"/>
    <xf numFmtId="41" fontId="16" fillId="33" borderId="0" xfId="199" applyNumberFormat="1" applyFont="1" applyFill="1" applyBorder="1"/>
    <xf numFmtId="0" fontId="16" fillId="0" borderId="18" xfId="199" applyFont="1" applyBorder="1" applyAlignment="1">
      <alignment horizontal="center"/>
    </xf>
    <xf numFmtId="0" fontId="16" fillId="33" borderId="18" xfId="199" applyFont="1" applyFill="1" applyBorder="1" applyAlignment="1">
      <alignment horizontal="center"/>
    </xf>
    <xf numFmtId="43" fontId="16" fillId="0" borderId="0" xfId="44" applyNumberFormat="1" applyFont="1" applyFill="1"/>
    <xf numFmtId="43" fontId="16" fillId="33" borderId="0" xfId="44" applyNumberFormat="1" applyFont="1" applyFill="1"/>
    <xf numFmtId="43" fontId="16" fillId="33" borderId="0" xfId="44" applyNumberFormat="1" applyFont="1" applyFill="1" applyBorder="1"/>
    <xf numFmtId="166" fontId="16" fillId="0" borderId="0" xfId="44" applyNumberFormat="1" applyFont="1" applyFill="1" applyBorder="1"/>
    <xf numFmtId="17" fontId="16" fillId="0" borderId="1" xfId="851" applyNumberFormat="1" applyFont="1" applyBorder="1" applyAlignment="1"/>
    <xf numFmtId="0" fontId="1" fillId="0" borderId="0" xfId="1266"/>
    <xf numFmtId="0" fontId="18" fillId="0" borderId="0" xfId="0" applyFont="1" applyAlignment="1">
      <alignment horizontal="left"/>
    </xf>
    <xf numFmtId="0" fontId="0" fillId="0" borderId="0" xfId="0" applyAlignment="1">
      <alignment horizontal="center" vertical="center"/>
    </xf>
    <xf numFmtId="0" fontId="18" fillId="0" borderId="0" xfId="34" applyFont="1" applyAlignment="1" applyProtection="1">
      <alignment horizontal="left"/>
    </xf>
    <xf numFmtId="0" fontId="37" fillId="0" borderId="0" xfId="1266" applyFont="1" applyAlignment="1">
      <alignment horizontal="center"/>
    </xf>
    <xf numFmtId="0" fontId="45" fillId="0" borderId="0" xfId="1266" applyFont="1" applyAlignment="1">
      <alignment horizontal="center"/>
    </xf>
    <xf numFmtId="0" fontId="1" fillId="0" borderId="0" xfId="1266" applyAlignment="1">
      <alignment horizontal="center"/>
    </xf>
    <xf numFmtId="0" fontId="18" fillId="0" borderId="0" xfId="854" applyFont="1" applyAlignment="1">
      <alignment horizontal="left"/>
    </xf>
    <xf numFmtId="0" fontId="18" fillId="0" borderId="0" xfId="854" applyFont="1" applyAlignment="1">
      <alignment horizontal="left" wrapText="1"/>
    </xf>
    <xf numFmtId="0" fontId="16" fillId="0" borderId="0" xfId="854" applyFont="1" applyBorder="1" applyAlignment="1">
      <alignment horizontal="center"/>
    </xf>
    <xf numFmtId="0" fontId="18" fillId="0" borderId="0" xfId="854" applyFont="1" applyAlignment="1">
      <alignment horizontal="center"/>
    </xf>
  </cellXfs>
  <cellStyles count="1267">
    <cellStyle name="20% - Accent1" xfId="1" builtinId="30" customBuiltin="1"/>
    <cellStyle name="20% - Accent1 10" xfId="133"/>
    <cellStyle name="20% - Accent1 10 2" xfId="301"/>
    <cellStyle name="20% - Accent1 10 2 2" xfId="856"/>
    <cellStyle name="20% - Accent1 10 2 3" xfId="711"/>
    <cellStyle name="20% - Accent1 10 3" xfId="855"/>
    <cellStyle name="20% - Accent1 10 4" xfId="544"/>
    <cellStyle name="20% - Accent1 11" xfId="172"/>
    <cellStyle name="20% - Accent1 11 2" xfId="340"/>
    <cellStyle name="20% - Accent1 11 2 2" xfId="858"/>
    <cellStyle name="20% - Accent1 11 2 3" xfId="750"/>
    <cellStyle name="20% - Accent1 11 3" xfId="857"/>
    <cellStyle name="20% - Accent1 11 4" xfId="583"/>
    <cellStyle name="20% - Accent1 12" xfId="186"/>
    <cellStyle name="20% - Accent1 12 2" xfId="352"/>
    <cellStyle name="20% - Accent1 12 2 2" xfId="860"/>
    <cellStyle name="20% - Accent1 12 2 3" xfId="762"/>
    <cellStyle name="20% - Accent1 12 3" xfId="859"/>
    <cellStyle name="20% - Accent1 12 4" xfId="597"/>
    <cellStyle name="20% - Accent1 13" xfId="200"/>
    <cellStyle name="20% - Accent1 13 2" xfId="861"/>
    <cellStyle name="20% - Accent1 13 3" xfId="610"/>
    <cellStyle name="20% - Accent1 14" xfId="368"/>
    <cellStyle name="20% - Accent1 14 2" xfId="862"/>
    <cellStyle name="20% - Accent1 14 3" xfId="776"/>
    <cellStyle name="20% - Accent1 15" xfId="387"/>
    <cellStyle name="20% - Accent1 15 2" xfId="863"/>
    <cellStyle name="20% - Accent1 15 3" xfId="795"/>
    <cellStyle name="20% - Accent1 16" xfId="402"/>
    <cellStyle name="20% - Accent1 16 2" xfId="810"/>
    <cellStyle name="20% - Accent1 17" xfId="416"/>
    <cellStyle name="20% - Accent1 17 2" xfId="824"/>
    <cellStyle name="20% - Accent1 18" xfId="431"/>
    <cellStyle name="20% - Accent1 18 2" xfId="838"/>
    <cellStyle name="20% - Accent1 19" xfId="443"/>
    <cellStyle name="20% - Accent1 2" xfId="48"/>
    <cellStyle name="20% - Accent1 2 2" xfId="220"/>
    <cellStyle name="20% - Accent1 2 2 2" xfId="865"/>
    <cellStyle name="20% - Accent1 2 2 3" xfId="630"/>
    <cellStyle name="20% - Accent1 2 3" xfId="864"/>
    <cellStyle name="20% - Accent1 2 4" xfId="459"/>
    <cellStyle name="20% - Accent1 3" xfId="54"/>
    <cellStyle name="20% - Accent1 3 2" xfId="226"/>
    <cellStyle name="20% - Accent1 3 2 2" xfId="867"/>
    <cellStyle name="20% - Accent1 3 2 3" xfId="636"/>
    <cellStyle name="20% - Accent1 3 3" xfId="866"/>
    <cellStyle name="20% - Accent1 3 4" xfId="465"/>
    <cellStyle name="20% - Accent1 4" xfId="68"/>
    <cellStyle name="20% - Accent1 4 2" xfId="238"/>
    <cellStyle name="20% - Accent1 4 2 2" xfId="869"/>
    <cellStyle name="20% - Accent1 4 2 3" xfId="648"/>
    <cellStyle name="20% - Accent1 4 3" xfId="868"/>
    <cellStyle name="20% - Accent1 4 4" xfId="479"/>
    <cellStyle name="20% - Accent1 5" xfId="92"/>
    <cellStyle name="20% - Accent1 5 2" xfId="260"/>
    <cellStyle name="20% - Accent1 5 2 2" xfId="871"/>
    <cellStyle name="20% - Accent1 5 2 3" xfId="670"/>
    <cellStyle name="20% - Accent1 5 3" xfId="870"/>
    <cellStyle name="20% - Accent1 5 4" xfId="503"/>
    <cellStyle name="20% - Accent1 6" xfId="111"/>
    <cellStyle name="20% - Accent1 6 2" xfId="279"/>
    <cellStyle name="20% - Accent1 6 2 2" xfId="873"/>
    <cellStyle name="20% - Accent1 6 2 3" xfId="689"/>
    <cellStyle name="20% - Accent1 6 3" xfId="872"/>
    <cellStyle name="20% - Accent1 6 4" xfId="522"/>
    <cellStyle name="20% - Accent1 7" xfId="112"/>
    <cellStyle name="20% - Accent1 7 2" xfId="280"/>
    <cellStyle name="20% - Accent1 7 2 2" xfId="875"/>
    <cellStyle name="20% - Accent1 7 2 3" xfId="690"/>
    <cellStyle name="20% - Accent1 7 3" xfId="874"/>
    <cellStyle name="20% - Accent1 7 4" xfId="523"/>
    <cellStyle name="20% - Accent1 8" xfId="130"/>
    <cellStyle name="20% - Accent1 8 2" xfId="298"/>
    <cellStyle name="20% - Accent1 8 2 2" xfId="877"/>
    <cellStyle name="20% - Accent1 8 2 3" xfId="708"/>
    <cellStyle name="20% - Accent1 8 3" xfId="876"/>
    <cellStyle name="20% - Accent1 8 4" xfId="541"/>
    <cellStyle name="20% - Accent1 9" xfId="129"/>
    <cellStyle name="20% - Accent1 9 2" xfId="297"/>
    <cellStyle name="20% - Accent1 9 2 2" xfId="879"/>
    <cellStyle name="20% - Accent1 9 2 3" xfId="707"/>
    <cellStyle name="20% - Accent1 9 3" xfId="878"/>
    <cellStyle name="20% - Accent1 9 4" xfId="540"/>
    <cellStyle name="20% - Accent2" xfId="2" builtinId="34" customBuiltin="1"/>
    <cellStyle name="20% - Accent2 10" xfId="160"/>
    <cellStyle name="20% - Accent2 10 2" xfId="328"/>
    <cellStyle name="20% - Accent2 10 2 2" xfId="881"/>
    <cellStyle name="20% - Accent2 10 2 3" xfId="738"/>
    <cellStyle name="20% - Accent2 10 3" xfId="880"/>
    <cellStyle name="20% - Accent2 10 4" xfId="571"/>
    <cellStyle name="20% - Accent2 11" xfId="174"/>
    <cellStyle name="20% - Accent2 11 2" xfId="342"/>
    <cellStyle name="20% - Accent2 11 2 2" xfId="883"/>
    <cellStyle name="20% - Accent2 11 2 3" xfId="752"/>
    <cellStyle name="20% - Accent2 11 3" xfId="882"/>
    <cellStyle name="20% - Accent2 11 4" xfId="585"/>
    <cellStyle name="20% - Accent2 12" xfId="188"/>
    <cellStyle name="20% - Accent2 12 2" xfId="353"/>
    <cellStyle name="20% - Accent2 12 2 2" xfId="885"/>
    <cellStyle name="20% - Accent2 12 2 3" xfId="763"/>
    <cellStyle name="20% - Accent2 12 3" xfId="884"/>
    <cellStyle name="20% - Accent2 12 4" xfId="599"/>
    <cellStyle name="20% - Accent2 13" xfId="201"/>
    <cellStyle name="20% - Accent2 13 2" xfId="886"/>
    <cellStyle name="20% - Accent2 13 3" xfId="611"/>
    <cellStyle name="20% - Accent2 14" xfId="370"/>
    <cellStyle name="20% - Accent2 14 2" xfId="887"/>
    <cellStyle name="20% - Accent2 14 3" xfId="778"/>
    <cellStyle name="20% - Accent2 15" xfId="389"/>
    <cellStyle name="20% - Accent2 15 2" xfId="888"/>
    <cellStyle name="20% - Accent2 15 3" xfId="797"/>
    <cellStyle name="20% - Accent2 16" xfId="404"/>
    <cellStyle name="20% - Accent2 16 2" xfId="812"/>
    <cellStyle name="20% - Accent2 17" xfId="418"/>
    <cellStyle name="20% - Accent2 17 2" xfId="826"/>
    <cellStyle name="20% - Accent2 18" xfId="433"/>
    <cellStyle name="20% - Accent2 18 2" xfId="840"/>
    <cellStyle name="20% - Accent2 19" xfId="444"/>
    <cellStyle name="20% - Accent2 2" xfId="52"/>
    <cellStyle name="20% - Accent2 2 2" xfId="224"/>
    <cellStyle name="20% - Accent2 2 2 2" xfId="890"/>
    <cellStyle name="20% - Accent2 2 2 3" xfId="634"/>
    <cellStyle name="20% - Accent2 2 3" xfId="889"/>
    <cellStyle name="20% - Accent2 2 4" xfId="463"/>
    <cellStyle name="20% - Accent2 3" xfId="65"/>
    <cellStyle name="20% - Accent2 3 2" xfId="235"/>
    <cellStyle name="20% - Accent2 3 2 2" xfId="892"/>
    <cellStyle name="20% - Accent2 3 2 3" xfId="645"/>
    <cellStyle name="20% - Accent2 3 3" xfId="891"/>
    <cellStyle name="20% - Accent2 3 4" xfId="476"/>
    <cellStyle name="20% - Accent2 4" xfId="73"/>
    <cellStyle name="20% - Accent2 4 2" xfId="243"/>
    <cellStyle name="20% - Accent2 4 2 2" xfId="894"/>
    <cellStyle name="20% - Accent2 4 2 3" xfId="653"/>
    <cellStyle name="20% - Accent2 4 3" xfId="893"/>
    <cellStyle name="20% - Accent2 4 4" xfId="484"/>
    <cellStyle name="20% - Accent2 5" xfId="95"/>
    <cellStyle name="20% - Accent2 5 2" xfId="263"/>
    <cellStyle name="20% - Accent2 5 2 2" xfId="896"/>
    <cellStyle name="20% - Accent2 5 2 3" xfId="673"/>
    <cellStyle name="20% - Accent2 5 3" xfId="895"/>
    <cellStyle name="20% - Accent2 5 4" xfId="506"/>
    <cellStyle name="20% - Accent2 6" xfId="97"/>
    <cellStyle name="20% - Accent2 6 2" xfId="265"/>
    <cellStyle name="20% - Accent2 6 2 2" xfId="898"/>
    <cellStyle name="20% - Accent2 6 2 3" xfId="675"/>
    <cellStyle name="20% - Accent2 6 3" xfId="897"/>
    <cellStyle name="20% - Accent2 6 4" xfId="508"/>
    <cellStyle name="20% - Accent2 7" xfId="127"/>
    <cellStyle name="20% - Accent2 7 2" xfId="295"/>
    <cellStyle name="20% - Accent2 7 2 2" xfId="900"/>
    <cellStyle name="20% - Accent2 7 2 3" xfId="705"/>
    <cellStyle name="20% - Accent2 7 3" xfId="899"/>
    <cellStyle name="20% - Accent2 7 4" xfId="538"/>
    <cellStyle name="20% - Accent2 8" xfId="140"/>
    <cellStyle name="20% - Accent2 8 2" xfId="308"/>
    <cellStyle name="20% - Accent2 8 2 2" xfId="902"/>
    <cellStyle name="20% - Accent2 8 2 3" xfId="718"/>
    <cellStyle name="20% - Accent2 8 3" xfId="901"/>
    <cellStyle name="20% - Accent2 8 4" xfId="551"/>
    <cellStyle name="20% - Accent2 9" xfId="150"/>
    <cellStyle name="20% - Accent2 9 2" xfId="318"/>
    <cellStyle name="20% - Accent2 9 2 2" xfId="904"/>
    <cellStyle name="20% - Accent2 9 2 3" xfId="728"/>
    <cellStyle name="20% - Accent2 9 3" xfId="903"/>
    <cellStyle name="20% - Accent2 9 4" xfId="561"/>
    <cellStyle name="20% - Accent3" xfId="3" builtinId="38" customBuiltin="1"/>
    <cellStyle name="20% - Accent3 10" xfId="134"/>
    <cellStyle name="20% - Accent3 10 2" xfId="302"/>
    <cellStyle name="20% - Accent3 10 2 2" xfId="906"/>
    <cellStyle name="20% - Accent3 10 2 3" xfId="712"/>
    <cellStyle name="20% - Accent3 10 3" xfId="905"/>
    <cellStyle name="20% - Accent3 10 4" xfId="545"/>
    <cellStyle name="20% - Accent3 11" xfId="176"/>
    <cellStyle name="20% - Accent3 11 2" xfId="344"/>
    <cellStyle name="20% - Accent3 11 2 2" xfId="908"/>
    <cellStyle name="20% - Accent3 11 2 3" xfId="754"/>
    <cellStyle name="20% - Accent3 11 3" xfId="907"/>
    <cellStyle name="20% - Accent3 11 4" xfId="587"/>
    <cellStyle name="20% - Accent3 12" xfId="190"/>
    <cellStyle name="20% - Accent3 12 2" xfId="354"/>
    <cellStyle name="20% - Accent3 12 2 2" xfId="910"/>
    <cellStyle name="20% - Accent3 12 2 3" xfId="764"/>
    <cellStyle name="20% - Accent3 12 3" xfId="909"/>
    <cellStyle name="20% - Accent3 12 4" xfId="601"/>
    <cellStyle name="20% - Accent3 13" xfId="202"/>
    <cellStyle name="20% - Accent3 13 2" xfId="911"/>
    <cellStyle name="20% - Accent3 13 3" xfId="612"/>
    <cellStyle name="20% - Accent3 14" xfId="372"/>
    <cellStyle name="20% - Accent3 14 2" xfId="912"/>
    <cellStyle name="20% - Accent3 14 3" xfId="780"/>
    <cellStyle name="20% - Accent3 15" xfId="391"/>
    <cellStyle name="20% - Accent3 15 2" xfId="913"/>
    <cellStyle name="20% - Accent3 15 3" xfId="799"/>
    <cellStyle name="20% - Accent3 16" xfId="406"/>
    <cellStyle name="20% - Accent3 16 2" xfId="814"/>
    <cellStyle name="20% - Accent3 17" xfId="420"/>
    <cellStyle name="20% - Accent3 17 2" xfId="828"/>
    <cellStyle name="20% - Accent3 18" xfId="435"/>
    <cellStyle name="20% - Accent3 18 2" xfId="842"/>
    <cellStyle name="20% - Accent3 19" xfId="445"/>
    <cellStyle name="20% - Accent3 2" xfId="55"/>
    <cellStyle name="20% - Accent3 2 2" xfId="227"/>
    <cellStyle name="20% - Accent3 2 2 2" xfId="915"/>
    <cellStyle name="20% - Accent3 2 2 3" xfId="637"/>
    <cellStyle name="20% - Accent3 2 3" xfId="914"/>
    <cellStyle name="20% - Accent3 2 4" xfId="466"/>
    <cellStyle name="20% - Accent3 3" xfId="50"/>
    <cellStyle name="20% - Accent3 3 2" xfId="222"/>
    <cellStyle name="20% - Accent3 3 2 2" xfId="917"/>
    <cellStyle name="20% - Accent3 3 2 3" xfId="632"/>
    <cellStyle name="20% - Accent3 3 3" xfId="916"/>
    <cellStyle name="20% - Accent3 3 4" xfId="461"/>
    <cellStyle name="20% - Accent3 4" xfId="81"/>
    <cellStyle name="20% - Accent3 4 2" xfId="250"/>
    <cellStyle name="20% - Accent3 4 2 2" xfId="919"/>
    <cellStyle name="20% - Accent3 4 2 3" xfId="660"/>
    <cellStyle name="20% - Accent3 4 3" xfId="918"/>
    <cellStyle name="20% - Accent3 4 4" xfId="492"/>
    <cellStyle name="20% - Accent3 5" xfId="99"/>
    <cellStyle name="20% - Accent3 5 2" xfId="267"/>
    <cellStyle name="20% - Accent3 5 2 2" xfId="921"/>
    <cellStyle name="20% - Accent3 5 2 3" xfId="677"/>
    <cellStyle name="20% - Accent3 5 3" xfId="920"/>
    <cellStyle name="20% - Accent3 5 4" xfId="510"/>
    <cellStyle name="20% - Accent3 6" xfId="114"/>
    <cellStyle name="20% - Accent3 6 2" xfId="282"/>
    <cellStyle name="20% - Accent3 6 2 2" xfId="923"/>
    <cellStyle name="20% - Accent3 6 2 3" xfId="692"/>
    <cellStyle name="20% - Accent3 6 3" xfId="922"/>
    <cellStyle name="20% - Accent3 6 4" xfId="525"/>
    <cellStyle name="20% - Accent3 7" xfId="131"/>
    <cellStyle name="20% - Accent3 7 2" xfId="299"/>
    <cellStyle name="20% - Accent3 7 2 2" xfId="925"/>
    <cellStyle name="20% - Accent3 7 2 3" xfId="709"/>
    <cellStyle name="20% - Accent3 7 3" xfId="924"/>
    <cellStyle name="20% - Accent3 7 4" xfId="542"/>
    <cellStyle name="20% - Accent3 8" xfId="125"/>
    <cellStyle name="20% - Accent3 8 2" xfId="293"/>
    <cellStyle name="20% - Accent3 8 2 2" xfId="927"/>
    <cellStyle name="20% - Accent3 8 2 3" xfId="703"/>
    <cellStyle name="20% - Accent3 8 3" xfId="926"/>
    <cellStyle name="20% - Accent3 8 4" xfId="536"/>
    <cellStyle name="20% - Accent3 9" xfId="116"/>
    <cellStyle name="20% - Accent3 9 2" xfId="284"/>
    <cellStyle name="20% - Accent3 9 2 2" xfId="929"/>
    <cellStyle name="20% - Accent3 9 2 3" xfId="694"/>
    <cellStyle name="20% - Accent3 9 3" xfId="928"/>
    <cellStyle name="20% - Accent3 9 4" xfId="527"/>
    <cellStyle name="20% - Accent4" xfId="4" builtinId="42" customBuiltin="1"/>
    <cellStyle name="20% - Accent4 10" xfId="164"/>
    <cellStyle name="20% - Accent4 10 2" xfId="332"/>
    <cellStyle name="20% - Accent4 10 2 2" xfId="931"/>
    <cellStyle name="20% - Accent4 10 2 3" xfId="742"/>
    <cellStyle name="20% - Accent4 10 3" xfId="930"/>
    <cellStyle name="20% - Accent4 10 4" xfId="575"/>
    <cellStyle name="20% - Accent4 11" xfId="178"/>
    <cellStyle name="20% - Accent4 11 2" xfId="346"/>
    <cellStyle name="20% - Accent4 11 2 2" xfId="933"/>
    <cellStyle name="20% - Accent4 11 2 3" xfId="756"/>
    <cellStyle name="20% - Accent4 11 3" xfId="932"/>
    <cellStyle name="20% - Accent4 11 4" xfId="589"/>
    <cellStyle name="20% - Accent4 12" xfId="192"/>
    <cellStyle name="20% - Accent4 12 2" xfId="355"/>
    <cellStyle name="20% - Accent4 12 2 2" xfId="935"/>
    <cellStyle name="20% - Accent4 12 2 3" xfId="765"/>
    <cellStyle name="20% - Accent4 12 3" xfId="934"/>
    <cellStyle name="20% - Accent4 12 4" xfId="603"/>
    <cellStyle name="20% - Accent4 13" xfId="203"/>
    <cellStyle name="20% - Accent4 13 2" xfId="936"/>
    <cellStyle name="20% - Accent4 13 3" xfId="613"/>
    <cellStyle name="20% - Accent4 14" xfId="374"/>
    <cellStyle name="20% - Accent4 14 2" xfId="937"/>
    <cellStyle name="20% - Accent4 14 3" xfId="782"/>
    <cellStyle name="20% - Accent4 15" xfId="393"/>
    <cellStyle name="20% - Accent4 15 2" xfId="938"/>
    <cellStyle name="20% - Accent4 15 3" xfId="801"/>
    <cellStyle name="20% - Accent4 16" xfId="408"/>
    <cellStyle name="20% - Accent4 16 2" xfId="816"/>
    <cellStyle name="20% - Accent4 17" xfId="422"/>
    <cellStyle name="20% - Accent4 17 2" xfId="830"/>
    <cellStyle name="20% - Accent4 18" xfId="437"/>
    <cellStyle name="20% - Accent4 18 2" xfId="844"/>
    <cellStyle name="20% - Accent4 19" xfId="446"/>
    <cellStyle name="20% - Accent4 2" xfId="59"/>
    <cellStyle name="20% - Accent4 2 2" xfId="230"/>
    <cellStyle name="20% - Accent4 2 2 2" xfId="940"/>
    <cellStyle name="20% - Accent4 2 2 3" xfId="640"/>
    <cellStyle name="20% - Accent4 2 3" xfId="939"/>
    <cellStyle name="20% - Accent4 2 4" xfId="470"/>
    <cellStyle name="20% - Accent4 3" xfId="71"/>
    <cellStyle name="20% - Accent4 3 2" xfId="241"/>
    <cellStyle name="20% - Accent4 3 2 2" xfId="942"/>
    <cellStyle name="20% - Accent4 3 2 3" xfId="651"/>
    <cellStyle name="20% - Accent4 3 3" xfId="941"/>
    <cellStyle name="20% - Accent4 3 4" xfId="482"/>
    <cellStyle name="20% - Accent4 4" xfId="83"/>
    <cellStyle name="20% - Accent4 4 2" xfId="252"/>
    <cellStyle name="20% - Accent4 4 2 2" xfId="944"/>
    <cellStyle name="20% - Accent4 4 2 3" xfId="662"/>
    <cellStyle name="20% - Accent4 4 3" xfId="943"/>
    <cellStyle name="20% - Accent4 4 4" xfId="494"/>
    <cellStyle name="20% - Accent4 5" xfId="102"/>
    <cellStyle name="20% - Accent4 5 2" xfId="270"/>
    <cellStyle name="20% - Accent4 5 2 2" xfId="946"/>
    <cellStyle name="20% - Accent4 5 2 3" xfId="680"/>
    <cellStyle name="20% - Accent4 5 3" xfId="945"/>
    <cellStyle name="20% - Accent4 5 4" xfId="513"/>
    <cellStyle name="20% - Accent4 6" xfId="118"/>
    <cellStyle name="20% - Accent4 6 2" xfId="286"/>
    <cellStyle name="20% - Accent4 6 2 2" xfId="948"/>
    <cellStyle name="20% - Accent4 6 2 3" xfId="696"/>
    <cellStyle name="20% - Accent4 6 3" xfId="947"/>
    <cellStyle name="20% - Accent4 6 4" xfId="529"/>
    <cellStyle name="20% - Accent4 7" xfId="135"/>
    <cellStyle name="20% - Accent4 7 2" xfId="303"/>
    <cellStyle name="20% - Accent4 7 2 2" xfId="950"/>
    <cellStyle name="20% - Accent4 7 2 3" xfId="713"/>
    <cellStyle name="20% - Accent4 7 3" xfId="949"/>
    <cellStyle name="20% - Accent4 7 4" xfId="546"/>
    <cellStyle name="20% - Accent4 8" xfId="145"/>
    <cellStyle name="20% - Accent4 8 2" xfId="313"/>
    <cellStyle name="20% - Accent4 8 2 2" xfId="952"/>
    <cellStyle name="20% - Accent4 8 2 3" xfId="723"/>
    <cellStyle name="20% - Accent4 8 3" xfId="951"/>
    <cellStyle name="20% - Accent4 8 4" xfId="556"/>
    <cellStyle name="20% - Accent4 9" xfId="155"/>
    <cellStyle name="20% - Accent4 9 2" xfId="323"/>
    <cellStyle name="20% - Accent4 9 2 2" xfId="954"/>
    <cellStyle name="20% - Accent4 9 2 3" xfId="733"/>
    <cellStyle name="20% - Accent4 9 3" xfId="953"/>
    <cellStyle name="20% - Accent4 9 4" xfId="566"/>
    <cellStyle name="20% - Accent5" xfId="5" builtinId="46" customBuiltin="1"/>
    <cellStyle name="20% - Accent5 10" xfId="166"/>
    <cellStyle name="20% - Accent5 10 2" xfId="334"/>
    <cellStyle name="20% - Accent5 10 2 2" xfId="956"/>
    <cellStyle name="20% - Accent5 10 2 3" xfId="744"/>
    <cellStyle name="20% - Accent5 10 3" xfId="955"/>
    <cellStyle name="20% - Accent5 10 4" xfId="577"/>
    <cellStyle name="20% - Accent5 11" xfId="180"/>
    <cellStyle name="20% - Accent5 11 2" xfId="348"/>
    <cellStyle name="20% - Accent5 11 2 2" xfId="958"/>
    <cellStyle name="20% - Accent5 11 2 3" xfId="758"/>
    <cellStyle name="20% - Accent5 11 3" xfId="957"/>
    <cellStyle name="20% - Accent5 11 4" xfId="591"/>
    <cellStyle name="20% - Accent5 12" xfId="194"/>
    <cellStyle name="20% - Accent5 12 2" xfId="356"/>
    <cellStyle name="20% - Accent5 12 2 2" xfId="960"/>
    <cellStyle name="20% - Accent5 12 2 3" xfId="766"/>
    <cellStyle name="20% - Accent5 12 3" xfId="959"/>
    <cellStyle name="20% - Accent5 12 4" xfId="605"/>
    <cellStyle name="20% - Accent5 13" xfId="204"/>
    <cellStyle name="20% - Accent5 13 2" xfId="961"/>
    <cellStyle name="20% - Accent5 13 3" xfId="614"/>
    <cellStyle name="20% - Accent5 14" xfId="376"/>
    <cellStyle name="20% - Accent5 14 2" xfId="962"/>
    <cellStyle name="20% - Accent5 14 3" xfId="784"/>
    <cellStyle name="20% - Accent5 15" xfId="396"/>
    <cellStyle name="20% - Accent5 15 2" xfId="963"/>
    <cellStyle name="20% - Accent5 15 3" xfId="804"/>
    <cellStyle name="20% - Accent5 16" xfId="410"/>
    <cellStyle name="20% - Accent5 16 2" xfId="818"/>
    <cellStyle name="20% - Accent5 17" xfId="424"/>
    <cellStyle name="20% - Accent5 17 2" xfId="832"/>
    <cellStyle name="20% - Accent5 18" xfId="439"/>
    <cellStyle name="20% - Accent5 18 2" xfId="846"/>
    <cellStyle name="20% - Accent5 19" xfId="447"/>
    <cellStyle name="20% - Accent5 2" xfId="63"/>
    <cellStyle name="20% - Accent5 2 2" xfId="233"/>
    <cellStyle name="20% - Accent5 2 2 2" xfId="965"/>
    <cellStyle name="20% - Accent5 2 2 3" xfId="643"/>
    <cellStyle name="20% - Accent5 2 3" xfId="964"/>
    <cellStyle name="20% - Accent5 2 4" xfId="474"/>
    <cellStyle name="20% - Accent5 3" xfId="74"/>
    <cellStyle name="20% - Accent5 3 2" xfId="244"/>
    <cellStyle name="20% - Accent5 3 2 2" xfId="967"/>
    <cellStyle name="20% - Accent5 3 2 3" xfId="654"/>
    <cellStyle name="20% - Accent5 3 3" xfId="966"/>
    <cellStyle name="20% - Accent5 3 4" xfId="485"/>
    <cellStyle name="20% - Accent5 4" xfId="85"/>
    <cellStyle name="20% - Accent5 4 2" xfId="254"/>
    <cellStyle name="20% - Accent5 4 2 2" xfId="969"/>
    <cellStyle name="20% - Accent5 4 2 3" xfId="664"/>
    <cellStyle name="20% - Accent5 4 3" xfId="968"/>
    <cellStyle name="20% - Accent5 4 4" xfId="496"/>
    <cellStyle name="20% - Accent5 5" xfId="105"/>
    <cellStyle name="20% - Accent5 5 2" xfId="273"/>
    <cellStyle name="20% - Accent5 5 2 2" xfId="971"/>
    <cellStyle name="20% - Accent5 5 2 3" xfId="683"/>
    <cellStyle name="20% - Accent5 5 3" xfId="970"/>
    <cellStyle name="20% - Accent5 5 4" xfId="516"/>
    <cellStyle name="20% - Accent5 6" xfId="120"/>
    <cellStyle name="20% - Accent5 6 2" xfId="288"/>
    <cellStyle name="20% - Accent5 6 2 2" xfId="973"/>
    <cellStyle name="20% - Accent5 6 2 3" xfId="698"/>
    <cellStyle name="20% - Accent5 6 3" xfId="972"/>
    <cellStyle name="20% - Accent5 6 4" xfId="531"/>
    <cellStyle name="20% - Accent5 7" xfId="138"/>
    <cellStyle name="20% - Accent5 7 2" xfId="306"/>
    <cellStyle name="20% - Accent5 7 2 2" xfId="975"/>
    <cellStyle name="20% - Accent5 7 2 3" xfId="716"/>
    <cellStyle name="20% - Accent5 7 3" xfId="974"/>
    <cellStyle name="20% - Accent5 7 4" xfId="549"/>
    <cellStyle name="20% - Accent5 8" xfId="148"/>
    <cellStyle name="20% - Accent5 8 2" xfId="316"/>
    <cellStyle name="20% - Accent5 8 2 2" xfId="977"/>
    <cellStyle name="20% - Accent5 8 2 3" xfId="726"/>
    <cellStyle name="20% - Accent5 8 3" xfId="976"/>
    <cellStyle name="20% - Accent5 8 4" xfId="559"/>
    <cellStyle name="20% - Accent5 9" xfId="158"/>
    <cellStyle name="20% - Accent5 9 2" xfId="326"/>
    <cellStyle name="20% - Accent5 9 2 2" xfId="979"/>
    <cellStyle name="20% - Accent5 9 2 3" xfId="736"/>
    <cellStyle name="20% - Accent5 9 3" xfId="978"/>
    <cellStyle name="20% - Accent5 9 4" xfId="569"/>
    <cellStyle name="20% - Accent6" xfId="6" builtinId="50" customBuiltin="1"/>
    <cellStyle name="20% - Accent6 10" xfId="168"/>
    <cellStyle name="20% - Accent6 10 2" xfId="336"/>
    <cellStyle name="20% - Accent6 10 2 2" xfId="981"/>
    <cellStyle name="20% - Accent6 10 2 3" xfId="746"/>
    <cellStyle name="20% - Accent6 10 3" xfId="980"/>
    <cellStyle name="20% - Accent6 10 4" xfId="579"/>
    <cellStyle name="20% - Accent6 11" xfId="182"/>
    <cellStyle name="20% - Accent6 11 2" xfId="350"/>
    <cellStyle name="20% - Accent6 11 2 2" xfId="983"/>
    <cellStyle name="20% - Accent6 11 2 3" xfId="760"/>
    <cellStyle name="20% - Accent6 11 3" xfId="982"/>
    <cellStyle name="20% - Accent6 11 4" xfId="593"/>
    <cellStyle name="20% - Accent6 12" xfId="196"/>
    <cellStyle name="20% - Accent6 12 2" xfId="357"/>
    <cellStyle name="20% - Accent6 12 2 2" xfId="985"/>
    <cellStyle name="20% - Accent6 12 2 3" xfId="767"/>
    <cellStyle name="20% - Accent6 12 3" xfId="984"/>
    <cellStyle name="20% - Accent6 12 4" xfId="607"/>
    <cellStyle name="20% - Accent6 13" xfId="205"/>
    <cellStyle name="20% - Accent6 13 2" xfId="986"/>
    <cellStyle name="20% - Accent6 13 3" xfId="615"/>
    <cellStyle name="20% - Accent6 14" xfId="378"/>
    <cellStyle name="20% - Accent6 14 2" xfId="987"/>
    <cellStyle name="20% - Accent6 14 3" xfId="786"/>
    <cellStyle name="20% - Accent6 15" xfId="398"/>
    <cellStyle name="20% - Accent6 15 2" xfId="988"/>
    <cellStyle name="20% - Accent6 15 3" xfId="806"/>
    <cellStyle name="20% - Accent6 16" xfId="412"/>
    <cellStyle name="20% - Accent6 16 2" xfId="820"/>
    <cellStyle name="20% - Accent6 17" xfId="426"/>
    <cellStyle name="20% - Accent6 17 2" xfId="834"/>
    <cellStyle name="20% - Accent6 18" xfId="441"/>
    <cellStyle name="20% - Accent6 18 2" xfId="848"/>
    <cellStyle name="20% - Accent6 19" xfId="448"/>
    <cellStyle name="20% - Accent6 2" xfId="66"/>
    <cellStyle name="20% - Accent6 2 2" xfId="236"/>
    <cellStyle name="20% - Accent6 2 2 2" xfId="990"/>
    <cellStyle name="20% - Accent6 2 2 3" xfId="646"/>
    <cellStyle name="20% - Accent6 2 3" xfId="989"/>
    <cellStyle name="20% - Accent6 2 4" xfId="477"/>
    <cellStyle name="20% - Accent6 3" xfId="78"/>
    <cellStyle name="20% - Accent6 3 2" xfId="247"/>
    <cellStyle name="20% - Accent6 3 2 2" xfId="992"/>
    <cellStyle name="20% - Accent6 3 2 3" xfId="657"/>
    <cellStyle name="20% - Accent6 3 3" xfId="991"/>
    <cellStyle name="20% - Accent6 3 4" xfId="489"/>
    <cellStyle name="20% - Accent6 4" xfId="88"/>
    <cellStyle name="20% - Accent6 4 2" xfId="256"/>
    <cellStyle name="20% - Accent6 4 2 2" xfId="994"/>
    <cellStyle name="20% - Accent6 4 2 3" xfId="666"/>
    <cellStyle name="20% - Accent6 4 3" xfId="993"/>
    <cellStyle name="20% - Accent6 4 4" xfId="499"/>
    <cellStyle name="20% - Accent6 5" xfId="109"/>
    <cellStyle name="20% - Accent6 5 2" xfId="277"/>
    <cellStyle name="20% - Accent6 5 2 2" xfId="996"/>
    <cellStyle name="20% - Accent6 5 2 3" xfId="687"/>
    <cellStyle name="20% - Accent6 5 3" xfId="995"/>
    <cellStyle name="20% - Accent6 5 4" xfId="520"/>
    <cellStyle name="20% - Accent6 6" xfId="122"/>
    <cellStyle name="20% - Accent6 6 2" xfId="290"/>
    <cellStyle name="20% - Accent6 6 2 2" xfId="998"/>
    <cellStyle name="20% - Accent6 6 2 3" xfId="700"/>
    <cellStyle name="20% - Accent6 6 3" xfId="997"/>
    <cellStyle name="20% - Accent6 6 4" xfId="533"/>
    <cellStyle name="20% - Accent6 7" xfId="141"/>
    <cellStyle name="20% - Accent6 7 2" xfId="309"/>
    <cellStyle name="20% - Accent6 7 2 2" xfId="1000"/>
    <cellStyle name="20% - Accent6 7 2 3" xfId="719"/>
    <cellStyle name="20% - Accent6 7 3" xfId="999"/>
    <cellStyle name="20% - Accent6 7 4" xfId="552"/>
    <cellStyle name="20% - Accent6 8" xfId="151"/>
    <cellStyle name="20% - Accent6 8 2" xfId="319"/>
    <cellStyle name="20% - Accent6 8 2 2" xfId="1002"/>
    <cellStyle name="20% - Accent6 8 2 3" xfId="729"/>
    <cellStyle name="20% - Accent6 8 3" xfId="1001"/>
    <cellStyle name="20% - Accent6 8 4" xfId="562"/>
    <cellStyle name="20% - Accent6 9" xfId="161"/>
    <cellStyle name="20% - Accent6 9 2" xfId="329"/>
    <cellStyle name="20% - Accent6 9 2 2" xfId="1004"/>
    <cellStyle name="20% - Accent6 9 2 3" xfId="739"/>
    <cellStyle name="20% - Accent6 9 3" xfId="1003"/>
    <cellStyle name="20% - Accent6 9 4" xfId="572"/>
    <cellStyle name="40% - Accent1" xfId="7" builtinId="31" customBuiltin="1"/>
    <cellStyle name="40% - Accent1 10" xfId="153"/>
    <cellStyle name="40% - Accent1 10 2" xfId="321"/>
    <cellStyle name="40% - Accent1 10 2 2" xfId="1006"/>
    <cellStyle name="40% - Accent1 10 2 3" xfId="731"/>
    <cellStyle name="40% - Accent1 10 3" xfId="1005"/>
    <cellStyle name="40% - Accent1 10 4" xfId="564"/>
    <cellStyle name="40% - Accent1 11" xfId="173"/>
    <cellStyle name="40% - Accent1 11 2" xfId="341"/>
    <cellStyle name="40% - Accent1 11 2 2" xfId="1008"/>
    <cellStyle name="40% - Accent1 11 2 3" xfId="751"/>
    <cellStyle name="40% - Accent1 11 3" xfId="1007"/>
    <cellStyle name="40% - Accent1 11 4" xfId="584"/>
    <cellStyle name="40% - Accent1 12" xfId="187"/>
    <cellStyle name="40% - Accent1 12 2" xfId="358"/>
    <cellStyle name="40% - Accent1 12 2 2" xfId="1010"/>
    <cellStyle name="40% - Accent1 12 2 3" xfId="768"/>
    <cellStyle name="40% - Accent1 12 3" xfId="1009"/>
    <cellStyle name="40% - Accent1 12 4" xfId="598"/>
    <cellStyle name="40% - Accent1 13" xfId="206"/>
    <cellStyle name="40% - Accent1 13 2" xfId="1011"/>
    <cellStyle name="40% - Accent1 13 3" xfId="616"/>
    <cellStyle name="40% - Accent1 14" xfId="369"/>
    <cellStyle name="40% - Accent1 14 2" xfId="1012"/>
    <cellStyle name="40% - Accent1 14 3" xfId="777"/>
    <cellStyle name="40% - Accent1 15" xfId="388"/>
    <cellStyle name="40% - Accent1 15 2" xfId="1013"/>
    <cellStyle name="40% - Accent1 15 3" xfId="796"/>
    <cellStyle name="40% - Accent1 16" xfId="403"/>
    <cellStyle name="40% - Accent1 16 2" xfId="811"/>
    <cellStyle name="40% - Accent1 17" xfId="417"/>
    <cellStyle name="40% - Accent1 17 2" xfId="825"/>
    <cellStyle name="40% - Accent1 18" xfId="432"/>
    <cellStyle name="40% - Accent1 18 2" xfId="839"/>
    <cellStyle name="40% - Accent1 19" xfId="449"/>
    <cellStyle name="40% - Accent1 2" xfId="49"/>
    <cellStyle name="40% - Accent1 2 2" xfId="221"/>
    <cellStyle name="40% - Accent1 2 2 2" xfId="1015"/>
    <cellStyle name="40% - Accent1 2 2 3" xfId="631"/>
    <cellStyle name="40% - Accent1 2 3" xfId="1014"/>
    <cellStyle name="40% - Accent1 2 4" xfId="460"/>
    <cellStyle name="40% - Accent1 3" xfId="51"/>
    <cellStyle name="40% - Accent1 3 2" xfId="223"/>
    <cellStyle name="40% - Accent1 3 2 2" xfId="1017"/>
    <cellStyle name="40% - Accent1 3 2 3" xfId="633"/>
    <cellStyle name="40% - Accent1 3 3" xfId="1016"/>
    <cellStyle name="40% - Accent1 3 4" xfId="462"/>
    <cellStyle name="40% - Accent1 4" xfId="58"/>
    <cellStyle name="40% - Accent1 4 2" xfId="229"/>
    <cellStyle name="40% - Accent1 4 2 2" xfId="1019"/>
    <cellStyle name="40% - Accent1 4 2 3" xfId="639"/>
    <cellStyle name="40% - Accent1 4 3" xfId="1018"/>
    <cellStyle name="40% - Accent1 4 4" xfId="469"/>
    <cellStyle name="40% - Accent1 5" xfId="93"/>
    <cellStyle name="40% - Accent1 5 2" xfId="261"/>
    <cellStyle name="40% - Accent1 5 2 2" xfId="1021"/>
    <cellStyle name="40% - Accent1 5 2 3" xfId="671"/>
    <cellStyle name="40% - Accent1 5 3" xfId="1020"/>
    <cellStyle name="40% - Accent1 5 4" xfId="504"/>
    <cellStyle name="40% - Accent1 6" xfId="107"/>
    <cellStyle name="40% - Accent1 6 2" xfId="275"/>
    <cellStyle name="40% - Accent1 6 2 2" xfId="1023"/>
    <cellStyle name="40% - Accent1 6 2 3" xfId="685"/>
    <cellStyle name="40% - Accent1 6 3" xfId="1022"/>
    <cellStyle name="40% - Accent1 6 4" xfId="518"/>
    <cellStyle name="40% - Accent1 7" xfId="104"/>
    <cellStyle name="40% - Accent1 7 2" xfId="272"/>
    <cellStyle name="40% - Accent1 7 2 2" xfId="1025"/>
    <cellStyle name="40% - Accent1 7 2 3" xfId="682"/>
    <cellStyle name="40% - Accent1 7 3" xfId="1024"/>
    <cellStyle name="40% - Accent1 7 4" xfId="515"/>
    <cellStyle name="40% - Accent1 8" xfId="126"/>
    <cellStyle name="40% - Accent1 8 2" xfId="294"/>
    <cellStyle name="40% - Accent1 8 2 2" xfId="1027"/>
    <cellStyle name="40% - Accent1 8 2 3" xfId="704"/>
    <cellStyle name="40% - Accent1 8 3" xfId="1026"/>
    <cellStyle name="40% - Accent1 8 4" xfId="537"/>
    <cellStyle name="40% - Accent1 9" xfId="143"/>
    <cellStyle name="40% - Accent1 9 2" xfId="311"/>
    <cellStyle name="40% - Accent1 9 2 2" xfId="1029"/>
    <cellStyle name="40% - Accent1 9 2 3" xfId="721"/>
    <cellStyle name="40% - Accent1 9 3" xfId="1028"/>
    <cellStyle name="40% - Accent1 9 4" xfId="554"/>
    <cellStyle name="40% - Accent2" xfId="8" builtinId="35" customBuiltin="1"/>
    <cellStyle name="40% - Accent2 10" xfId="157"/>
    <cellStyle name="40% - Accent2 10 2" xfId="325"/>
    <cellStyle name="40% - Accent2 10 2 2" xfId="1031"/>
    <cellStyle name="40% - Accent2 10 2 3" xfId="735"/>
    <cellStyle name="40% - Accent2 10 3" xfId="1030"/>
    <cellStyle name="40% - Accent2 10 4" xfId="568"/>
    <cellStyle name="40% - Accent2 11" xfId="175"/>
    <cellStyle name="40% - Accent2 11 2" xfId="343"/>
    <cellStyle name="40% - Accent2 11 2 2" xfId="1033"/>
    <cellStyle name="40% - Accent2 11 2 3" xfId="753"/>
    <cellStyle name="40% - Accent2 11 3" xfId="1032"/>
    <cellStyle name="40% - Accent2 11 4" xfId="586"/>
    <cellStyle name="40% - Accent2 12" xfId="189"/>
    <cellStyle name="40% - Accent2 12 2" xfId="359"/>
    <cellStyle name="40% - Accent2 12 2 2" xfId="1035"/>
    <cellStyle name="40% - Accent2 12 2 3" xfId="769"/>
    <cellStyle name="40% - Accent2 12 3" xfId="1034"/>
    <cellStyle name="40% - Accent2 12 4" xfId="600"/>
    <cellStyle name="40% - Accent2 13" xfId="207"/>
    <cellStyle name="40% - Accent2 13 2" xfId="1036"/>
    <cellStyle name="40% - Accent2 13 3" xfId="617"/>
    <cellStyle name="40% - Accent2 14" xfId="371"/>
    <cellStyle name="40% - Accent2 14 2" xfId="1037"/>
    <cellStyle name="40% - Accent2 14 3" xfId="779"/>
    <cellStyle name="40% - Accent2 15" xfId="390"/>
    <cellStyle name="40% - Accent2 15 2" xfId="1038"/>
    <cellStyle name="40% - Accent2 15 3" xfId="798"/>
    <cellStyle name="40% - Accent2 16" xfId="405"/>
    <cellStyle name="40% - Accent2 16 2" xfId="813"/>
    <cellStyle name="40% - Accent2 17" xfId="419"/>
    <cellStyle name="40% - Accent2 17 2" xfId="827"/>
    <cellStyle name="40% - Accent2 18" xfId="434"/>
    <cellStyle name="40% - Accent2 18 2" xfId="841"/>
    <cellStyle name="40% - Accent2 19" xfId="450"/>
    <cellStyle name="40% - Accent2 2" xfId="53"/>
    <cellStyle name="40% - Accent2 2 2" xfId="225"/>
    <cellStyle name="40% - Accent2 2 2 2" xfId="1040"/>
    <cellStyle name="40% - Accent2 2 2 3" xfId="635"/>
    <cellStyle name="40% - Accent2 2 3" xfId="1039"/>
    <cellStyle name="40% - Accent2 2 4" xfId="464"/>
    <cellStyle name="40% - Accent2 3" xfId="61"/>
    <cellStyle name="40% - Accent2 3 2" xfId="232"/>
    <cellStyle name="40% - Accent2 3 2 2" xfId="1042"/>
    <cellStyle name="40% - Accent2 3 2 3" xfId="642"/>
    <cellStyle name="40% - Accent2 3 3" xfId="1041"/>
    <cellStyle name="40% - Accent2 3 4" xfId="472"/>
    <cellStyle name="40% - Accent2 4" xfId="70"/>
    <cellStyle name="40% - Accent2 4 2" xfId="240"/>
    <cellStyle name="40% - Accent2 4 2 2" xfId="1044"/>
    <cellStyle name="40% - Accent2 4 2 3" xfId="650"/>
    <cellStyle name="40% - Accent2 4 3" xfId="1043"/>
    <cellStyle name="40% - Accent2 4 4" xfId="481"/>
    <cellStyle name="40% - Accent2 5" xfId="96"/>
    <cellStyle name="40% - Accent2 5 2" xfId="264"/>
    <cellStyle name="40% - Accent2 5 2 2" xfId="1046"/>
    <cellStyle name="40% - Accent2 5 2 3" xfId="674"/>
    <cellStyle name="40% - Accent2 5 3" xfId="1045"/>
    <cellStyle name="40% - Accent2 5 4" xfId="507"/>
    <cellStyle name="40% - Accent2 6" xfId="94"/>
    <cellStyle name="40% - Accent2 6 2" xfId="262"/>
    <cellStyle name="40% - Accent2 6 2 2" xfId="1048"/>
    <cellStyle name="40% - Accent2 6 2 3" xfId="672"/>
    <cellStyle name="40% - Accent2 6 3" xfId="1047"/>
    <cellStyle name="40% - Accent2 6 4" xfId="505"/>
    <cellStyle name="40% - Accent2 7" xfId="128"/>
    <cellStyle name="40% - Accent2 7 2" xfId="296"/>
    <cellStyle name="40% - Accent2 7 2 2" xfId="1050"/>
    <cellStyle name="40% - Accent2 7 2 3" xfId="706"/>
    <cellStyle name="40% - Accent2 7 3" xfId="1049"/>
    <cellStyle name="40% - Accent2 7 4" xfId="539"/>
    <cellStyle name="40% - Accent2 8" xfId="137"/>
    <cellStyle name="40% - Accent2 8 2" xfId="305"/>
    <cellStyle name="40% - Accent2 8 2 2" xfId="1052"/>
    <cellStyle name="40% - Accent2 8 2 3" xfId="715"/>
    <cellStyle name="40% - Accent2 8 3" xfId="1051"/>
    <cellStyle name="40% - Accent2 8 4" xfId="548"/>
    <cellStyle name="40% - Accent2 9" xfId="147"/>
    <cellStyle name="40% - Accent2 9 2" xfId="315"/>
    <cellStyle name="40% - Accent2 9 2 2" xfId="1054"/>
    <cellStyle name="40% - Accent2 9 2 3" xfId="725"/>
    <cellStyle name="40% - Accent2 9 3" xfId="1053"/>
    <cellStyle name="40% - Accent2 9 4" xfId="558"/>
    <cellStyle name="40% - Accent3" xfId="9" builtinId="39" customBuiltin="1"/>
    <cellStyle name="40% - Accent3 10" xfId="163"/>
    <cellStyle name="40% - Accent3 10 2" xfId="331"/>
    <cellStyle name="40% - Accent3 10 2 2" xfId="1056"/>
    <cellStyle name="40% - Accent3 10 2 3" xfId="741"/>
    <cellStyle name="40% - Accent3 10 3" xfId="1055"/>
    <cellStyle name="40% - Accent3 10 4" xfId="574"/>
    <cellStyle name="40% - Accent3 11" xfId="177"/>
    <cellStyle name="40% - Accent3 11 2" xfId="345"/>
    <cellStyle name="40% - Accent3 11 2 2" xfId="1058"/>
    <cellStyle name="40% - Accent3 11 2 3" xfId="755"/>
    <cellStyle name="40% - Accent3 11 3" xfId="1057"/>
    <cellStyle name="40% - Accent3 11 4" xfId="588"/>
    <cellStyle name="40% - Accent3 12" xfId="191"/>
    <cellStyle name="40% - Accent3 12 2" xfId="360"/>
    <cellStyle name="40% - Accent3 12 2 2" xfId="1060"/>
    <cellStyle name="40% - Accent3 12 2 3" xfId="770"/>
    <cellStyle name="40% - Accent3 12 3" xfId="1059"/>
    <cellStyle name="40% - Accent3 12 4" xfId="602"/>
    <cellStyle name="40% - Accent3 13" xfId="208"/>
    <cellStyle name="40% - Accent3 13 2" xfId="1061"/>
    <cellStyle name="40% - Accent3 13 3" xfId="618"/>
    <cellStyle name="40% - Accent3 14" xfId="373"/>
    <cellStyle name="40% - Accent3 14 2" xfId="1062"/>
    <cellStyle name="40% - Accent3 14 3" xfId="781"/>
    <cellStyle name="40% - Accent3 15" xfId="392"/>
    <cellStyle name="40% - Accent3 15 2" xfId="1063"/>
    <cellStyle name="40% - Accent3 15 3" xfId="800"/>
    <cellStyle name="40% - Accent3 16" xfId="407"/>
    <cellStyle name="40% - Accent3 16 2" xfId="815"/>
    <cellStyle name="40% - Accent3 17" xfId="421"/>
    <cellStyle name="40% - Accent3 17 2" xfId="829"/>
    <cellStyle name="40% - Accent3 18" xfId="436"/>
    <cellStyle name="40% - Accent3 18 2" xfId="843"/>
    <cellStyle name="40% - Accent3 19" xfId="451"/>
    <cellStyle name="40% - Accent3 2" xfId="56"/>
    <cellStyle name="40% - Accent3 2 2" xfId="228"/>
    <cellStyle name="40% - Accent3 2 2 2" xfId="1065"/>
    <cellStyle name="40% - Accent3 2 2 3" xfId="638"/>
    <cellStyle name="40% - Accent3 2 3" xfId="1064"/>
    <cellStyle name="40% - Accent3 2 4" xfId="467"/>
    <cellStyle name="40% - Accent3 3" xfId="69"/>
    <cellStyle name="40% - Accent3 3 2" xfId="239"/>
    <cellStyle name="40% - Accent3 3 2 2" xfId="1067"/>
    <cellStyle name="40% - Accent3 3 2 3" xfId="649"/>
    <cellStyle name="40% - Accent3 3 3" xfId="1066"/>
    <cellStyle name="40% - Accent3 3 4" xfId="480"/>
    <cellStyle name="40% - Accent3 4" xfId="82"/>
    <cellStyle name="40% - Accent3 4 2" xfId="251"/>
    <cellStyle name="40% - Accent3 4 2 2" xfId="1069"/>
    <cellStyle name="40% - Accent3 4 2 3" xfId="661"/>
    <cellStyle name="40% - Accent3 4 3" xfId="1068"/>
    <cellStyle name="40% - Accent3 4 4" xfId="493"/>
    <cellStyle name="40% - Accent3 5" xfId="100"/>
    <cellStyle name="40% - Accent3 5 2" xfId="268"/>
    <cellStyle name="40% - Accent3 5 2 2" xfId="1071"/>
    <cellStyle name="40% - Accent3 5 2 3" xfId="678"/>
    <cellStyle name="40% - Accent3 5 3" xfId="1070"/>
    <cellStyle name="40% - Accent3 5 4" xfId="511"/>
    <cellStyle name="40% - Accent3 6" xfId="115"/>
    <cellStyle name="40% - Accent3 6 2" xfId="283"/>
    <cellStyle name="40% - Accent3 6 2 2" xfId="1073"/>
    <cellStyle name="40% - Accent3 6 2 3" xfId="693"/>
    <cellStyle name="40% - Accent3 6 3" xfId="1072"/>
    <cellStyle name="40% - Accent3 6 4" xfId="526"/>
    <cellStyle name="40% - Accent3 7" xfId="132"/>
    <cellStyle name="40% - Accent3 7 2" xfId="300"/>
    <cellStyle name="40% - Accent3 7 2 2" xfId="1075"/>
    <cellStyle name="40% - Accent3 7 2 3" xfId="710"/>
    <cellStyle name="40% - Accent3 7 3" xfId="1074"/>
    <cellStyle name="40% - Accent3 7 4" xfId="543"/>
    <cellStyle name="40% - Accent3 8" xfId="144"/>
    <cellStyle name="40% - Accent3 8 2" xfId="312"/>
    <cellStyle name="40% - Accent3 8 2 2" xfId="1077"/>
    <cellStyle name="40% - Accent3 8 2 3" xfId="722"/>
    <cellStyle name="40% - Accent3 8 3" xfId="1076"/>
    <cellStyle name="40% - Accent3 8 4" xfId="555"/>
    <cellStyle name="40% - Accent3 9" xfId="154"/>
    <cellStyle name="40% - Accent3 9 2" xfId="322"/>
    <cellStyle name="40% - Accent3 9 2 2" xfId="1079"/>
    <cellStyle name="40% - Accent3 9 2 3" xfId="732"/>
    <cellStyle name="40% - Accent3 9 3" xfId="1078"/>
    <cellStyle name="40% - Accent3 9 4" xfId="565"/>
    <cellStyle name="40% - Accent4" xfId="10" builtinId="43" customBuiltin="1"/>
    <cellStyle name="40% - Accent4 10" xfId="165"/>
    <cellStyle name="40% - Accent4 10 2" xfId="333"/>
    <cellStyle name="40% - Accent4 10 2 2" xfId="1081"/>
    <cellStyle name="40% - Accent4 10 2 3" xfId="743"/>
    <cellStyle name="40% - Accent4 10 3" xfId="1080"/>
    <cellStyle name="40% - Accent4 10 4" xfId="576"/>
    <cellStyle name="40% - Accent4 11" xfId="179"/>
    <cellStyle name="40% - Accent4 11 2" xfId="347"/>
    <cellStyle name="40% - Accent4 11 2 2" xfId="1083"/>
    <cellStyle name="40% - Accent4 11 2 3" xfId="757"/>
    <cellStyle name="40% - Accent4 11 3" xfId="1082"/>
    <cellStyle name="40% - Accent4 11 4" xfId="590"/>
    <cellStyle name="40% - Accent4 12" xfId="193"/>
    <cellStyle name="40% - Accent4 12 2" xfId="361"/>
    <cellStyle name="40% - Accent4 12 2 2" xfId="1085"/>
    <cellStyle name="40% - Accent4 12 2 3" xfId="771"/>
    <cellStyle name="40% - Accent4 12 3" xfId="1084"/>
    <cellStyle name="40% - Accent4 12 4" xfId="604"/>
    <cellStyle name="40% - Accent4 13" xfId="209"/>
    <cellStyle name="40% - Accent4 13 2" xfId="1086"/>
    <cellStyle name="40% - Accent4 13 3" xfId="619"/>
    <cellStyle name="40% - Accent4 14" xfId="375"/>
    <cellStyle name="40% - Accent4 14 2" xfId="1087"/>
    <cellStyle name="40% - Accent4 14 3" xfId="783"/>
    <cellStyle name="40% - Accent4 15" xfId="394"/>
    <cellStyle name="40% - Accent4 15 2" xfId="1088"/>
    <cellStyle name="40% - Accent4 15 3" xfId="802"/>
    <cellStyle name="40% - Accent4 16" xfId="409"/>
    <cellStyle name="40% - Accent4 16 2" xfId="817"/>
    <cellStyle name="40% - Accent4 17" xfId="423"/>
    <cellStyle name="40% - Accent4 17 2" xfId="831"/>
    <cellStyle name="40% - Accent4 18" xfId="438"/>
    <cellStyle name="40% - Accent4 18 2" xfId="845"/>
    <cellStyle name="40% - Accent4 19" xfId="452"/>
    <cellStyle name="40% - Accent4 2" xfId="60"/>
    <cellStyle name="40% - Accent4 2 2" xfId="231"/>
    <cellStyle name="40% - Accent4 2 2 2" xfId="1090"/>
    <cellStyle name="40% - Accent4 2 2 3" xfId="641"/>
    <cellStyle name="40% - Accent4 2 3" xfId="1089"/>
    <cellStyle name="40% - Accent4 2 4" xfId="471"/>
    <cellStyle name="40% - Accent4 3" xfId="72"/>
    <cellStyle name="40% - Accent4 3 2" xfId="242"/>
    <cellStyle name="40% - Accent4 3 2 2" xfId="1092"/>
    <cellStyle name="40% - Accent4 3 2 3" xfId="652"/>
    <cellStyle name="40% - Accent4 3 3" xfId="1091"/>
    <cellStyle name="40% - Accent4 3 4" xfId="483"/>
    <cellStyle name="40% - Accent4 4" xfId="84"/>
    <cellStyle name="40% - Accent4 4 2" xfId="253"/>
    <cellStyle name="40% - Accent4 4 2 2" xfId="1094"/>
    <cellStyle name="40% - Accent4 4 2 3" xfId="663"/>
    <cellStyle name="40% - Accent4 4 3" xfId="1093"/>
    <cellStyle name="40% - Accent4 4 4" xfId="495"/>
    <cellStyle name="40% - Accent4 5" xfId="103"/>
    <cellStyle name="40% - Accent4 5 2" xfId="271"/>
    <cellStyle name="40% - Accent4 5 2 2" xfId="1096"/>
    <cellStyle name="40% - Accent4 5 2 3" xfId="681"/>
    <cellStyle name="40% - Accent4 5 3" xfId="1095"/>
    <cellStyle name="40% - Accent4 5 4" xfId="514"/>
    <cellStyle name="40% - Accent4 6" xfId="119"/>
    <cellStyle name="40% - Accent4 6 2" xfId="287"/>
    <cellStyle name="40% - Accent4 6 2 2" xfId="1098"/>
    <cellStyle name="40% - Accent4 6 2 3" xfId="697"/>
    <cellStyle name="40% - Accent4 6 3" xfId="1097"/>
    <cellStyle name="40% - Accent4 6 4" xfId="530"/>
    <cellStyle name="40% - Accent4 7" xfId="136"/>
    <cellStyle name="40% - Accent4 7 2" xfId="304"/>
    <cellStyle name="40% - Accent4 7 2 2" xfId="1100"/>
    <cellStyle name="40% - Accent4 7 2 3" xfId="714"/>
    <cellStyle name="40% - Accent4 7 3" xfId="1099"/>
    <cellStyle name="40% - Accent4 7 4" xfId="547"/>
    <cellStyle name="40% - Accent4 8" xfId="146"/>
    <cellStyle name="40% - Accent4 8 2" xfId="314"/>
    <cellStyle name="40% - Accent4 8 2 2" xfId="1102"/>
    <cellStyle name="40% - Accent4 8 2 3" xfId="724"/>
    <cellStyle name="40% - Accent4 8 3" xfId="1101"/>
    <cellStyle name="40% - Accent4 8 4" xfId="557"/>
    <cellStyle name="40% - Accent4 9" xfId="156"/>
    <cellStyle name="40% - Accent4 9 2" xfId="324"/>
    <cellStyle name="40% - Accent4 9 2 2" xfId="1104"/>
    <cellStyle name="40% - Accent4 9 2 3" xfId="734"/>
    <cellStyle name="40% - Accent4 9 3" xfId="1103"/>
    <cellStyle name="40% - Accent4 9 4" xfId="567"/>
    <cellStyle name="40% - Accent5" xfId="11" builtinId="47" customBuiltin="1"/>
    <cellStyle name="40% - Accent5 10" xfId="167"/>
    <cellStyle name="40% - Accent5 10 2" xfId="335"/>
    <cellStyle name="40% - Accent5 10 2 2" xfId="1106"/>
    <cellStyle name="40% - Accent5 10 2 3" xfId="745"/>
    <cellStyle name="40% - Accent5 10 3" xfId="1105"/>
    <cellStyle name="40% - Accent5 10 4" xfId="578"/>
    <cellStyle name="40% - Accent5 11" xfId="181"/>
    <cellStyle name="40% - Accent5 11 2" xfId="349"/>
    <cellStyle name="40% - Accent5 11 2 2" xfId="1108"/>
    <cellStyle name="40% - Accent5 11 2 3" xfId="759"/>
    <cellStyle name="40% - Accent5 11 3" xfId="1107"/>
    <cellStyle name="40% - Accent5 11 4" xfId="592"/>
    <cellStyle name="40% - Accent5 12" xfId="195"/>
    <cellStyle name="40% - Accent5 12 2" xfId="362"/>
    <cellStyle name="40% - Accent5 12 2 2" xfId="1110"/>
    <cellStyle name="40% - Accent5 12 2 3" xfId="772"/>
    <cellStyle name="40% - Accent5 12 3" xfId="1109"/>
    <cellStyle name="40% - Accent5 12 4" xfId="606"/>
    <cellStyle name="40% - Accent5 13" xfId="210"/>
    <cellStyle name="40% - Accent5 13 2" xfId="1111"/>
    <cellStyle name="40% - Accent5 13 3" xfId="620"/>
    <cellStyle name="40% - Accent5 14" xfId="377"/>
    <cellStyle name="40% - Accent5 14 2" xfId="1112"/>
    <cellStyle name="40% - Accent5 14 3" xfId="785"/>
    <cellStyle name="40% - Accent5 15" xfId="397"/>
    <cellStyle name="40% - Accent5 15 2" xfId="1113"/>
    <cellStyle name="40% - Accent5 15 3" xfId="805"/>
    <cellStyle name="40% - Accent5 16" xfId="411"/>
    <cellStyle name="40% - Accent5 16 2" xfId="819"/>
    <cellStyle name="40% - Accent5 17" xfId="425"/>
    <cellStyle name="40% - Accent5 17 2" xfId="833"/>
    <cellStyle name="40% - Accent5 18" xfId="440"/>
    <cellStyle name="40% - Accent5 18 2" xfId="847"/>
    <cellStyle name="40% - Accent5 19" xfId="453"/>
    <cellStyle name="40% - Accent5 2" xfId="64"/>
    <cellStyle name="40% - Accent5 2 2" xfId="234"/>
    <cellStyle name="40% - Accent5 2 2 2" xfId="1115"/>
    <cellStyle name="40% - Accent5 2 2 3" xfId="644"/>
    <cellStyle name="40% - Accent5 2 3" xfId="1114"/>
    <cellStyle name="40% - Accent5 2 4" xfId="475"/>
    <cellStyle name="40% - Accent5 3" xfId="75"/>
    <cellStyle name="40% - Accent5 3 2" xfId="245"/>
    <cellStyle name="40% - Accent5 3 2 2" xfId="1117"/>
    <cellStyle name="40% - Accent5 3 2 3" xfId="655"/>
    <cellStyle name="40% - Accent5 3 3" xfId="1116"/>
    <cellStyle name="40% - Accent5 3 4" xfId="486"/>
    <cellStyle name="40% - Accent5 4" xfId="86"/>
    <cellStyle name="40% - Accent5 4 2" xfId="255"/>
    <cellStyle name="40% - Accent5 4 2 2" xfId="1119"/>
    <cellStyle name="40% - Accent5 4 2 3" xfId="665"/>
    <cellStyle name="40% - Accent5 4 3" xfId="1118"/>
    <cellStyle name="40% - Accent5 4 4" xfId="497"/>
    <cellStyle name="40% - Accent5 5" xfId="106"/>
    <cellStyle name="40% - Accent5 5 2" xfId="274"/>
    <cellStyle name="40% - Accent5 5 2 2" xfId="1121"/>
    <cellStyle name="40% - Accent5 5 2 3" xfId="684"/>
    <cellStyle name="40% - Accent5 5 3" xfId="1120"/>
    <cellStyle name="40% - Accent5 5 4" xfId="517"/>
    <cellStyle name="40% - Accent5 6" xfId="121"/>
    <cellStyle name="40% - Accent5 6 2" xfId="289"/>
    <cellStyle name="40% - Accent5 6 2 2" xfId="1123"/>
    <cellStyle name="40% - Accent5 6 2 3" xfId="699"/>
    <cellStyle name="40% - Accent5 6 3" xfId="1122"/>
    <cellStyle name="40% - Accent5 6 4" xfId="532"/>
    <cellStyle name="40% - Accent5 7" xfId="139"/>
    <cellStyle name="40% - Accent5 7 2" xfId="307"/>
    <cellStyle name="40% - Accent5 7 2 2" xfId="1125"/>
    <cellStyle name="40% - Accent5 7 2 3" xfId="717"/>
    <cellStyle name="40% - Accent5 7 3" xfId="1124"/>
    <cellStyle name="40% - Accent5 7 4" xfId="550"/>
    <cellStyle name="40% - Accent5 8" xfId="149"/>
    <cellStyle name="40% - Accent5 8 2" xfId="317"/>
    <cellStyle name="40% - Accent5 8 2 2" xfId="1127"/>
    <cellStyle name="40% - Accent5 8 2 3" xfId="727"/>
    <cellStyle name="40% - Accent5 8 3" xfId="1126"/>
    <cellStyle name="40% - Accent5 8 4" xfId="560"/>
    <cellStyle name="40% - Accent5 9" xfId="159"/>
    <cellStyle name="40% - Accent5 9 2" xfId="327"/>
    <cellStyle name="40% - Accent5 9 2 2" xfId="1129"/>
    <cellStyle name="40% - Accent5 9 2 3" xfId="737"/>
    <cellStyle name="40% - Accent5 9 3" xfId="1128"/>
    <cellStyle name="40% - Accent5 9 4" xfId="570"/>
    <cellStyle name="40% - Accent6" xfId="12" builtinId="51" customBuiltin="1"/>
    <cellStyle name="40% - Accent6 10" xfId="169"/>
    <cellStyle name="40% - Accent6 10 2" xfId="337"/>
    <cellStyle name="40% - Accent6 10 2 2" xfId="1131"/>
    <cellStyle name="40% - Accent6 10 2 3" xfId="747"/>
    <cellStyle name="40% - Accent6 10 3" xfId="1130"/>
    <cellStyle name="40% - Accent6 10 4" xfId="580"/>
    <cellStyle name="40% - Accent6 11" xfId="183"/>
    <cellStyle name="40% - Accent6 11 2" xfId="351"/>
    <cellStyle name="40% - Accent6 11 2 2" xfId="1133"/>
    <cellStyle name="40% - Accent6 11 2 3" xfId="761"/>
    <cellStyle name="40% - Accent6 11 3" xfId="1132"/>
    <cellStyle name="40% - Accent6 11 4" xfId="594"/>
    <cellStyle name="40% - Accent6 12" xfId="197"/>
    <cellStyle name="40% - Accent6 12 2" xfId="363"/>
    <cellStyle name="40% - Accent6 12 2 2" xfId="1135"/>
    <cellStyle name="40% - Accent6 12 2 3" xfId="773"/>
    <cellStyle name="40% - Accent6 12 3" xfId="1134"/>
    <cellStyle name="40% - Accent6 12 4" xfId="608"/>
    <cellStyle name="40% - Accent6 13" xfId="211"/>
    <cellStyle name="40% - Accent6 13 2" xfId="1136"/>
    <cellStyle name="40% - Accent6 13 3" xfId="621"/>
    <cellStyle name="40% - Accent6 14" xfId="379"/>
    <cellStyle name="40% - Accent6 14 2" xfId="1137"/>
    <cellStyle name="40% - Accent6 14 3" xfId="787"/>
    <cellStyle name="40% - Accent6 15" xfId="399"/>
    <cellStyle name="40% - Accent6 15 2" xfId="1138"/>
    <cellStyle name="40% - Accent6 15 3" xfId="807"/>
    <cellStyle name="40% - Accent6 16" xfId="413"/>
    <cellStyle name="40% - Accent6 16 2" xfId="821"/>
    <cellStyle name="40% - Accent6 17" xfId="427"/>
    <cellStyle name="40% - Accent6 17 2" xfId="835"/>
    <cellStyle name="40% - Accent6 18" xfId="442"/>
    <cellStyle name="40% - Accent6 18 2" xfId="849"/>
    <cellStyle name="40% - Accent6 19" xfId="454"/>
    <cellStyle name="40% - Accent6 2" xfId="67"/>
    <cellStyle name="40% - Accent6 2 2" xfId="237"/>
    <cellStyle name="40% - Accent6 2 2 2" xfId="1140"/>
    <cellStyle name="40% - Accent6 2 2 3" xfId="647"/>
    <cellStyle name="40% - Accent6 2 3" xfId="1139"/>
    <cellStyle name="40% - Accent6 2 4" xfId="478"/>
    <cellStyle name="40% - Accent6 3" xfId="79"/>
    <cellStyle name="40% - Accent6 3 2" xfId="248"/>
    <cellStyle name="40% - Accent6 3 2 2" xfId="1142"/>
    <cellStyle name="40% - Accent6 3 2 3" xfId="658"/>
    <cellStyle name="40% - Accent6 3 3" xfId="1141"/>
    <cellStyle name="40% - Accent6 3 4" xfId="490"/>
    <cellStyle name="40% - Accent6 4" xfId="89"/>
    <cellStyle name="40% - Accent6 4 2" xfId="257"/>
    <cellStyle name="40% - Accent6 4 2 2" xfId="1144"/>
    <cellStyle name="40% - Accent6 4 2 3" xfId="667"/>
    <cellStyle name="40% - Accent6 4 3" xfId="1143"/>
    <cellStyle name="40% - Accent6 4 4" xfId="500"/>
    <cellStyle name="40% - Accent6 5" xfId="110"/>
    <cellStyle name="40% - Accent6 5 2" xfId="278"/>
    <cellStyle name="40% - Accent6 5 2 2" xfId="1146"/>
    <cellStyle name="40% - Accent6 5 2 3" xfId="688"/>
    <cellStyle name="40% - Accent6 5 3" xfId="1145"/>
    <cellStyle name="40% - Accent6 5 4" xfId="521"/>
    <cellStyle name="40% - Accent6 6" xfId="123"/>
    <cellStyle name="40% - Accent6 6 2" xfId="291"/>
    <cellStyle name="40% - Accent6 6 2 2" xfId="1148"/>
    <cellStyle name="40% - Accent6 6 2 3" xfId="701"/>
    <cellStyle name="40% - Accent6 6 3" xfId="1147"/>
    <cellStyle name="40% - Accent6 6 4" xfId="534"/>
    <cellStyle name="40% - Accent6 7" xfId="142"/>
    <cellStyle name="40% - Accent6 7 2" xfId="310"/>
    <cellStyle name="40% - Accent6 7 2 2" xfId="1150"/>
    <cellStyle name="40% - Accent6 7 2 3" xfId="720"/>
    <cellStyle name="40% - Accent6 7 3" xfId="1149"/>
    <cellStyle name="40% - Accent6 7 4" xfId="553"/>
    <cellStyle name="40% - Accent6 8" xfId="152"/>
    <cellStyle name="40% - Accent6 8 2" xfId="320"/>
    <cellStyle name="40% - Accent6 8 2 2" xfId="1152"/>
    <cellStyle name="40% - Accent6 8 2 3" xfId="730"/>
    <cellStyle name="40% - Accent6 8 3" xfId="1151"/>
    <cellStyle name="40% - Accent6 8 4" xfId="563"/>
    <cellStyle name="40% - Accent6 9" xfId="162"/>
    <cellStyle name="40% - Accent6 9 2" xfId="330"/>
    <cellStyle name="40% - Accent6 9 2 2" xfId="1154"/>
    <cellStyle name="40% - Accent6 9 2 3" xfId="740"/>
    <cellStyle name="40% - Accent6 9 3" xfId="1153"/>
    <cellStyle name="40% - Accent6 9 4" xfId="573"/>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Comma 2" xfId="364"/>
    <cellStyle name="Comma 3" xfId="383"/>
    <cellStyle name="Comma 3 2" xfId="1155"/>
    <cellStyle name="Comma 3 3" xfId="791"/>
    <cellStyle name="Comma 4" xfId="385"/>
    <cellStyle name="Comma 4 2" xfId="1157"/>
    <cellStyle name="Comma 4 3" xfId="1156"/>
    <cellStyle name="Comma 4 4" xfId="793"/>
    <cellStyle name="Comma 5" xfId="1158"/>
    <cellStyle name="Comma 6" xfId="1262"/>
    <cellStyle name="Comma 8" xfId="1159"/>
    <cellStyle name="Currency 2" xfId="851"/>
    <cellStyle name="Currency 3" xfId="85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65"/>
    <cellStyle name="Input" xfId="35" builtinId="20" customBuiltin="1"/>
    <cellStyle name="Linked Cell" xfId="36" builtinId="24" customBuiltin="1"/>
    <cellStyle name="Neutral" xfId="37" builtinId="28" customBuiltin="1"/>
    <cellStyle name="Normal" xfId="0" builtinId="0"/>
    <cellStyle name="Normal 10" xfId="108"/>
    <cellStyle name="Normal 10 2" xfId="276"/>
    <cellStyle name="Normal 10 2 2" xfId="1161"/>
    <cellStyle name="Normal 10 2 3" xfId="686"/>
    <cellStyle name="Normal 10 3" xfId="1160"/>
    <cellStyle name="Normal 10 4" xfId="519"/>
    <cellStyle name="Normal 11" xfId="184"/>
    <cellStyle name="Normal 11 2" xfId="1162"/>
    <cellStyle name="Normal 11 3" xfId="595"/>
    <cellStyle name="Normal 12" xfId="198"/>
    <cellStyle name="Normal 12 2" xfId="1163"/>
    <cellStyle name="Normal 12 3" xfId="609"/>
    <cellStyle name="Normal 13" xfId="199"/>
    <cellStyle name="Normal 14" xfId="366"/>
    <cellStyle name="Normal 14 2" xfId="1164"/>
    <cellStyle name="Normal 14 3" xfId="774"/>
    <cellStyle name="Normal 15" xfId="380"/>
    <cellStyle name="Normal 15 2" xfId="1165"/>
    <cellStyle name="Normal 15 3" xfId="788"/>
    <cellStyle name="Normal 16" xfId="381"/>
    <cellStyle name="Normal 16 2" xfId="1166"/>
    <cellStyle name="Normal 16 3" xfId="789"/>
    <cellStyle name="Normal 17" xfId="382"/>
    <cellStyle name="Normal 17 2" xfId="1167"/>
    <cellStyle name="Normal 17 3" xfId="790"/>
    <cellStyle name="Normal 18" xfId="384"/>
    <cellStyle name="Normal 18 2" xfId="1168"/>
    <cellStyle name="Normal 18 3" xfId="792"/>
    <cellStyle name="Normal 19" xfId="400"/>
    <cellStyle name="Normal 19 2" xfId="1169"/>
    <cellStyle name="Normal 19 3" xfId="808"/>
    <cellStyle name="Normal 2" xfId="45"/>
    <cellStyle name="Normal 2 2" xfId="852"/>
    <cellStyle name="Normal 20" xfId="414"/>
    <cellStyle name="Normal 20 2" xfId="1170"/>
    <cellStyle name="Normal 20 3" xfId="822"/>
    <cellStyle name="Normal 21" xfId="428"/>
    <cellStyle name="Normal 21 2" xfId="1264"/>
    <cellStyle name="Normal 21 3" xfId="1258"/>
    <cellStyle name="Normal 22" xfId="429"/>
    <cellStyle name="Normal 22 2" xfId="1259"/>
    <cellStyle name="Normal 22 3" xfId="836"/>
    <cellStyle name="Normal 23" xfId="1260"/>
    <cellStyle name="Normal 24" xfId="1263"/>
    <cellStyle name="Normal 25" xfId="1265"/>
    <cellStyle name="Normal 26" xfId="1266"/>
    <cellStyle name="Normal 3" xfId="170"/>
    <cellStyle name="Normal 3 2" xfId="338"/>
    <cellStyle name="Normal 3 2 2" xfId="1171"/>
    <cellStyle name="Normal 3 2 3" xfId="748"/>
    <cellStyle name="Normal 3 3" xfId="1257"/>
    <cellStyle name="Normal 3 4" xfId="853"/>
    <cellStyle name="Normal 3 5" xfId="581"/>
    <cellStyle name="Normal 4" xfId="62"/>
    <cellStyle name="Normal 4 2" xfId="212"/>
    <cellStyle name="Normal 4 2 2" xfId="1172"/>
    <cellStyle name="Normal 4 2 3" xfId="622"/>
    <cellStyle name="Normal 4 3" xfId="854"/>
    <cellStyle name="Normal 4 4" xfId="473"/>
    <cellStyle name="Normal 5" xfId="87"/>
    <cellStyle name="Normal 5 2" xfId="213"/>
    <cellStyle name="Normal 5 2 2" xfId="1174"/>
    <cellStyle name="Normal 5 2 3" xfId="623"/>
    <cellStyle name="Normal 5 3" xfId="1173"/>
    <cellStyle name="Normal 5 4" xfId="498"/>
    <cellStyle name="Normal 6" xfId="57"/>
    <cellStyle name="Normal 6 2" xfId="214"/>
    <cellStyle name="Normal 6 2 2" xfId="1176"/>
    <cellStyle name="Normal 6 2 3" xfId="624"/>
    <cellStyle name="Normal 6 3" xfId="1175"/>
    <cellStyle name="Normal 6 4" xfId="468"/>
    <cellStyle name="Normal 7" xfId="76"/>
    <cellStyle name="Normal 7 2" xfId="246"/>
    <cellStyle name="Normal 7 2 2" xfId="1178"/>
    <cellStyle name="Normal 7 2 3" xfId="656"/>
    <cellStyle name="Normal 7 3" xfId="1177"/>
    <cellStyle name="Normal 7 4" xfId="487"/>
    <cellStyle name="Normal 8" xfId="91"/>
    <cellStyle name="Normal 8 2" xfId="259"/>
    <cellStyle name="Normal 8 2 2" xfId="1180"/>
    <cellStyle name="Normal 8 2 3" xfId="669"/>
    <cellStyle name="Normal 8 3" xfId="1179"/>
    <cellStyle name="Normal 8 4" xfId="502"/>
    <cellStyle name="Normal 9" xfId="117"/>
    <cellStyle name="Normal 9 2" xfId="285"/>
    <cellStyle name="Normal 9 2 2" xfId="1182"/>
    <cellStyle name="Normal 9 2 3" xfId="695"/>
    <cellStyle name="Normal 9 3" xfId="1181"/>
    <cellStyle name="Normal 9 4" xfId="528"/>
    <cellStyle name="Note 10" xfId="80"/>
    <cellStyle name="Note 10 2" xfId="249"/>
    <cellStyle name="Note 10 2 2" xfId="1184"/>
    <cellStyle name="Note 10 2 3" xfId="659"/>
    <cellStyle name="Note 10 3" xfId="1183"/>
    <cellStyle name="Note 10 4" xfId="491"/>
    <cellStyle name="Note 11" xfId="98"/>
    <cellStyle name="Note 11 2" xfId="266"/>
    <cellStyle name="Note 11 2 2" xfId="1186"/>
    <cellStyle name="Note 11 2 3" xfId="676"/>
    <cellStyle name="Note 11 3" xfId="1185"/>
    <cellStyle name="Note 11 4" xfId="509"/>
    <cellStyle name="Note 12" xfId="113"/>
    <cellStyle name="Note 12 2" xfId="281"/>
    <cellStyle name="Note 12 2 2" xfId="1188"/>
    <cellStyle name="Note 12 2 3" xfId="691"/>
    <cellStyle name="Note 12 3" xfId="1187"/>
    <cellStyle name="Note 12 4" xfId="524"/>
    <cellStyle name="Note 13" xfId="171"/>
    <cellStyle name="Note 13 2" xfId="339"/>
    <cellStyle name="Note 13 2 2" xfId="1190"/>
    <cellStyle name="Note 13 2 3" xfId="749"/>
    <cellStyle name="Note 13 3" xfId="1189"/>
    <cellStyle name="Note 13 4" xfId="582"/>
    <cellStyle name="Note 14" xfId="185"/>
    <cellStyle name="Note 14 2" xfId="1191"/>
    <cellStyle name="Note 14 3" xfId="596"/>
    <cellStyle name="Note 15" xfId="367"/>
    <cellStyle name="Note 15 2" xfId="1192"/>
    <cellStyle name="Note 15 3" xfId="775"/>
    <cellStyle name="Note 16" xfId="386"/>
    <cellStyle name="Note 16 2" xfId="1193"/>
    <cellStyle name="Note 16 3" xfId="794"/>
    <cellStyle name="Note 17" xfId="401"/>
    <cellStyle name="Note 17 2" xfId="809"/>
    <cellStyle name="Note 18" xfId="415"/>
    <cellStyle name="Note 18 2" xfId="823"/>
    <cellStyle name="Note 19" xfId="430"/>
    <cellStyle name="Note 19 2" xfId="837"/>
    <cellStyle name="Note 2" xfId="38"/>
    <cellStyle name="Note 2 2" xfId="215"/>
    <cellStyle name="Note 2 2 2" xfId="1195"/>
    <cellStyle name="Note 2 2 3" xfId="625"/>
    <cellStyle name="Note 2 3" xfId="1194"/>
    <cellStyle name="Note 2 4" xfId="455"/>
    <cellStyle name="Note 3" xfId="39"/>
    <cellStyle name="Note 3 2" xfId="216"/>
    <cellStyle name="Note 3 2 2" xfId="1197"/>
    <cellStyle name="Note 3 2 3" xfId="626"/>
    <cellStyle name="Note 3 3" xfId="1196"/>
    <cellStyle name="Note 3 4" xfId="456"/>
    <cellStyle name="Note 4" xfId="47"/>
    <cellStyle name="Note 4 2" xfId="217"/>
    <cellStyle name="Note 4 2 2" xfId="1199"/>
    <cellStyle name="Note 4 2 3" xfId="627"/>
    <cellStyle name="Note 4 3" xfId="1198"/>
    <cellStyle name="Note 4 4" xfId="458"/>
    <cellStyle name="Note 5" xfId="46"/>
    <cellStyle name="Note 5 2" xfId="218"/>
    <cellStyle name="Note 5 2 2" xfId="1201"/>
    <cellStyle name="Note 5 2 3" xfId="628"/>
    <cellStyle name="Note 5 3" xfId="1200"/>
    <cellStyle name="Note 5 4" xfId="457"/>
    <cellStyle name="Note 6" xfId="77"/>
    <cellStyle name="Note 6 2" xfId="219"/>
    <cellStyle name="Note 6 2 2" xfId="1203"/>
    <cellStyle name="Note 6 2 3" xfId="629"/>
    <cellStyle name="Note 6 3" xfId="1202"/>
    <cellStyle name="Note 6 4" xfId="488"/>
    <cellStyle name="Note 7" xfId="90"/>
    <cellStyle name="Note 7 2" xfId="258"/>
    <cellStyle name="Note 7 2 2" xfId="1205"/>
    <cellStyle name="Note 7 2 3" xfId="668"/>
    <cellStyle name="Note 7 3" xfId="1204"/>
    <cellStyle name="Note 7 4" xfId="501"/>
    <cellStyle name="Note 8" xfId="101"/>
    <cellStyle name="Note 8 2" xfId="269"/>
    <cellStyle name="Note 8 2 2" xfId="1207"/>
    <cellStyle name="Note 8 2 3" xfId="679"/>
    <cellStyle name="Note 8 3" xfId="1206"/>
    <cellStyle name="Note 8 4" xfId="512"/>
    <cellStyle name="Note 9" xfId="124"/>
    <cellStyle name="Note 9 2" xfId="292"/>
    <cellStyle name="Note 9 2 2" xfId="1209"/>
    <cellStyle name="Note 9 2 3" xfId="702"/>
    <cellStyle name="Note 9 3" xfId="1208"/>
    <cellStyle name="Note 9 4" xfId="535"/>
    <cellStyle name="Output" xfId="40" builtinId="21" customBuiltin="1"/>
    <cellStyle name="Percent 2" xfId="395"/>
    <cellStyle name="Percent 2 2" xfId="1210"/>
    <cellStyle name="Percent 2 3" xfId="803"/>
    <cellStyle name="Percent 3" xfId="1211"/>
    <cellStyle name="Percent 4" xfId="1261"/>
    <cellStyle name="PSChar" xfId="1212"/>
    <cellStyle name="PSChar 2" xfId="1213"/>
    <cellStyle name="PSChar 3" xfId="1214"/>
    <cellStyle name="PSChar 4" xfId="1215"/>
    <cellStyle name="PSChar 5" xfId="1216"/>
    <cellStyle name="PSChar 6" xfId="1217"/>
    <cellStyle name="PSChar 7" xfId="1218"/>
    <cellStyle name="PSChar 8" xfId="1219"/>
    <cellStyle name="PSDate" xfId="1220"/>
    <cellStyle name="PSDate 2" xfId="1221"/>
    <cellStyle name="PSDate 3" xfId="1222"/>
    <cellStyle name="PSDate 4" xfId="1223"/>
    <cellStyle name="PSDate 5" xfId="1224"/>
    <cellStyle name="PSDate 6" xfId="1225"/>
    <cellStyle name="PSDate 7" xfId="1226"/>
    <cellStyle name="PSDate 8" xfId="1227"/>
    <cellStyle name="PSDec" xfId="1228"/>
    <cellStyle name="PSDec 2" xfId="1229"/>
    <cellStyle name="PSDec 3" xfId="1230"/>
    <cellStyle name="PSDec 4" xfId="1231"/>
    <cellStyle name="PSDec 5" xfId="1232"/>
    <cellStyle name="PSDec 6" xfId="1233"/>
    <cellStyle name="PSDec 7" xfId="1234"/>
    <cellStyle name="PSDec 8" xfId="1235"/>
    <cellStyle name="PSHeading" xfId="1236"/>
    <cellStyle name="PSHeading 2" xfId="1237"/>
    <cellStyle name="PSHeading 3" xfId="1238"/>
    <cellStyle name="PSHeading 4" xfId="1239"/>
    <cellStyle name="PSHeading 5" xfId="1240"/>
    <cellStyle name="PSHeading 6" xfId="1241"/>
    <cellStyle name="PSHeading 7" xfId="1242"/>
    <cellStyle name="PSInt" xfId="1243"/>
    <cellStyle name="PSInt 2" xfId="1244"/>
    <cellStyle name="PSInt 3" xfId="1245"/>
    <cellStyle name="PSInt 4" xfId="1246"/>
    <cellStyle name="PSInt 5" xfId="1247"/>
    <cellStyle name="PSInt 6" xfId="1248"/>
    <cellStyle name="PSInt 7" xfId="1249"/>
    <cellStyle name="PSSpacer" xfId="1250"/>
    <cellStyle name="PSSpacer 2" xfId="1251"/>
    <cellStyle name="PSSpacer 3" xfId="1252"/>
    <cellStyle name="PSSpacer 4" xfId="1253"/>
    <cellStyle name="PSSpacer 5" xfId="1254"/>
    <cellStyle name="PSSpacer 6" xfId="1255"/>
    <cellStyle name="PSSpacer 7" xfId="1256"/>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FF99FF"/>
      <color rgb="FFFFCCCC"/>
      <color rgb="FF99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0902615286514"/>
          <c:y val="0.12397107993455178"/>
          <c:w val="0.88189640451570062"/>
          <c:h val="0.77006076295257664"/>
        </c:manualLayout>
      </c:layout>
      <c:barChart>
        <c:barDir val="col"/>
        <c:grouping val="clustered"/>
        <c:varyColors val="0"/>
        <c:ser>
          <c:idx val="0"/>
          <c:order val="0"/>
          <c:tx>
            <c:strRef>
              <c:f>'Ex 1 HDD'!$C$7</c:f>
              <c:strCache>
                <c:ptCount val="1"/>
                <c:pt idx="0">
                  <c:v>Actual</c:v>
                </c:pt>
              </c:strCache>
            </c:strRef>
          </c:tx>
          <c:spPr>
            <a:solidFill>
              <a:schemeClr val="bg1"/>
            </a:solidFill>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1 HDD'!$A$11:$A$13</c:f>
              <c:numCache>
                <c:formatCode>mmm\-yy</c:formatCode>
                <c:ptCount val="3"/>
                <c:pt idx="0">
                  <c:v>41518</c:v>
                </c:pt>
                <c:pt idx="1">
                  <c:v>41548</c:v>
                </c:pt>
                <c:pt idx="2">
                  <c:v>41579</c:v>
                </c:pt>
              </c:numCache>
            </c:numRef>
          </c:cat>
          <c:val>
            <c:numRef>
              <c:f>'Ex 1 HDD'!$C$11:$C$13</c:f>
              <c:numCache>
                <c:formatCode>0</c:formatCode>
                <c:ptCount val="3"/>
                <c:pt idx="0">
                  <c:v>55</c:v>
                </c:pt>
                <c:pt idx="1">
                  <c:v>383</c:v>
                </c:pt>
                <c:pt idx="2">
                  <c:v>614</c:v>
                </c:pt>
              </c:numCache>
            </c:numRef>
          </c:val>
        </c:ser>
        <c:ser>
          <c:idx val="1"/>
          <c:order val="1"/>
          <c:tx>
            <c:strRef>
              <c:f>'Ex 1 HDD'!$D$7</c:f>
              <c:strCache>
                <c:ptCount val="1"/>
                <c:pt idx="0">
                  <c:v>IRP Base</c:v>
                </c:pt>
              </c:strCache>
            </c:strRef>
          </c:tx>
          <c:spPr>
            <a:ln>
              <a:solidFill>
                <a:sysClr val="windowText" lastClr="0000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1 HDD'!$A$11:$A$13</c:f>
              <c:numCache>
                <c:formatCode>mmm\-yy</c:formatCode>
                <c:ptCount val="3"/>
                <c:pt idx="0">
                  <c:v>41518</c:v>
                </c:pt>
                <c:pt idx="1">
                  <c:v>41548</c:v>
                </c:pt>
                <c:pt idx="2">
                  <c:v>41579</c:v>
                </c:pt>
              </c:numCache>
            </c:numRef>
          </c:cat>
          <c:val>
            <c:numRef>
              <c:f>'Ex 1 HDD'!$D$11:$D$13</c:f>
              <c:numCache>
                <c:formatCode>0</c:formatCode>
                <c:ptCount val="3"/>
                <c:pt idx="0">
                  <c:v>0</c:v>
                </c:pt>
                <c:pt idx="1">
                  <c:v>393.31700000000001</c:v>
                </c:pt>
                <c:pt idx="2">
                  <c:v>767.08</c:v>
                </c:pt>
              </c:numCache>
            </c:numRef>
          </c:val>
        </c:ser>
        <c:ser>
          <c:idx val="2"/>
          <c:order val="2"/>
          <c:tx>
            <c:v>IRP Normal Weather</c:v>
          </c:tx>
          <c:spPr>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'Ex 1 HDD'!$E$11:$E$13</c:f>
              <c:numCache>
                <c:formatCode>0</c:formatCode>
                <c:ptCount val="3"/>
                <c:pt idx="0">
                  <c:v>83.816999999999993</c:v>
                </c:pt>
                <c:pt idx="1">
                  <c:v>367.81700000000001</c:v>
                </c:pt>
                <c:pt idx="2">
                  <c:v>747.53300000000002</c:v>
                </c:pt>
              </c:numCache>
            </c:numRef>
          </c:val>
        </c:ser>
        <c:dLbls>
          <c:dLblPos val="outEnd"/>
          <c:showLegendKey val="0"/>
          <c:showVal val="1"/>
          <c:showCatName val="0"/>
          <c:showSerName val="0"/>
          <c:showPercent val="0"/>
          <c:showBubbleSize val="0"/>
        </c:dLbls>
        <c:gapWidth val="150"/>
        <c:axId val="210377408"/>
        <c:axId val="210378816"/>
      </c:barChart>
      <c:dateAx>
        <c:axId val="210377408"/>
        <c:scaling>
          <c:orientation val="minMax"/>
        </c:scaling>
        <c:delete val="0"/>
        <c:axPos val="b"/>
        <c:numFmt formatCode="mmm\-yy" sourceLinked="0"/>
        <c:majorTickMark val="out"/>
        <c:minorTickMark val="none"/>
        <c:tickLblPos val="nextTo"/>
        <c:txPr>
          <a:bodyPr/>
          <a:lstStyle/>
          <a:p>
            <a:pPr>
              <a:defRPr sz="1400"/>
            </a:pPr>
            <a:endParaRPr lang="en-US"/>
          </a:p>
        </c:txPr>
        <c:crossAx val="210378816"/>
        <c:crosses val="autoZero"/>
        <c:auto val="1"/>
        <c:lblOffset val="100"/>
        <c:baseTimeUnit val="months"/>
      </c:dateAx>
      <c:valAx>
        <c:axId val="210378816"/>
        <c:scaling>
          <c:orientation val="minMax"/>
        </c:scaling>
        <c:delete val="0"/>
        <c:axPos val="l"/>
        <c:majorGridlines/>
        <c:title>
          <c:tx>
            <c:rich>
              <a:bodyPr rot="-5400000" vert="horz"/>
              <a:lstStyle/>
              <a:p>
                <a:pPr>
                  <a:defRPr sz="1400"/>
                </a:pPr>
                <a:r>
                  <a:rPr lang="en-US" sz="1400"/>
                  <a:t>Degree Days</a:t>
                </a:r>
              </a:p>
            </c:rich>
          </c:tx>
          <c:layout/>
          <c:overlay val="0"/>
        </c:title>
        <c:numFmt formatCode="0" sourceLinked="1"/>
        <c:majorTickMark val="out"/>
        <c:minorTickMark val="none"/>
        <c:tickLblPos val="nextTo"/>
        <c:txPr>
          <a:bodyPr/>
          <a:lstStyle/>
          <a:p>
            <a:pPr>
              <a:defRPr sz="1400"/>
            </a:pPr>
            <a:endParaRPr lang="en-US"/>
          </a:p>
        </c:txPr>
        <c:crossAx val="210377408"/>
        <c:crosses val="autoZero"/>
        <c:crossBetween val="between"/>
      </c:valAx>
    </c:plotArea>
    <c:legend>
      <c:legendPos val="r"/>
      <c:legendEntry>
        <c:idx val="0"/>
        <c:txPr>
          <a:bodyPr/>
          <a:lstStyle/>
          <a:p>
            <a:pPr>
              <a:defRPr sz="1200"/>
            </a:pPr>
            <a:endParaRPr lang="en-US"/>
          </a:p>
        </c:txPr>
      </c:legendEntry>
      <c:legendEntry>
        <c:idx val="1"/>
        <c:txPr>
          <a:bodyPr/>
          <a:lstStyle/>
          <a:p>
            <a:pPr>
              <a:defRPr sz="1200"/>
            </a:pPr>
            <a:endParaRPr lang="en-US"/>
          </a:p>
        </c:txPr>
      </c:legendEntry>
      <c:legendEntry>
        <c:idx val="2"/>
        <c:txPr>
          <a:bodyPr/>
          <a:lstStyle/>
          <a:p>
            <a:pPr>
              <a:defRPr sz="1200"/>
            </a:pPr>
            <a:endParaRPr lang="en-US"/>
          </a:p>
        </c:txPr>
      </c:legendEntry>
      <c:layout>
        <c:manualLayout>
          <c:xMode val="edge"/>
          <c:yMode val="edge"/>
          <c:x val="0.17588227488826536"/>
          <c:y val="0.19790458721068957"/>
          <c:w val="0.20186788611966042"/>
          <c:h val="0.17072163564781676"/>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32" l="0.70000000000000062" r="0.70000000000000062" t="0.75000000000001332" header="0.30000000000000032" footer="0.30000000000000032"/>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0907567276982"/>
          <c:y val="0.11446086362492335"/>
          <c:w val="0.88189640451570062"/>
          <c:h val="0.77006076295257664"/>
        </c:manualLayout>
      </c:layout>
      <c:barChart>
        <c:barDir val="col"/>
        <c:grouping val="clustered"/>
        <c:varyColors val="0"/>
        <c:ser>
          <c:idx val="0"/>
          <c:order val="0"/>
          <c:tx>
            <c:strRef>
              <c:f>'Ex 1 HDD'!$C$7</c:f>
              <c:strCache>
                <c:ptCount val="1"/>
                <c:pt idx="0">
                  <c:v>Actual</c:v>
                </c:pt>
              </c:strCache>
            </c:strRef>
          </c:tx>
          <c:spPr>
            <a:solidFill>
              <a:schemeClr val="bg1"/>
            </a:solidFill>
            <a:ln>
              <a:solidFill>
                <a:schemeClr val="tx1"/>
              </a:solidFill>
            </a:ln>
          </c:spPr>
          <c:invertIfNegative val="0"/>
          <c:cat>
            <c:numRef>
              <c:f>'Ex 1 HDD'!$A$8:$A$19</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'Ex 1 HDD'!$C$8:$C$13</c:f>
              <c:numCache>
                <c:formatCode>0</c:formatCode>
                <c:ptCount val="6"/>
                <c:pt idx="0">
                  <c:v>5.5</c:v>
                </c:pt>
                <c:pt idx="1">
                  <c:v>0</c:v>
                </c:pt>
                <c:pt idx="2">
                  <c:v>0</c:v>
                </c:pt>
                <c:pt idx="3">
                  <c:v>55</c:v>
                </c:pt>
                <c:pt idx="4">
                  <c:v>383</c:v>
                </c:pt>
                <c:pt idx="5">
                  <c:v>614</c:v>
                </c:pt>
              </c:numCache>
            </c:numRef>
          </c:val>
        </c:ser>
        <c:ser>
          <c:idx val="1"/>
          <c:order val="1"/>
          <c:tx>
            <c:strRef>
              <c:f>'Ex 1 HDD'!$D$7</c:f>
              <c:strCache>
                <c:ptCount val="1"/>
                <c:pt idx="0">
                  <c:v>IRP Base</c:v>
                </c:pt>
              </c:strCache>
            </c:strRef>
          </c:tx>
          <c:spPr>
            <a:ln>
              <a:solidFill>
                <a:sysClr val="windowText" lastClr="000000"/>
              </a:solidFill>
            </a:ln>
          </c:spPr>
          <c:invertIfNegative val="0"/>
          <c:cat>
            <c:numRef>
              <c:f>'Ex 1 HDD'!$A$8:$A$19</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'Ex 1 HDD'!$D$8:$D$13</c:f>
              <c:numCache>
                <c:formatCode>0</c:formatCode>
                <c:ptCount val="6"/>
                <c:pt idx="0">
                  <c:v>108.976</c:v>
                </c:pt>
                <c:pt idx="1">
                  <c:v>2.0901000000000001</c:v>
                </c:pt>
                <c:pt idx="2">
                  <c:v>2.54</c:v>
                </c:pt>
                <c:pt idx="3">
                  <c:v>0</c:v>
                </c:pt>
                <c:pt idx="4">
                  <c:v>393.31700000000001</c:v>
                </c:pt>
                <c:pt idx="5">
                  <c:v>767.08</c:v>
                </c:pt>
              </c:numCache>
            </c:numRef>
          </c:val>
        </c:ser>
        <c:ser>
          <c:idx val="2"/>
          <c:order val="2"/>
          <c:tx>
            <c:v>IRP Normal Weather</c:v>
          </c:tx>
          <c:spPr>
            <a:ln>
              <a:solidFill>
                <a:sysClr val="windowText" lastClr="000000"/>
              </a:solidFill>
            </a:ln>
          </c:spPr>
          <c:invertIfNegative val="0"/>
          <c:val>
            <c:numRef>
              <c:f>'Ex 1 HDD'!$E$8:$E$13</c:f>
              <c:numCache>
                <c:formatCode>0</c:formatCode>
                <c:ptCount val="6"/>
                <c:pt idx="0">
                  <c:v>45.53</c:v>
                </c:pt>
                <c:pt idx="1">
                  <c:v>2.0830000000000002</c:v>
                </c:pt>
                <c:pt idx="2">
                  <c:v>2.5499999999999998</c:v>
                </c:pt>
                <c:pt idx="3">
                  <c:v>83.816999999999993</c:v>
                </c:pt>
                <c:pt idx="4">
                  <c:v>367.81700000000001</c:v>
                </c:pt>
                <c:pt idx="5">
                  <c:v>747.53300000000002</c:v>
                </c:pt>
              </c:numCache>
            </c:numRef>
          </c:val>
        </c:ser>
        <c:dLbls>
          <c:showLegendKey val="0"/>
          <c:showVal val="0"/>
          <c:showCatName val="0"/>
          <c:showSerName val="0"/>
          <c:showPercent val="0"/>
          <c:showBubbleSize val="0"/>
        </c:dLbls>
        <c:gapWidth val="150"/>
        <c:axId val="210574560"/>
        <c:axId val="210574944"/>
      </c:barChart>
      <c:dateAx>
        <c:axId val="210574560"/>
        <c:scaling>
          <c:orientation val="minMax"/>
        </c:scaling>
        <c:delete val="0"/>
        <c:axPos val="b"/>
        <c:numFmt formatCode="mmm\-yy" sourceLinked="0"/>
        <c:majorTickMark val="out"/>
        <c:minorTickMark val="none"/>
        <c:tickLblPos val="nextTo"/>
        <c:txPr>
          <a:bodyPr/>
          <a:lstStyle/>
          <a:p>
            <a:pPr>
              <a:defRPr sz="1400"/>
            </a:pPr>
            <a:endParaRPr lang="en-US"/>
          </a:p>
        </c:txPr>
        <c:crossAx val="210574944"/>
        <c:crosses val="autoZero"/>
        <c:auto val="1"/>
        <c:lblOffset val="100"/>
        <c:baseTimeUnit val="months"/>
      </c:dateAx>
      <c:valAx>
        <c:axId val="210574944"/>
        <c:scaling>
          <c:orientation val="minMax"/>
        </c:scaling>
        <c:delete val="0"/>
        <c:axPos val="l"/>
        <c:majorGridlines/>
        <c:title>
          <c:tx>
            <c:rich>
              <a:bodyPr rot="-5400000" vert="horz"/>
              <a:lstStyle/>
              <a:p>
                <a:pPr>
                  <a:defRPr sz="1400"/>
                </a:pPr>
                <a:r>
                  <a:rPr lang="en-US" sz="1400"/>
                  <a:t>Degree Days</a:t>
                </a:r>
              </a:p>
            </c:rich>
          </c:tx>
          <c:layout/>
          <c:overlay val="0"/>
        </c:title>
        <c:numFmt formatCode="0" sourceLinked="1"/>
        <c:majorTickMark val="out"/>
        <c:minorTickMark val="none"/>
        <c:tickLblPos val="nextTo"/>
        <c:txPr>
          <a:bodyPr/>
          <a:lstStyle/>
          <a:p>
            <a:pPr>
              <a:defRPr sz="1400"/>
            </a:pPr>
            <a:endParaRPr lang="en-US"/>
          </a:p>
        </c:txPr>
        <c:crossAx val="210574560"/>
        <c:crosses val="autoZero"/>
        <c:crossBetween val="between"/>
      </c:valAx>
    </c:plotArea>
    <c:legend>
      <c:legendPos val="r"/>
      <c:layout>
        <c:manualLayout>
          <c:xMode val="edge"/>
          <c:yMode val="edge"/>
          <c:x val="0.38156827411499022"/>
          <c:y val="0.21967604049493833"/>
          <c:w val="0.18372494482965748"/>
          <c:h val="0.17635561512257777"/>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00907567276982"/>
          <c:y val="0.11446086362492335"/>
          <c:w val="0.88189640451570062"/>
          <c:h val="0.77006076295257664"/>
        </c:manualLayout>
      </c:layout>
      <c:barChart>
        <c:barDir val="col"/>
        <c:grouping val="clustered"/>
        <c:varyColors val="0"/>
        <c:ser>
          <c:idx val="0"/>
          <c:order val="0"/>
          <c:tx>
            <c:strRef>
              <c:f>'Ex 1 HDD'!$C$7</c:f>
              <c:strCache>
                <c:ptCount val="1"/>
                <c:pt idx="0">
                  <c:v>Actual</c:v>
                </c:pt>
              </c:strCache>
            </c:strRef>
          </c:tx>
          <c:spPr>
            <a:solidFill>
              <a:schemeClr val="bg1"/>
            </a:solidFill>
            <a:ln>
              <a:solidFill>
                <a:schemeClr val="tx1"/>
              </a:solidFill>
            </a:ln>
          </c:spPr>
          <c:invertIfNegative val="0"/>
          <c:cat>
            <c:numRef>
              <c:f>'Ex 1 HDD'!$A$8:$A$19</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'Ex 1 HDD'!$G$8:$G$13</c:f>
              <c:numCache>
                <c:formatCode>General</c:formatCode>
                <c:ptCount val="6"/>
                <c:pt idx="0">
                  <c:v>5.5</c:v>
                </c:pt>
                <c:pt idx="1">
                  <c:v>5.5</c:v>
                </c:pt>
                <c:pt idx="2">
                  <c:v>5.5</c:v>
                </c:pt>
                <c:pt idx="3">
                  <c:v>60.5</c:v>
                </c:pt>
                <c:pt idx="4">
                  <c:v>443.5</c:v>
                </c:pt>
                <c:pt idx="5">
                  <c:v>1057.5</c:v>
                </c:pt>
              </c:numCache>
            </c:numRef>
          </c:val>
        </c:ser>
        <c:ser>
          <c:idx val="1"/>
          <c:order val="1"/>
          <c:tx>
            <c:strRef>
              <c:f>'Ex 1 HDD'!$I$7</c:f>
              <c:strCache>
                <c:ptCount val="1"/>
                <c:pt idx="0">
                  <c:v>IRP Base</c:v>
                </c:pt>
              </c:strCache>
            </c:strRef>
          </c:tx>
          <c:spPr>
            <a:ln>
              <a:solidFill>
                <a:sysClr val="windowText" lastClr="000000"/>
              </a:solidFill>
            </a:ln>
          </c:spPr>
          <c:invertIfNegative val="0"/>
          <c:cat>
            <c:numRef>
              <c:f>'Ex 1 HDD'!$A$8:$A$19</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'Ex 1 HDD'!$I$8:$I$13</c:f>
              <c:numCache>
                <c:formatCode>0.000</c:formatCode>
                <c:ptCount val="6"/>
                <c:pt idx="0">
                  <c:v>108.976</c:v>
                </c:pt>
                <c:pt idx="1">
                  <c:v>111.06610000000001</c:v>
                </c:pt>
                <c:pt idx="2">
                  <c:v>113.60610000000001</c:v>
                </c:pt>
                <c:pt idx="3">
                  <c:v>113.60610000000001</c:v>
                </c:pt>
                <c:pt idx="4">
                  <c:v>506.92310000000003</c:v>
                </c:pt>
                <c:pt idx="5">
                  <c:v>1274.0031000000001</c:v>
                </c:pt>
              </c:numCache>
            </c:numRef>
          </c:val>
        </c:ser>
        <c:ser>
          <c:idx val="2"/>
          <c:order val="2"/>
          <c:tx>
            <c:v>IRP Normal Weather</c:v>
          </c:tx>
          <c:spPr>
            <a:ln>
              <a:solidFill>
                <a:sysClr val="windowText" lastClr="000000"/>
              </a:solidFill>
            </a:ln>
          </c:spPr>
          <c:invertIfNegative val="0"/>
          <c:val>
            <c:numRef>
              <c:f>'Ex 1 HDD'!$H$8:$H$13</c:f>
              <c:numCache>
                <c:formatCode>General</c:formatCode>
                <c:ptCount val="6"/>
                <c:pt idx="0">
                  <c:v>45.53</c:v>
                </c:pt>
                <c:pt idx="1">
                  <c:v>47.613</c:v>
                </c:pt>
                <c:pt idx="2">
                  <c:v>50.162999999999997</c:v>
                </c:pt>
                <c:pt idx="3">
                  <c:v>133.97999999999999</c:v>
                </c:pt>
                <c:pt idx="4">
                  <c:v>501.79700000000003</c:v>
                </c:pt>
                <c:pt idx="5">
                  <c:v>1249.33</c:v>
                </c:pt>
              </c:numCache>
            </c:numRef>
          </c:val>
        </c:ser>
        <c:dLbls>
          <c:showLegendKey val="0"/>
          <c:showVal val="0"/>
          <c:showCatName val="0"/>
          <c:showSerName val="0"/>
          <c:showPercent val="0"/>
          <c:showBubbleSize val="0"/>
        </c:dLbls>
        <c:gapWidth val="150"/>
        <c:axId val="210531632"/>
        <c:axId val="210532016"/>
      </c:barChart>
      <c:dateAx>
        <c:axId val="210531632"/>
        <c:scaling>
          <c:orientation val="minMax"/>
        </c:scaling>
        <c:delete val="0"/>
        <c:axPos val="b"/>
        <c:numFmt formatCode="mmm\-yy" sourceLinked="0"/>
        <c:majorTickMark val="out"/>
        <c:minorTickMark val="none"/>
        <c:tickLblPos val="nextTo"/>
        <c:txPr>
          <a:bodyPr/>
          <a:lstStyle/>
          <a:p>
            <a:pPr>
              <a:defRPr sz="1400"/>
            </a:pPr>
            <a:endParaRPr lang="en-US"/>
          </a:p>
        </c:txPr>
        <c:crossAx val="210532016"/>
        <c:crosses val="autoZero"/>
        <c:auto val="1"/>
        <c:lblOffset val="100"/>
        <c:baseTimeUnit val="months"/>
      </c:dateAx>
      <c:valAx>
        <c:axId val="210532016"/>
        <c:scaling>
          <c:orientation val="minMax"/>
        </c:scaling>
        <c:delete val="0"/>
        <c:axPos val="l"/>
        <c:majorGridlines/>
        <c:title>
          <c:tx>
            <c:rich>
              <a:bodyPr rot="-5400000" vert="horz"/>
              <a:lstStyle/>
              <a:p>
                <a:pPr>
                  <a:defRPr sz="1400"/>
                </a:pPr>
                <a:r>
                  <a:rPr lang="en-US" sz="1400"/>
                  <a:t>Degree Days</a:t>
                </a:r>
              </a:p>
            </c:rich>
          </c:tx>
          <c:layout/>
          <c:overlay val="0"/>
        </c:title>
        <c:numFmt formatCode="General" sourceLinked="1"/>
        <c:majorTickMark val="out"/>
        <c:minorTickMark val="none"/>
        <c:tickLblPos val="nextTo"/>
        <c:txPr>
          <a:bodyPr/>
          <a:lstStyle/>
          <a:p>
            <a:pPr>
              <a:defRPr sz="1400"/>
            </a:pPr>
            <a:endParaRPr lang="en-US"/>
          </a:p>
        </c:txPr>
        <c:crossAx val="210531632"/>
        <c:crosses val="autoZero"/>
        <c:crossBetween val="between"/>
      </c:valAx>
    </c:plotArea>
    <c:legend>
      <c:legendPos val="r"/>
      <c:layout>
        <c:manualLayout>
          <c:xMode val="edge"/>
          <c:yMode val="edge"/>
          <c:x val="0.36131480470881838"/>
          <c:y val="0.29231896156247111"/>
          <c:w val="0.19106624048231591"/>
          <c:h val="0.19601034892036498"/>
        </c:manualLayout>
      </c:layout>
      <c:overlay val="0"/>
      <c:spPr>
        <a:solidFill>
          <a:sysClr val="window" lastClr="FFFFFF"/>
        </a:solidFill>
        <a:ln>
          <a:solidFill>
            <a:sysClr val="windowText" lastClr="000000"/>
          </a:solidFill>
        </a:ln>
        <a:effectLst>
          <a:outerShdw blurRad="50800" dist="50800" dir="5400000" algn="ctr" rotWithShape="0">
            <a:srgbClr val="000000"/>
          </a:outerShdw>
        </a:effectLst>
      </c:spPr>
      <c:txPr>
        <a:bodyPr/>
        <a:lstStyle/>
        <a:p>
          <a:pPr>
            <a:defRPr sz="1400"/>
          </a:pPr>
          <a:endParaRPr lang="en-US"/>
        </a:p>
      </c:txPr>
    </c:legend>
    <c:plotVisOnly val="1"/>
    <c:dispBlanksAs val="gap"/>
    <c:showDLblsOverMax val="0"/>
  </c:chart>
  <c:spPr>
    <a:ln>
      <a:noFill/>
    </a:ln>
  </c:spPr>
  <c:printSettings>
    <c:headerFooter/>
    <c:pageMargins b="0.75000000000001354" l="0.70000000000000062" r="0.70000000000000062" t="0.75000000000001354" header="0.30000000000000032" footer="0.30000000000000032"/>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 3 data'!$B$6</c:f>
              <c:strCache>
                <c:ptCount val="1"/>
                <c:pt idx="0">
                  <c:v>Actual</c:v>
                </c:pt>
              </c:strCache>
            </c:strRef>
          </c:tx>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data'!$B$7:$B$12</c:f>
              <c:numCache>
                <c:formatCode>#,##0</c:formatCode>
                <c:ptCount val="6"/>
                <c:pt idx="0">
                  <c:v>2705.9826100000005</c:v>
                </c:pt>
                <c:pt idx="1">
                  <c:v>2602.1385100000002</c:v>
                </c:pt>
                <c:pt idx="2">
                  <c:v>2485.3550799999998</c:v>
                </c:pt>
                <c:pt idx="3">
                  <c:v>2593.3065199999996</c:v>
                </c:pt>
                <c:pt idx="4">
                  <c:v>7478.9480300000005</c:v>
                </c:pt>
                <c:pt idx="5">
                  <c:v>11031.701489999999</c:v>
                </c:pt>
              </c:numCache>
            </c:numRef>
          </c:val>
        </c:ser>
        <c:ser>
          <c:idx val="1"/>
          <c:order val="1"/>
          <c:tx>
            <c:strRef>
              <c:f>'Ex 3 data'!$C$6</c:f>
              <c:strCache>
                <c:ptCount val="1"/>
                <c:pt idx="0">
                  <c:v>IRP Base</c:v>
                </c:pt>
              </c:strCache>
            </c:strRef>
          </c:tx>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data'!$C$7:$C$12</c:f>
              <c:numCache>
                <c:formatCode>#,##0</c:formatCode>
                <c:ptCount val="6"/>
                <c:pt idx="0">
                  <c:v>3934.2</c:v>
                </c:pt>
                <c:pt idx="1">
                  <c:v>2582.3299999999995</c:v>
                </c:pt>
                <c:pt idx="2">
                  <c:v>2495.5700000000002</c:v>
                </c:pt>
                <c:pt idx="3">
                  <c:v>2395.6499999999996</c:v>
                </c:pt>
                <c:pt idx="4">
                  <c:v>6497.0000000000018</c:v>
                </c:pt>
                <c:pt idx="5">
                  <c:v>11636.480000000001</c:v>
                </c:pt>
              </c:numCache>
            </c:numRef>
          </c:val>
        </c:ser>
        <c:ser>
          <c:idx val="2"/>
          <c:order val="2"/>
          <c:tx>
            <c:strRef>
              <c:f>'Ex 3 data'!$D$6</c:f>
              <c:strCache>
                <c:ptCount val="1"/>
                <c:pt idx="0">
                  <c:v>IRP Normal Weather</c:v>
                </c:pt>
              </c:strCache>
            </c:strRef>
          </c:tx>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data'!$D$7:$D$12</c:f>
              <c:numCache>
                <c:formatCode>#,##0</c:formatCode>
                <c:ptCount val="6"/>
                <c:pt idx="0">
                  <c:v>3049.8490000000002</c:v>
                </c:pt>
                <c:pt idx="1">
                  <c:v>2550.8290000000002</c:v>
                </c:pt>
                <c:pt idx="2">
                  <c:v>2456.6080000000002</c:v>
                </c:pt>
                <c:pt idx="3">
                  <c:v>3635.2049999999999</c:v>
                </c:pt>
                <c:pt idx="4">
                  <c:v>6245.1319999999996</c:v>
                </c:pt>
                <c:pt idx="5">
                  <c:v>11453.574000000001</c:v>
                </c:pt>
              </c:numCache>
            </c:numRef>
          </c:val>
        </c:ser>
        <c:dLbls>
          <c:showLegendKey val="0"/>
          <c:showVal val="0"/>
          <c:showCatName val="0"/>
          <c:showSerName val="0"/>
          <c:showPercent val="0"/>
          <c:showBubbleSize val="0"/>
        </c:dLbls>
        <c:gapWidth val="150"/>
        <c:axId val="210943344"/>
        <c:axId val="210648072"/>
      </c:barChart>
      <c:dateAx>
        <c:axId val="210943344"/>
        <c:scaling>
          <c:orientation val="minMax"/>
        </c:scaling>
        <c:delete val="0"/>
        <c:axPos val="b"/>
        <c:numFmt formatCode="mmm\-yy" sourceLinked="1"/>
        <c:majorTickMark val="out"/>
        <c:minorTickMark val="none"/>
        <c:tickLblPos val="nextTo"/>
        <c:crossAx val="210648072"/>
        <c:crosses val="autoZero"/>
        <c:auto val="1"/>
        <c:lblOffset val="100"/>
        <c:baseTimeUnit val="months"/>
      </c:dateAx>
      <c:valAx>
        <c:axId val="210648072"/>
        <c:scaling>
          <c:orientation val="minMax"/>
        </c:scaling>
        <c:delete val="0"/>
        <c:axPos val="l"/>
        <c:majorGridlines/>
        <c:numFmt formatCode="#,##0" sourceLinked="1"/>
        <c:majorTickMark val="out"/>
        <c:minorTickMark val="none"/>
        <c:tickLblPos val="nextTo"/>
        <c:crossAx val="2109433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effectLst/>
              </a:rPr>
              <a:t>Firm Sales Variance</a:t>
            </a:r>
            <a:endParaRPr lang="en-US">
              <a:effectLst/>
            </a:endParaRPr>
          </a:p>
          <a:p>
            <a:pPr algn="ctr">
              <a:defRPr/>
            </a:pPr>
            <a:r>
              <a:rPr lang="en-US" sz="1800" b="1" i="0" baseline="0">
                <a:effectLst/>
              </a:rPr>
              <a:t>IRP Second Quarter:  September 2013 to November 2013</a:t>
            </a:r>
            <a:endParaRPr lang="en-US">
              <a:effectLst/>
            </a:endParaRPr>
          </a:p>
        </c:rich>
      </c:tx>
      <c:layout/>
      <c:overlay val="0"/>
    </c:title>
    <c:autoTitleDeleted val="0"/>
    <c:plotArea>
      <c:layout>
        <c:manualLayout>
          <c:layoutTarget val="inner"/>
          <c:xMode val="edge"/>
          <c:yMode val="edge"/>
          <c:x val="0.15007462144155057"/>
          <c:y val="0.10945672531674282"/>
          <c:w val="0.83300230163537237"/>
          <c:h val="0.76365396607303282"/>
        </c:manualLayout>
      </c:layout>
      <c:barChart>
        <c:barDir val="col"/>
        <c:grouping val="clustered"/>
        <c:varyColors val="0"/>
        <c:ser>
          <c:idx val="0"/>
          <c:order val="0"/>
          <c:tx>
            <c:strRef>
              <c:f>'Ex 3 data'!$B$6</c:f>
              <c:strCache>
                <c:ptCount val="1"/>
                <c:pt idx="0">
                  <c:v>Actual</c:v>
                </c:pt>
              </c:strCache>
            </c:strRef>
          </c:tx>
          <c:spPr>
            <a:solidFill>
              <a:schemeClr val="bg1"/>
            </a:solidFill>
            <a:ln>
              <a:solidFill>
                <a:sysClr val="windowText" lastClr="000000"/>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3 data'!$A$10:$A$12</c:f>
              <c:numCache>
                <c:formatCode>mmm\-yy</c:formatCode>
                <c:ptCount val="3"/>
                <c:pt idx="0">
                  <c:v>41547</c:v>
                </c:pt>
                <c:pt idx="1">
                  <c:v>41578</c:v>
                </c:pt>
                <c:pt idx="2">
                  <c:v>41608</c:v>
                </c:pt>
              </c:numCache>
            </c:numRef>
          </c:cat>
          <c:val>
            <c:numRef>
              <c:f>'Ex 3 data'!$B$10:$B$12</c:f>
              <c:numCache>
                <c:formatCode>#,##0</c:formatCode>
                <c:ptCount val="3"/>
                <c:pt idx="0">
                  <c:v>2593.3065199999996</c:v>
                </c:pt>
                <c:pt idx="1">
                  <c:v>7478.9480300000005</c:v>
                </c:pt>
                <c:pt idx="2">
                  <c:v>11031.701489999999</c:v>
                </c:pt>
              </c:numCache>
            </c:numRef>
          </c:val>
        </c:ser>
        <c:ser>
          <c:idx val="1"/>
          <c:order val="1"/>
          <c:tx>
            <c:strRef>
              <c:f>'Ex 3 data'!$C$6</c:f>
              <c:strCache>
                <c:ptCount val="1"/>
                <c:pt idx="0">
                  <c:v>IRP Base</c:v>
                </c:pt>
              </c:strCache>
            </c:strRef>
          </c:tx>
          <c:spPr>
            <a:ln>
              <a:solidFill>
                <a:sysClr val="windowText" lastClr="000000"/>
              </a:solidFill>
            </a:ln>
          </c:spPr>
          <c:invertIfNegative val="0"/>
          <c:dLbls>
            <c:dLbl>
              <c:idx val="2"/>
              <c:layout>
                <c:manualLayout>
                  <c:x val="1.1110982756090176E-16"/>
                  <c:y val="7.808687164470473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3 data'!$A$10:$A$12</c:f>
              <c:numCache>
                <c:formatCode>mmm\-yy</c:formatCode>
                <c:ptCount val="3"/>
                <c:pt idx="0">
                  <c:v>41547</c:v>
                </c:pt>
                <c:pt idx="1">
                  <c:v>41578</c:v>
                </c:pt>
                <c:pt idx="2">
                  <c:v>41608</c:v>
                </c:pt>
              </c:numCache>
            </c:numRef>
          </c:cat>
          <c:val>
            <c:numRef>
              <c:f>'Ex 3 data'!$C$10:$C$12</c:f>
              <c:numCache>
                <c:formatCode>#,##0</c:formatCode>
                <c:ptCount val="3"/>
                <c:pt idx="0">
                  <c:v>2395.6499999999996</c:v>
                </c:pt>
                <c:pt idx="1">
                  <c:v>6497.0000000000018</c:v>
                </c:pt>
                <c:pt idx="2">
                  <c:v>11636.480000000001</c:v>
                </c:pt>
              </c:numCache>
            </c:numRef>
          </c:val>
        </c:ser>
        <c:ser>
          <c:idx val="2"/>
          <c:order val="2"/>
          <c:tx>
            <c:strRef>
              <c:f>'Ex 3 data'!$D$6</c:f>
              <c:strCache>
                <c:ptCount val="1"/>
                <c:pt idx="0">
                  <c:v>IRP Normal Weather</c:v>
                </c:pt>
              </c:strCache>
            </c:strRef>
          </c:tx>
          <c:spPr>
            <a:ln>
              <a:solidFill>
                <a:sysClr val="windowText" lastClr="000000"/>
              </a:solidFill>
            </a:ln>
          </c:spPr>
          <c:invertIfNegative val="0"/>
          <c:dLbls>
            <c:dLbl>
              <c:idx val="0"/>
              <c:layout>
                <c:manualLayout>
                  <c:x val="0"/>
                  <c:y val="9.760858955588092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'Ex 3 data'!$A$10:$A$12</c:f>
              <c:numCache>
                <c:formatCode>mmm\-yy</c:formatCode>
                <c:ptCount val="3"/>
                <c:pt idx="0">
                  <c:v>41547</c:v>
                </c:pt>
                <c:pt idx="1">
                  <c:v>41578</c:v>
                </c:pt>
                <c:pt idx="2">
                  <c:v>41608</c:v>
                </c:pt>
              </c:numCache>
            </c:numRef>
          </c:cat>
          <c:val>
            <c:numRef>
              <c:f>'Ex 3 data'!$D$10:$D$12</c:f>
              <c:numCache>
                <c:formatCode>#,##0</c:formatCode>
                <c:ptCount val="3"/>
                <c:pt idx="0">
                  <c:v>3635.2049999999999</c:v>
                </c:pt>
                <c:pt idx="1">
                  <c:v>6245.1319999999996</c:v>
                </c:pt>
                <c:pt idx="2">
                  <c:v>11453.574000000001</c:v>
                </c:pt>
              </c:numCache>
            </c:numRef>
          </c:val>
        </c:ser>
        <c:dLbls>
          <c:dLblPos val="outEnd"/>
          <c:showLegendKey val="0"/>
          <c:showVal val="1"/>
          <c:showCatName val="0"/>
          <c:showSerName val="0"/>
          <c:showPercent val="0"/>
          <c:showBubbleSize val="0"/>
        </c:dLbls>
        <c:gapWidth val="150"/>
        <c:axId val="208896184"/>
        <c:axId val="208896576"/>
      </c:barChart>
      <c:dateAx>
        <c:axId val="208896184"/>
        <c:scaling>
          <c:orientation val="minMax"/>
        </c:scaling>
        <c:delete val="0"/>
        <c:axPos val="b"/>
        <c:numFmt formatCode="mmm\-yy" sourceLinked="1"/>
        <c:majorTickMark val="out"/>
        <c:minorTickMark val="none"/>
        <c:tickLblPos val="nextTo"/>
        <c:txPr>
          <a:bodyPr/>
          <a:lstStyle/>
          <a:p>
            <a:pPr>
              <a:defRPr sz="1400" baseline="0"/>
            </a:pPr>
            <a:endParaRPr lang="en-US"/>
          </a:p>
        </c:txPr>
        <c:crossAx val="208896576"/>
        <c:crosses val="autoZero"/>
        <c:auto val="1"/>
        <c:lblOffset val="100"/>
        <c:baseTimeUnit val="months"/>
      </c:dateAx>
      <c:valAx>
        <c:axId val="208896576"/>
        <c:scaling>
          <c:orientation val="minMax"/>
        </c:scaling>
        <c:delete val="0"/>
        <c:axPos val="l"/>
        <c:majorGridlines/>
        <c:title>
          <c:tx>
            <c:rich>
              <a:bodyPr rot="-5400000" vert="horz"/>
              <a:lstStyle/>
              <a:p>
                <a:pPr>
                  <a:defRPr sz="1400"/>
                </a:pPr>
                <a:r>
                  <a:rPr lang="en-US" sz="1400"/>
                  <a:t>Mdth</a:t>
                </a:r>
              </a:p>
            </c:rich>
          </c:tx>
          <c:layout/>
          <c:overlay val="0"/>
        </c:title>
        <c:numFmt formatCode="#,##0" sourceLinked="1"/>
        <c:majorTickMark val="out"/>
        <c:minorTickMark val="none"/>
        <c:tickLblPos val="nextTo"/>
        <c:txPr>
          <a:bodyPr/>
          <a:lstStyle/>
          <a:p>
            <a:pPr>
              <a:defRPr sz="1400" baseline="0"/>
            </a:pPr>
            <a:endParaRPr lang="en-US"/>
          </a:p>
        </c:txPr>
        <c:crossAx val="208896184"/>
        <c:crosses val="autoZero"/>
        <c:crossBetween val="between"/>
      </c:valAx>
    </c:plotArea>
    <c:legend>
      <c:legendPos val="r"/>
      <c:legendEntry>
        <c:idx val="0"/>
        <c:txPr>
          <a:bodyPr/>
          <a:lstStyle/>
          <a:p>
            <a:pPr>
              <a:defRPr lang="en-US" sz="1400" b="0" i="0" u="none" strike="noStrike" kern="1200" baseline="0">
                <a:solidFill>
                  <a:sysClr val="windowText" lastClr="000000"/>
                </a:solidFill>
                <a:latin typeface="+mn-lt"/>
                <a:ea typeface="+mn-ea"/>
                <a:cs typeface="+mn-cs"/>
              </a:defRPr>
            </a:pPr>
            <a:endParaRPr lang="en-US"/>
          </a:p>
        </c:txPr>
      </c:legendEntry>
      <c:legendEntry>
        <c:idx val="1"/>
        <c:txPr>
          <a:bodyPr/>
          <a:lstStyle/>
          <a:p>
            <a:pPr>
              <a:defRPr lang="en-US" sz="1400" b="0" i="0" u="none" strike="noStrike" kern="1200" baseline="0">
                <a:solidFill>
                  <a:sysClr val="windowText" lastClr="000000"/>
                </a:solidFill>
                <a:latin typeface="+mn-lt"/>
                <a:ea typeface="+mn-ea"/>
                <a:cs typeface="+mn-cs"/>
              </a:defRPr>
            </a:pPr>
            <a:endParaRPr lang="en-US"/>
          </a:p>
        </c:txPr>
      </c:legendEntry>
      <c:legendEntry>
        <c:idx val="2"/>
        <c:txPr>
          <a:bodyPr/>
          <a:lstStyle/>
          <a:p>
            <a:pPr>
              <a:defRPr lang="en-US" sz="1400" b="0" i="0" u="none" strike="noStrike" kern="1200" baseline="0">
                <a:solidFill>
                  <a:sysClr val="windowText" lastClr="000000"/>
                </a:solidFill>
                <a:latin typeface="+mn-lt"/>
                <a:ea typeface="+mn-ea"/>
                <a:cs typeface="+mn-cs"/>
              </a:defRPr>
            </a:pPr>
            <a:endParaRPr lang="en-US"/>
          </a:p>
        </c:txPr>
      </c:legendEntry>
      <c:layout>
        <c:manualLayout>
          <c:xMode val="edge"/>
          <c:yMode val="edge"/>
          <c:x val="0.18452783057290253"/>
          <c:y val="0.12352486539417958"/>
          <c:w val="0.28801006044843308"/>
          <c:h val="0.10588212762145413"/>
        </c:manualLayout>
      </c:layout>
      <c:overlay val="1"/>
      <c:spPr>
        <a:solidFill>
          <a:schemeClr val="bg1"/>
        </a:solidFill>
        <a:ln>
          <a:solidFill>
            <a:sysClr val="windowText" lastClr="000000"/>
          </a:solidFill>
        </a:ln>
      </c:spPr>
      <c:txPr>
        <a:bodyPr/>
        <a:lstStyle/>
        <a:p>
          <a:pPr>
            <a:defRPr lang="en-US"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ln>
      <a:noFill/>
    </a:ln>
  </c:sp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US" sz="1800" b="1" i="0" baseline="0">
                <a:effectLst/>
              </a:rPr>
              <a:t>Firm Sales Variance</a:t>
            </a:r>
            <a:endParaRPr lang="en-US">
              <a:effectLst/>
            </a:endParaRPr>
          </a:p>
          <a:p>
            <a:pPr algn="ctr">
              <a:defRPr/>
            </a:pPr>
            <a:r>
              <a:rPr lang="en-US" sz="1800" b="1" i="0" baseline="0">
                <a:effectLst/>
              </a:rPr>
              <a:t>IRP Year:  June 2013 to Present</a:t>
            </a:r>
            <a:endParaRPr lang="en-US">
              <a:effectLst/>
            </a:endParaRPr>
          </a:p>
        </c:rich>
      </c:tx>
      <c:overlay val="0"/>
    </c:title>
    <c:autoTitleDeleted val="0"/>
    <c:plotArea>
      <c:layout>
        <c:manualLayout>
          <c:layoutTarget val="inner"/>
          <c:xMode val="edge"/>
          <c:yMode val="edge"/>
          <c:x val="0.12187173121903738"/>
          <c:y val="9.99924338396109E-2"/>
          <c:w val="0.86227241112547759"/>
          <c:h val="0.79252392309797204"/>
        </c:manualLayout>
      </c:layout>
      <c:barChart>
        <c:barDir val="col"/>
        <c:grouping val="clustered"/>
        <c:varyColors val="0"/>
        <c:ser>
          <c:idx val="0"/>
          <c:order val="0"/>
          <c:tx>
            <c:strRef>
              <c:f>'Ex 3 data'!$B$6</c:f>
              <c:strCache>
                <c:ptCount val="1"/>
                <c:pt idx="0">
                  <c:v>Actual</c:v>
                </c:pt>
              </c:strCache>
            </c:strRef>
          </c:tx>
          <c:spPr>
            <a:solidFill>
              <a:schemeClr val="bg1"/>
            </a:solidFill>
            <a:ln>
              <a:solidFill>
                <a:schemeClr val="tx1"/>
              </a:solidFill>
            </a:ln>
          </c:spPr>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data'!$B$7:$B$12</c:f>
              <c:numCache>
                <c:formatCode>#,##0</c:formatCode>
                <c:ptCount val="6"/>
                <c:pt idx="0">
                  <c:v>2705.9826100000005</c:v>
                </c:pt>
                <c:pt idx="1">
                  <c:v>2602.1385100000002</c:v>
                </c:pt>
                <c:pt idx="2">
                  <c:v>2485.3550799999998</c:v>
                </c:pt>
                <c:pt idx="3">
                  <c:v>2593.3065199999996</c:v>
                </c:pt>
                <c:pt idx="4">
                  <c:v>7478.9480300000005</c:v>
                </c:pt>
                <c:pt idx="5">
                  <c:v>11031.701489999999</c:v>
                </c:pt>
              </c:numCache>
            </c:numRef>
          </c:val>
        </c:ser>
        <c:ser>
          <c:idx val="1"/>
          <c:order val="1"/>
          <c:tx>
            <c:strRef>
              <c:f>'Ex 3 data'!$C$6</c:f>
              <c:strCache>
                <c:ptCount val="1"/>
                <c:pt idx="0">
                  <c:v>IRP Base</c:v>
                </c:pt>
              </c:strCache>
            </c:strRef>
          </c:tx>
          <c:spPr>
            <a:ln>
              <a:solidFill>
                <a:schemeClr val="tx1"/>
              </a:solidFill>
            </a:ln>
          </c:spPr>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data'!$C$7:$C$12</c:f>
              <c:numCache>
                <c:formatCode>#,##0</c:formatCode>
                <c:ptCount val="6"/>
                <c:pt idx="0">
                  <c:v>3934.2</c:v>
                </c:pt>
                <c:pt idx="1">
                  <c:v>2582.3299999999995</c:v>
                </c:pt>
                <c:pt idx="2">
                  <c:v>2495.5700000000002</c:v>
                </c:pt>
                <c:pt idx="3">
                  <c:v>2395.6499999999996</c:v>
                </c:pt>
                <c:pt idx="4">
                  <c:v>6497.0000000000018</c:v>
                </c:pt>
                <c:pt idx="5">
                  <c:v>11636.480000000001</c:v>
                </c:pt>
              </c:numCache>
            </c:numRef>
          </c:val>
        </c:ser>
        <c:ser>
          <c:idx val="2"/>
          <c:order val="2"/>
          <c:tx>
            <c:strRef>
              <c:f>'Ex 3 data'!$D$6</c:f>
              <c:strCache>
                <c:ptCount val="1"/>
                <c:pt idx="0">
                  <c:v>IRP Normal Weather</c:v>
                </c:pt>
              </c:strCache>
            </c:strRef>
          </c:tx>
          <c:spPr>
            <a:solidFill>
              <a:srgbClr val="92D050"/>
            </a:solidFill>
            <a:ln>
              <a:solidFill>
                <a:schemeClr val="tx1"/>
              </a:solidFill>
            </a:ln>
          </c:spPr>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data'!$D$7:$D$12</c:f>
              <c:numCache>
                <c:formatCode>#,##0</c:formatCode>
                <c:ptCount val="6"/>
                <c:pt idx="0">
                  <c:v>3049.8490000000002</c:v>
                </c:pt>
                <c:pt idx="1">
                  <c:v>2550.8290000000002</c:v>
                </c:pt>
                <c:pt idx="2">
                  <c:v>2456.6080000000002</c:v>
                </c:pt>
                <c:pt idx="3">
                  <c:v>3635.2049999999999</c:v>
                </c:pt>
                <c:pt idx="4">
                  <c:v>6245.1319999999996</c:v>
                </c:pt>
                <c:pt idx="5">
                  <c:v>11453.574000000001</c:v>
                </c:pt>
              </c:numCache>
            </c:numRef>
          </c:val>
        </c:ser>
        <c:dLbls>
          <c:showLegendKey val="0"/>
          <c:showVal val="0"/>
          <c:showCatName val="0"/>
          <c:showSerName val="0"/>
          <c:showPercent val="0"/>
          <c:showBubbleSize val="0"/>
        </c:dLbls>
        <c:gapWidth val="150"/>
        <c:axId val="208899320"/>
        <c:axId val="208899712"/>
      </c:barChart>
      <c:dateAx>
        <c:axId val="208899320"/>
        <c:scaling>
          <c:orientation val="minMax"/>
        </c:scaling>
        <c:delete val="0"/>
        <c:axPos val="b"/>
        <c:numFmt formatCode="mmm\-yy" sourceLinked="1"/>
        <c:majorTickMark val="out"/>
        <c:minorTickMark val="none"/>
        <c:tickLblPos val="nextTo"/>
        <c:txPr>
          <a:bodyPr/>
          <a:lstStyle/>
          <a:p>
            <a:pPr>
              <a:defRPr sz="1400" baseline="0"/>
            </a:pPr>
            <a:endParaRPr lang="en-US"/>
          </a:p>
        </c:txPr>
        <c:crossAx val="208899712"/>
        <c:crosses val="autoZero"/>
        <c:auto val="1"/>
        <c:lblOffset val="100"/>
        <c:baseTimeUnit val="months"/>
      </c:dateAx>
      <c:valAx>
        <c:axId val="208899712"/>
        <c:scaling>
          <c:orientation val="minMax"/>
        </c:scaling>
        <c:delete val="0"/>
        <c:axPos val="l"/>
        <c:majorGridlines/>
        <c:title>
          <c:tx>
            <c:rich>
              <a:bodyPr rot="-5400000" vert="horz"/>
              <a:lstStyle/>
              <a:p>
                <a:pPr>
                  <a:defRPr sz="1400"/>
                </a:pPr>
                <a:r>
                  <a:rPr lang="en-US" sz="1400"/>
                  <a:t>Mdth</a:t>
                </a:r>
              </a:p>
            </c:rich>
          </c:tx>
          <c:overlay val="0"/>
        </c:title>
        <c:numFmt formatCode="#,##0" sourceLinked="1"/>
        <c:majorTickMark val="out"/>
        <c:minorTickMark val="none"/>
        <c:tickLblPos val="nextTo"/>
        <c:txPr>
          <a:bodyPr/>
          <a:lstStyle/>
          <a:p>
            <a:pPr>
              <a:defRPr sz="1400" baseline="0"/>
            </a:pPr>
            <a:endParaRPr lang="en-US"/>
          </a:p>
        </c:txPr>
        <c:crossAx val="208899320"/>
        <c:crosses val="autoZero"/>
        <c:crossBetween val="between"/>
      </c:valAx>
    </c:plotArea>
    <c:legend>
      <c:legendPos val="r"/>
      <c:legendEntry>
        <c:idx val="0"/>
        <c:txPr>
          <a:bodyPr/>
          <a:lstStyle/>
          <a:p>
            <a:pPr>
              <a:defRPr sz="1400" baseline="0"/>
            </a:pPr>
            <a:endParaRPr lang="en-US"/>
          </a:p>
        </c:txPr>
      </c:legendEntry>
      <c:legendEntry>
        <c:idx val="1"/>
        <c:txPr>
          <a:bodyPr/>
          <a:lstStyle/>
          <a:p>
            <a:pPr>
              <a:defRPr sz="1400" baseline="0"/>
            </a:pPr>
            <a:endParaRPr lang="en-US"/>
          </a:p>
        </c:txPr>
      </c:legendEntry>
      <c:legendEntry>
        <c:idx val="2"/>
        <c:txPr>
          <a:bodyPr/>
          <a:lstStyle/>
          <a:p>
            <a:pPr>
              <a:defRPr sz="1400" baseline="0"/>
            </a:pPr>
            <a:endParaRPr lang="en-US"/>
          </a:p>
        </c:txPr>
      </c:legendEntry>
      <c:layout>
        <c:manualLayout>
          <c:xMode val="edge"/>
          <c:yMode val="edge"/>
          <c:x val="0.15731895308861041"/>
          <c:y val="0.12421006846622179"/>
          <c:w val="0.2586747255184651"/>
          <c:h val="0.13463730243253824"/>
        </c:manualLayout>
      </c:layout>
      <c:overlay val="1"/>
      <c:spPr>
        <a:solidFill>
          <a:schemeClr val="bg1"/>
        </a:solidFill>
        <a:ln>
          <a:solidFill>
            <a:schemeClr val="tx1"/>
          </a:solidFill>
        </a:ln>
      </c:spPr>
    </c:legend>
    <c:plotVisOnly val="1"/>
    <c:dispBlanksAs val="gap"/>
    <c:showDLblsOverMax val="0"/>
  </c:chart>
  <c:spPr>
    <a:ln>
      <a:noFill/>
    </a:ln>
  </c:sp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a:defRPr/>
            </a:pPr>
            <a:r>
              <a:rPr lang="en-US" sz="1800" b="1" i="0" baseline="0">
                <a:effectLst/>
              </a:rPr>
              <a:t>Firm Sales Variance</a:t>
            </a:r>
            <a:endParaRPr lang="en-US">
              <a:effectLst/>
            </a:endParaRPr>
          </a:p>
          <a:p>
            <a:pPr algn="ctr">
              <a:defRPr/>
            </a:pPr>
            <a:r>
              <a:rPr lang="en-US" sz="1800" b="1" i="0" baseline="0">
                <a:effectLst/>
              </a:rPr>
              <a:t>Cumulative Year-to-date  June 2013 to Present</a:t>
            </a:r>
            <a:endParaRPr lang="en-US">
              <a:effectLst/>
            </a:endParaRPr>
          </a:p>
        </c:rich>
      </c:tx>
      <c:overlay val="0"/>
    </c:title>
    <c:autoTitleDeleted val="0"/>
    <c:plotArea>
      <c:layout/>
      <c:barChart>
        <c:barDir val="col"/>
        <c:grouping val="clustered"/>
        <c:varyColors val="0"/>
        <c:ser>
          <c:idx val="0"/>
          <c:order val="0"/>
          <c:tx>
            <c:strRef>
              <c:f>'Ex 3 data'!$F$6</c:f>
              <c:strCache>
                <c:ptCount val="1"/>
                <c:pt idx="0">
                  <c:v>Actual</c:v>
                </c:pt>
              </c:strCache>
            </c:strRef>
          </c:tx>
          <c:spPr>
            <a:solidFill>
              <a:sysClr val="window" lastClr="FFFFFF"/>
            </a:solidFill>
            <a:ln>
              <a:solidFill>
                <a:schemeClr val="tx1"/>
              </a:solidFill>
            </a:ln>
          </c:spPr>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data'!$F$7:$F$12</c:f>
              <c:numCache>
                <c:formatCode>#,##0</c:formatCode>
                <c:ptCount val="6"/>
                <c:pt idx="0">
                  <c:v>2705.9826100000005</c:v>
                </c:pt>
                <c:pt idx="1">
                  <c:v>5308.1211200000007</c:v>
                </c:pt>
                <c:pt idx="2">
                  <c:v>7793.476200000001</c:v>
                </c:pt>
                <c:pt idx="3">
                  <c:v>10386.782720000001</c:v>
                </c:pt>
                <c:pt idx="4">
                  <c:v>17865.730750000002</c:v>
                </c:pt>
                <c:pt idx="5">
                  <c:v>28897.432240000002</c:v>
                </c:pt>
              </c:numCache>
            </c:numRef>
          </c:val>
        </c:ser>
        <c:ser>
          <c:idx val="1"/>
          <c:order val="1"/>
          <c:tx>
            <c:strRef>
              <c:f>'Ex 3 data'!$G$6</c:f>
              <c:strCache>
                <c:ptCount val="1"/>
                <c:pt idx="0">
                  <c:v>IRP Base</c:v>
                </c:pt>
              </c:strCache>
            </c:strRef>
          </c:tx>
          <c:spPr>
            <a:ln>
              <a:solidFill>
                <a:schemeClr val="tx1"/>
              </a:solidFill>
            </a:ln>
          </c:spPr>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data'!$G$7:$G$12</c:f>
              <c:numCache>
                <c:formatCode>#,##0</c:formatCode>
                <c:ptCount val="6"/>
                <c:pt idx="0">
                  <c:v>3934.2</c:v>
                </c:pt>
                <c:pt idx="1">
                  <c:v>6516.5299999999988</c:v>
                </c:pt>
                <c:pt idx="2">
                  <c:v>9012.0999999999985</c:v>
                </c:pt>
                <c:pt idx="3">
                  <c:v>11407.749999999998</c:v>
                </c:pt>
                <c:pt idx="4">
                  <c:v>17904.75</c:v>
                </c:pt>
                <c:pt idx="5">
                  <c:v>29541.230000000003</c:v>
                </c:pt>
              </c:numCache>
            </c:numRef>
          </c:val>
        </c:ser>
        <c:ser>
          <c:idx val="2"/>
          <c:order val="2"/>
          <c:tx>
            <c:strRef>
              <c:f>'Ex 3 data'!$H$6</c:f>
              <c:strCache>
                <c:ptCount val="1"/>
                <c:pt idx="0">
                  <c:v>IRP Normal Weather</c:v>
                </c:pt>
              </c:strCache>
            </c:strRef>
          </c:tx>
          <c:spPr>
            <a:ln>
              <a:solidFill>
                <a:schemeClr val="tx1"/>
              </a:solidFill>
            </a:ln>
          </c:spPr>
          <c:invertIfNegative val="0"/>
          <c:cat>
            <c:numRef>
              <c:f>'Ex 3 data'!$A$7:$A$12</c:f>
              <c:numCache>
                <c:formatCode>mmm\-yy</c:formatCode>
                <c:ptCount val="6"/>
                <c:pt idx="0">
                  <c:v>41455</c:v>
                </c:pt>
                <c:pt idx="1">
                  <c:v>41486</c:v>
                </c:pt>
                <c:pt idx="2">
                  <c:v>41517</c:v>
                </c:pt>
                <c:pt idx="3">
                  <c:v>41547</c:v>
                </c:pt>
                <c:pt idx="4">
                  <c:v>41578</c:v>
                </c:pt>
                <c:pt idx="5">
                  <c:v>41608</c:v>
                </c:pt>
              </c:numCache>
            </c:numRef>
          </c:cat>
          <c:val>
            <c:numRef>
              <c:f>'Ex 3 data'!$H$7:$H$12</c:f>
              <c:numCache>
                <c:formatCode>#,##0</c:formatCode>
                <c:ptCount val="6"/>
                <c:pt idx="0">
                  <c:v>3049.8490000000002</c:v>
                </c:pt>
                <c:pt idx="1">
                  <c:v>5600.6779999999999</c:v>
                </c:pt>
                <c:pt idx="2">
                  <c:v>8057.2860000000001</c:v>
                </c:pt>
                <c:pt idx="3">
                  <c:v>11692.491</c:v>
                </c:pt>
                <c:pt idx="4">
                  <c:v>17937.623</c:v>
                </c:pt>
                <c:pt idx="5">
                  <c:v>29391.197</c:v>
                </c:pt>
              </c:numCache>
            </c:numRef>
          </c:val>
        </c:ser>
        <c:dLbls>
          <c:showLegendKey val="0"/>
          <c:showVal val="0"/>
          <c:showCatName val="0"/>
          <c:showSerName val="0"/>
          <c:showPercent val="0"/>
          <c:showBubbleSize val="0"/>
        </c:dLbls>
        <c:gapWidth val="150"/>
        <c:axId val="208898536"/>
        <c:axId val="208898144"/>
      </c:barChart>
      <c:dateAx>
        <c:axId val="208898536"/>
        <c:scaling>
          <c:orientation val="minMax"/>
        </c:scaling>
        <c:delete val="0"/>
        <c:axPos val="b"/>
        <c:numFmt formatCode="mmm\-yy" sourceLinked="1"/>
        <c:majorTickMark val="none"/>
        <c:minorTickMark val="none"/>
        <c:tickLblPos val="nextTo"/>
        <c:txPr>
          <a:bodyPr/>
          <a:lstStyle/>
          <a:p>
            <a:pPr>
              <a:defRPr sz="1400" baseline="0"/>
            </a:pPr>
            <a:endParaRPr lang="en-US"/>
          </a:p>
        </c:txPr>
        <c:crossAx val="208898144"/>
        <c:crosses val="autoZero"/>
        <c:auto val="1"/>
        <c:lblOffset val="100"/>
        <c:baseTimeUnit val="months"/>
      </c:dateAx>
      <c:valAx>
        <c:axId val="208898144"/>
        <c:scaling>
          <c:orientation val="minMax"/>
        </c:scaling>
        <c:delete val="0"/>
        <c:axPos val="l"/>
        <c:majorGridlines/>
        <c:title>
          <c:tx>
            <c:rich>
              <a:bodyPr rot="-5400000" vert="horz"/>
              <a:lstStyle/>
              <a:p>
                <a:pPr>
                  <a:defRPr sz="1400"/>
                </a:pPr>
                <a:r>
                  <a:rPr lang="en-US" sz="1400"/>
                  <a:t>Mdth</a:t>
                </a:r>
              </a:p>
            </c:rich>
          </c:tx>
          <c:overlay val="0"/>
        </c:title>
        <c:numFmt formatCode="#,##0" sourceLinked="1"/>
        <c:majorTickMark val="none"/>
        <c:minorTickMark val="none"/>
        <c:tickLblPos val="nextTo"/>
        <c:txPr>
          <a:bodyPr/>
          <a:lstStyle/>
          <a:p>
            <a:pPr>
              <a:defRPr sz="1400" baseline="0"/>
            </a:pPr>
            <a:endParaRPr lang="en-US"/>
          </a:p>
        </c:txPr>
        <c:crossAx val="208898536"/>
        <c:crosses val="autoZero"/>
        <c:crossBetween val="between"/>
      </c:valAx>
    </c:plotArea>
    <c:legend>
      <c:legendPos val="r"/>
      <c:legendEntry>
        <c:idx val="0"/>
        <c:txPr>
          <a:bodyPr/>
          <a:lstStyle/>
          <a:p>
            <a:pPr>
              <a:defRPr sz="1400" baseline="0"/>
            </a:pPr>
            <a:endParaRPr lang="en-US"/>
          </a:p>
        </c:txPr>
      </c:legendEntry>
      <c:legendEntry>
        <c:idx val="1"/>
        <c:txPr>
          <a:bodyPr/>
          <a:lstStyle/>
          <a:p>
            <a:pPr>
              <a:defRPr sz="1400" baseline="0"/>
            </a:pPr>
            <a:endParaRPr lang="en-US"/>
          </a:p>
        </c:txPr>
      </c:legendEntry>
      <c:legendEntry>
        <c:idx val="2"/>
        <c:txPr>
          <a:bodyPr/>
          <a:lstStyle/>
          <a:p>
            <a:pPr>
              <a:defRPr sz="1400" baseline="0"/>
            </a:pPr>
            <a:endParaRPr lang="en-US"/>
          </a:p>
        </c:txPr>
      </c:legendEntry>
      <c:layout>
        <c:manualLayout>
          <c:xMode val="edge"/>
          <c:yMode val="edge"/>
          <c:x val="0.16835963931045611"/>
          <c:y val="0.12464399396883902"/>
          <c:w val="0.24632634362872061"/>
          <c:h val="0.11195992628581002"/>
        </c:manualLayout>
      </c:layout>
      <c:overlay val="1"/>
      <c:spPr>
        <a:solidFill>
          <a:sysClr val="window" lastClr="FFFFFF"/>
        </a:solidFill>
        <a:ln>
          <a:solidFill>
            <a:sysClr val="windowText" lastClr="000000"/>
          </a:solidFill>
        </a:ln>
      </c:spPr>
    </c:legend>
    <c:plotVisOnly val="1"/>
    <c:dispBlanksAs val="gap"/>
    <c:showDLblsOverMax val="0"/>
  </c:chart>
  <c:spPr>
    <a:ln>
      <a:noFill/>
    </a:ln>
  </c:spPr>
  <c:printSettings>
    <c:headerFooter/>
    <c:pageMargins b="0.75000000000001465" l="0.70000000000000095" r="0.70000000000000095"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542925</xdr:colOff>
      <xdr:row>33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28575</xdr:colOff>
      <xdr:row>31</xdr:row>
      <xdr:rowOff>285750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0.76202</cdr:x>
      <cdr:y>0.02282</cdr:y>
    </cdr:from>
    <cdr:to>
      <cdr:x>0.97781</cdr:x>
      <cdr:y>0.10699</cdr:y>
    </cdr:to>
    <cdr:sp macro="" textlink="">
      <cdr:nvSpPr>
        <cdr:cNvPr id="2" name="TextBox 1"/>
        <cdr:cNvSpPr txBox="1"/>
      </cdr:nvSpPr>
      <cdr:spPr>
        <a:xfrm xmlns:a="http://schemas.openxmlformats.org/drawingml/2006/main">
          <a:off x="5886450" y="152400"/>
          <a:ext cx="1666875"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0.00247</cdr:x>
      <cdr:y>0.0214</cdr:y>
    </cdr:from>
    <cdr:to>
      <cdr:x>0.9963</cdr:x>
      <cdr:y>0.12411</cdr:y>
    </cdr:to>
    <cdr:sp macro="" textlink="">
      <cdr:nvSpPr>
        <cdr:cNvPr id="3" name="TextBox 2"/>
        <cdr:cNvSpPr txBox="1"/>
      </cdr:nvSpPr>
      <cdr:spPr>
        <a:xfrm xmlns:a="http://schemas.openxmlformats.org/drawingml/2006/main">
          <a:off x="19050" y="142875"/>
          <a:ext cx="7677150"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Heating Degree Day Variance</a:t>
          </a:r>
          <a:endParaRPr lang="en-US" sz="1800">
            <a:effectLst/>
          </a:endParaRPr>
        </a:p>
        <a:p xmlns:a="http://schemas.openxmlformats.org/drawingml/2006/main">
          <a:pPr algn="ctr" rtl="0"/>
          <a:r>
            <a:rPr lang="en-US" sz="1800" b="1" i="0" baseline="0">
              <a:effectLst/>
              <a:latin typeface="+mn-lt"/>
              <a:ea typeface="+mn-ea"/>
              <a:cs typeface="+mn-cs"/>
            </a:rPr>
            <a:t>IRP Second Quarter:  September to November</a:t>
          </a:r>
          <a:endParaRPr lang="en-US" sz="1800">
            <a:effectLst/>
          </a:endParaRPr>
        </a:p>
        <a:p xmlns:a="http://schemas.openxmlformats.org/drawingml/2006/main">
          <a:endParaRPr lang="en-US" sz="14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0</xdr:row>
      <xdr:rowOff>19050</xdr:rowOff>
    </xdr:from>
    <xdr:to>
      <xdr:col>13</xdr:col>
      <xdr:colOff>485775</xdr:colOff>
      <xdr:row>33</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0.00143</cdr:y>
    </cdr:from>
    <cdr:to>
      <cdr:x>0.99751</cdr:x>
      <cdr:y>0.11571</cdr:y>
    </cdr:to>
    <cdr:sp macro="" textlink="">
      <cdr:nvSpPr>
        <cdr:cNvPr id="2" name="TextBox 1"/>
        <cdr:cNvSpPr txBox="1"/>
      </cdr:nvSpPr>
      <cdr:spPr>
        <a:xfrm xmlns:a="http://schemas.openxmlformats.org/drawingml/2006/main">
          <a:off x="0" y="9525"/>
          <a:ext cx="7639031" cy="76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Heating Degree Day Variance</a:t>
          </a:r>
          <a:endParaRPr lang="en-US" sz="1800" b="1">
            <a:effectLst/>
          </a:endParaRPr>
        </a:p>
        <a:p xmlns:a="http://schemas.openxmlformats.org/drawingml/2006/main">
          <a:pPr algn="ctr" rtl="0"/>
          <a:r>
            <a:rPr lang="en-US" sz="1800" b="1" i="0" baseline="0">
              <a:effectLst/>
              <a:latin typeface="+mn-lt"/>
              <a:ea typeface="+mn-ea"/>
              <a:cs typeface="+mn-cs"/>
            </a:rPr>
            <a:t>IRP Year:   June 2013 to Present</a:t>
          </a:r>
          <a:endParaRPr lang="en-US" sz="1800" b="1">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xdr:colOff>
      <xdr:row>0</xdr:row>
      <xdr:rowOff>19051</xdr:rowOff>
    </xdr:from>
    <xdr:to>
      <xdr:col>13</xdr:col>
      <xdr:colOff>523875</xdr:colOff>
      <xdr:row>32</xdr:row>
      <xdr:rowOff>152401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0.01146</cdr:y>
    </cdr:from>
    <cdr:to>
      <cdr:x>0.99629</cdr:x>
      <cdr:y>0.11318</cdr:y>
    </cdr:to>
    <cdr:sp macro="" textlink="">
      <cdr:nvSpPr>
        <cdr:cNvPr id="2" name="TextBox 1"/>
        <cdr:cNvSpPr txBox="1"/>
      </cdr:nvSpPr>
      <cdr:spPr>
        <a:xfrm xmlns:a="http://schemas.openxmlformats.org/drawingml/2006/main">
          <a:off x="0" y="76198"/>
          <a:ext cx="7667624" cy="676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800" b="1" i="0" baseline="0">
              <a:effectLst/>
              <a:latin typeface="+mn-lt"/>
              <a:ea typeface="+mn-ea"/>
              <a:cs typeface="+mn-cs"/>
            </a:rPr>
            <a:t>Heating Degree Day Variance</a:t>
          </a:r>
          <a:endParaRPr lang="en-US" sz="1800">
            <a:effectLst/>
          </a:endParaRPr>
        </a:p>
        <a:p xmlns:a="http://schemas.openxmlformats.org/drawingml/2006/main">
          <a:pPr algn="ctr" rtl="0"/>
          <a:r>
            <a:rPr lang="en-US" sz="1800" b="1" i="0" baseline="0">
              <a:effectLst/>
              <a:latin typeface="+mn-lt"/>
              <a:ea typeface="+mn-ea"/>
              <a:cs typeface="+mn-cs"/>
            </a:rPr>
            <a:t>Cumulative Year-to-date  June 2013 to Present</a:t>
          </a:r>
          <a:endParaRPr lang="en-US" sz="1800">
            <a:effectLst/>
          </a:endParaRP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228600</xdr:colOff>
      <xdr:row>9</xdr:row>
      <xdr:rowOff>61912</xdr:rowOff>
    </xdr:from>
    <xdr:to>
      <xdr:col>14</xdr:col>
      <xdr:colOff>533400</xdr:colOff>
      <xdr:row>24</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412750</xdr:colOff>
      <xdr:row>37</xdr:row>
      <xdr:rowOff>730250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47625</xdr:colOff>
      <xdr:row>35</xdr:row>
      <xdr:rowOff>127000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36"/>
  <sheetViews>
    <sheetView zoomScaleNormal="100" workbookViewId="0">
      <selection activeCell="D7" sqref="D7:E7"/>
    </sheetView>
  </sheetViews>
  <sheetFormatPr defaultRowHeight="12.75" x14ac:dyDescent="0.2"/>
  <cols>
    <col min="1" max="1" width="10.7109375" customWidth="1"/>
    <col min="2" max="2" width="5.5703125" customWidth="1"/>
    <col min="3" max="4" width="9.85546875" customWidth="1"/>
    <col min="5" max="5" width="20.140625" customWidth="1"/>
    <col min="8" max="8" width="21.140625" customWidth="1"/>
    <col min="10" max="11" width="11" customWidth="1"/>
  </cols>
  <sheetData>
    <row r="1" spans="1:11" x14ac:dyDescent="0.2">
      <c r="A1" s="84" t="s">
        <v>2</v>
      </c>
      <c r="B1" s="84"/>
      <c r="C1" s="84"/>
      <c r="D1" s="84"/>
      <c r="E1" s="84"/>
      <c r="F1" s="84"/>
      <c r="G1" s="84"/>
      <c r="H1" t="s">
        <v>9</v>
      </c>
      <c r="J1" s="85" t="s">
        <v>12</v>
      </c>
      <c r="K1" s="85"/>
    </row>
    <row r="2" spans="1:11" x14ac:dyDescent="0.2">
      <c r="A2" s="84" t="s">
        <v>8</v>
      </c>
      <c r="B2" s="84"/>
      <c r="C2" s="84"/>
      <c r="D2" s="84"/>
      <c r="E2" s="84"/>
      <c r="F2" s="84"/>
      <c r="G2" s="84"/>
    </row>
    <row r="3" spans="1:11" x14ac:dyDescent="0.2">
      <c r="A3" s="11" t="s">
        <v>11</v>
      </c>
      <c r="B3" s="11"/>
      <c r="C3" s="11"/>
      <c r="D3" s="11"/>
      <c r="E3" s="11"/>
      <c r="F3" s="11"/>
      <c r="G3" s="11"/>
    </row>
    <row r="4" spans="1:11" x14ac:dyDescent="0.2">
      <c r="A4" s="2" t="s">
        <v>5</v>
      </c>
      <c r="B4" s="2"/>
      <c r="C4" s="2"/>
      <c r="D4" s="2"/>
      <c r="E4" s="2"/>
      <c r="F4" s="2"/>
    </row>
    <row r="5" spans="1:11" x14ac:dyDescent="0.2">
      <c r="A5" s="86" t="s">
        <v>10</v>
      </c>
      <c r="B5" s="86"/>
      <c r="C5" s="86"/>
      <c r="D5" s="86"/>
      <c r="E5" s="86"/>
      <c r="F5" s="86"/>
    </row>
    <row r="7" spans="1:11" x14ac:dyDescent="0.2">
      <c r="A7" s="5" t="s">
        <v>0</v>
      </c>
      <c r="B7" s="5"/>
      <c r="C7" s="5" t="s">
        <v>1</v>
      </c>
      <c r="D7" s="1" t="s">
        <v>51</v>
      </c>
      <c r="E7" s="5" t="s">
        <v>52</v>
      </c>
      <c r="G7" s="5" t="s">
        <v>1</v>
      </c>
      <c r="H7" s="5" t="s">
        <v>52</v>
      </c>
      <c r="I7" s="1" t="s">
        <v>51</v>
      </c>
    </row>
    <row r="8" spans="1:11" x14ac:dyDescent="0.2">
      <c r="A8" s="6">
        <v>41426</v>
      </c>
      <c r="B8" s="12"/>
      <c r="C8" s="16">
        <v>5.5</v>
      </c>
      <c r="D8" s="23">
        <v>108.976</v>
      </c>
      <c r="E8" s="19">
        <v>45.53</v>
      </c>
      <c r="G8">
        <f>C8</f>
        <v>5.5</v>
      </c>
      <c r="H8">
        <f>E8</f>
        <v>45.53</v>
      </c>
      <c r="I8" s="4">
        <f>D8</f>
        <v>108.976</v>
      </c>
    </row>
    <row r="9" spans="1:11" x14ac:dyDescent="0.2">
      <c r="A9" s="7">
        <v>41456</v>
      </c>
      <c r="B9" s="9"/>
      <c r="C9" s="17">
        <v>0</v>
      </c>
      <c r="D9" s="22">
        <v>2.0901000000000001</v>
      </c>
      <c r="E9" s="20">
        <v>2.0830000000000002</v>
      </c>
      <c r="G9">
        <f t="shared" ref="G9:G19" si="0">C9+G8</f>
        <v>5.5</v>
      </c>
      <c r="H9">
        <f t="shared" ref="H9:H19" si="1">E9+H8</f>
        <v>47.613</v>
      </c>
      <c r="I9" s="4">
        <f>I8+D9</f>
        <v>111.06610000000001</v>
      </c>
    </row>
    <row r="10" spans="1:11" x14ac:dyDescent="0.2">
      <c r="A10" s="7">
        <v>41487</v>
      </c>
      <c r="B10" s="9"/>
      <c r="C10" s="17">
        <v>0</v>
      </c>
      <c r="D10" s="22">
        <v>2.54</v>
      </c>
      <c r="E10" s="20">
        <v>2.5499999999999998</v>
      </c>
      <c r="G10">
        <f t="shared" si="0"/>
        <v>5.5</v>
      </c>
      <c r="H10">
        <f t="shared" si="1"/>
        <v>50.162999999999997</v>
      </c>
      <c r="I10" s="4">
        <f t="shared" ref="I10:I19" si="2">I9+D10</f>
        <v>113.60610000000001</v>
      </c>
    </row>
    <row r="11" spans="1:11" x14ac:dyDescent="0.2">
      <c r="A11" s="7">
        <v>41518</v>
      </c>
      <c r="B11" s="9"/>
      <c r="C11" s="17">
        <v>55</v>
      </c>
      <c r="D11" s="22">
        <v>0</v>
      </c>
      <c r="E11" s="20">
        <v>83.816999999999993</v>
      </c>
      <c r="G11">
        <f t="shared" si="0"/>
        <v>60.5</v>
      </c>
      <c r="H11">
        <f t="shared" si="1"/>
        <v>133.97999999999999</v>
      </c>
      <c r="I11" s="4">
        <f t="shared" si="2"/>
        <v>113.60610000000001</v>
      </c>
    </row>
    <row r="12" spans="1:11" x14ac:dyDescent="0.2">
      <c r="A12" s="7">
        <v>41548</v>
      </c>
      <c r="B12" s="9"/>
      <c r="C12" s="17">
        <v>383</v>
      </c>
      <c r="D12" s="22">
        <v>393.31700000000001</v>
      </c>
      <c r="E12" s="20">
        <v>367.81700000000001</v>
      </c>
      <c r="G12">
        <f t="shared" si="0"/>
        <v>443.5</v>
      </c>
      <c r="H12">
        <f t="shared" si="1"/>
        <v>501.79700000000003</v>
      </c>
      <c r="I12" s="4">
        <f t="shared" si="2"/>
        <v>506.92310000000003</v>
      </c>
    </row>
    <row r="13" spans="1:11" x14ac:dyDescent="0.2">
      <c r="A13" s="7">
        <v>41579</v>
      </c>
      <c r="B13" s="9"/>
      <c r="C13" s="17">
        <v>614</v>
      </c>
      <c r="D13" s="22">
        <v>767.08</v>
      </c>
      <c r="E13" s="20">
        <v>747.53300000000002</v>
      </c>
      <c r="G13">
        <f t="shared" si="0"/>
        <v>1057.5</v>
      </c>
      <c r="H13">
        <f t="shared" si="1"/>
        <v>1249.33</v>
      </c>
      <c r="I13" s="4">
        <f t="shared" si="2"/>
        <v>1274.0031000000001</v>
      </c>
    </row>
    <row r="14" spans="1:11" x14ac:dyDescent="0.2">
      <c r="A14" s="7">
        <v>41609</v>
      </c>
      <c r="B14" s="9"/>
      <c r="C14" s="17">
        <v>1242</v>
      </c>
      <c r="D14" s="22">
        <v>996.03700000000003</v>
      </c>
      <c r="E14" s="20">
        <v>1064.133</v>
      </c>
      <c r="G14">
        <f t="shared" si="0"/>
        <v>2299.5</v>
      </c>
      <c r="H14">
        <f t="shared" si="1"/>
        <v>2313.4629999999997</v>
      </c>
      <c r="I14" s="4">
        <f t="shared" si="2"/>
        <v>2270.0401000000002</v>
      </c>
    </row>
    <row r="15" spans="1:11" x14ac:dyDescent="0.2">
      <c r="A15" s="7">
        <v>41640</v>
      </c>
      <c r="B15" s="9"/>
      <c r="C15" s="17"/>
      <c r="D15" s="22">
        <v>1055.8599999999999</v>
      </c>
      <c r="E15" s="20">
        <v>1087.633</v>
      </c>
      <c r="G15">
        <f t="shared" si="0"/>
        <v>2299.5</v>
      </c>
      <c r="H15">
        <f t="shared" si="1"/>
        <v>3401.0959999999995</v>
      </c>
      <c r="I15" s="4">
        <f t="shared" si="2"/>
        <v>3325.9000999999998</v>
      </c>
    </row>
    <row r="16" spans="1:11" x14ac:dyDescent="0.2">
      <c r="A16" s="7">
        <v>41671</v>
      </c>
      <c r="B16" s="9"/>
      <c r="C16" s="17"/>
      <c r="D16" s="22">
        <v>737.70299999999997</v>
      </c>
      <c r="E16" s="24">
        <v>857.65</v>
      </c>
      <c r="G16">
        <f t="shared" si="0"/>
        <v>2299.5</v>
      </c>
      <c r="H16">
        <f t="shared" si="1"/>
        <v>4258.7459999999992</v>
      </c>
      <c r="I16" s="4">
        <f t="shared" si="2"/>
        <v>4063.6030999999998</v>
      </c>
    </row>
    <row r="17" spans="1:9" x14ac:dyDescent="0.2">
      <c r="A17" s="7">
        <v>41699</v>
      </c>
      <c r="B17" s="13"/>
      <c r="C17" s="17"/>
      <c r="D17" s="22">
        <v>744.34500000000003</v>
      </c>
      <c r="E17" s="24">
        <v>650.20000000000005</v>
      </c>
      <c r="G17">
        <f t="shared" si="0"/>
        <v>2299.5</v>
      </c>
      <c r="H17">
        <f t="shared" si="1"/>
        <v>4908.945999999999</v>
      </c>
      <c r="I17" s="4">
        <f t="shared" si="2"/>
        <v>4807.9480999999996</v>
      </c>
    </row>
    <row r="18" spans="1:9" x14ac:dyDescent="0.2">
      <c r="A18" s="7">
        <v>41730</v>
      </c>
      <c r="B18" s="13"/>
      <c r="C18" s="17"/>
      <c r="D18" s="22">
        <v>574.99800000000005</v>
      </c>
      <c r="E18" s="24">
        <v>422</v>
      </c>
      <c r="G18">
        <f t="shared" si="0"/>
        <v>2299.5</v>
      </c>
      <c r="H18">
        <f t="shared" si="1"/>
        <v>5330.945999999999</v>
      </c>
      <c r="I18" s="4">
        <f t="shared" si="2"/>
        <v>5382.9460999999992</v>
      </c>
    </row>
    <row r="19" spans="1:9" x14ac:dyDescent="0.2">
      <c r="A19" s="8">
        <v>41760</v>
      </c>
      <c r="B19" s="14"/>
      <c r="C19" s="18"/>
      <c r="D19" s="25">
        <v>207.33600000000001</v>
      </c>
      <c r="E19" s="21">
        <v>204.28299999999999</v>
      </c>
      <c r="G19">
        <f t="shared" si="0"/>
        <v>2299.5</v>
      </c>
      <c r="H19">
        <f t="shared" si="1"/>
        <v>5535.2289999999994</v>
      </c>
      <c r="I19" s="4">
        <f t="shared" si="2"/>
        <v>5590.2820999999994</v>
      </c>
    </row>
    <row r="29" spans="1:9" x14ac:dyDescent="0.2">
      <c r="F29" s="3"/>
    </row>
    <row r="30" spans="1:9" x14ac:dyDescent="0.2">
      <c r="F30" s="3"/>
    </row>
    <row r="31" spans="1:9" x14ac:dyDescent="0.2">
      <c r="F31" s="3"/>
    </row>
    <row r="36" spans="8:9" x14ac:dyDescent="0.2">
      <c r="H36">
        <f>4.08-3.28</f>
        <v>0.80000000000000027</v>
      </c>
      <c r="I36">
        <f>3.86-3.59</f>
        <v>0.27</v>
      </c>
    </row>
  </sheetData>
  <mergeCells count="4">
    <mergeCell ref="A1:G1"/>
    <mergeCell ref="A2:G2"/>
    <mergeCell ref="J1:K1"/>
    <mergeCell ref="A5:F5"/>
  </mergeCells>
  <phoneticPr fontId="17" type="noConversion"/>
  <pageMargins left="0.75" right="0.75" top="1" bottom="1" header="0.5" footer="0.5"/>
  <pageSetup orientation="portrait" horizontalDpi="1200" verticalDpi="12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Q40"/>
  <sheetViews>
    <sheetView tabSelected="1" zoomScaleNormal="100" workbookViewId="0">
      <selection activeCell="S20" sqref="S20"/>
    </sheetView>
  </sheetViews>
  <sheetFormatPr defaultRowHeight="12.75" x14ac:dyDescent="0.2"/>
  <cols>
    <col min="7" max="7" width="15.28515625" customWidth="1"/>
    <col min="15" max="17" width="2.85546875" customWidth="1"/>
  </cols>
  <sheetData>
    <row r="1" spans="15:17" x14ac:dyDescent="0.2">
      <c r="O1" s="26"/>
      <c r="P1" s="26"/>
      <c r="Q1" s="26"/>
    </row>
    <row r="2" spans="15:17" x14ac:dyDescent="0.2">
      <c r="O2" s="26"/>
      <c r="P2" s="26"/>
      <c r="Q2" s="26"/>
    </row>
    <row r="3" spans="15:17" x14ac:dyDescent="0.2">
      <c r="O3" s="26"/>
      <c r="P3" s="26"/>
      <c r="Q3" s="26"/>
    </row>
    <row r="4" spans="15:17" x14ac:dyDescent="0.2">
      <c r="O4" s="26"/>
      <c r="P4" s="26"/>
      <c r="Q4" s="26"/>
    </row>
    <row r="5" spans="15:17" x14ac:dyDescent="0.2">
      <c r="O5" s="26"/>
      <c r="P5" s="26"/>
      <c r="Q5" s="26"/>
    </row>
    <row r="6" spans="15:17" x14ac:dyDescent="0.2">
      <c r="O6" s="26"/>
      <c r="P6" s="26"/>
      <c r="Q6" s="26"/>
    </row>
    <row r="7" spans="15:17" x14ac:dyDescent="0.2">
      <c r="O7" s="26"/>
      <c r="P7" s="26"/>
      <c r="Q7" s="26"/>
    </row>
    <row r="8" spans="15:17" x14ac:dyDescent="0.2">
      <c r="O8" s="26"/>
      <c r="P8" s="26"/>
      <c r="Q8" s="26"/>
    </row>
    <row r="9" spans="15:17" x14ac:dyDescent="0.2">
      <c r="O9" s="26"/>
      <c r="P9" s="26"/>
      <c r="Q9" s="26"/>
    </row>
    <row r="10" spans="15:17" x14ac:dyDescent="0.2">
      <c r="O10" s="26"/>
      <c r="P10" s="26"/>
      <c r="Q10" s="26"/>
    </row>
    <row r="11" spans="15:17" x14ac:dyDescent="0.2">
      <c r="O11" s="26"/>
      <c r="P11" s="26"/>
      <c r="Q11" s="26"/>
    </row>
    <row r="12" spans="15:17" x14ac:dyDescent="0.2">
      <c r="O12" s="26"/>
      <c r="P12" s="26"/>
      <c r="Q12" s="26"/>
    </row>
    <row r="13" spans="15:17" x14ac:dyDescent="0.2">
      <c r="O13" s="26"/>
      <c r="P13" s="26"/>
      <c r="Q13" s="26"/>
    </row>
    <row r="14" spans="15:17" x14ac:dyDescent="0.2">
      <c r="O14" s="26"/>
      <c r="P14" s="26"/>
      <c r="Q14" s="26"/>
    </row>
    <row r="15" spans="15:17" x14ac:dyDescent="0.2">
      <c r="O15" s="26"/>
      <c r="P15" s="26"/>
      <c r="Q15" s="26"/>
    </row>
    <row r="16" spans="15:17" x14ac:dyDescent="0.2">
      <c r="O16" s="26"/>
      <c r="P16" s="26"/>
      <c r="Q16" s="26"/>
    </row>
    <row r="17" spans="15:17" x14ac:dyDescent="0.2">
      <c r="O17" s="26"/>
      <c r="P17" s="26"/>
      <c r="Q17" s="26"/>
    </row>
    <row r="18" spans="15:17" x14ac:dyDescent="0.2">
      <c r="O18" s="26"/>
      <c r="P18" s="26"/>
      <c r="Q18" s="26"/>
    </row>
    <row r="19" spans="15:17" x14ac:dyDescent="0.2">
      <c r="O19" s="26"/>
      <c r="P19" s="26"/>
      <c r="Q19" s="26"/>
    </row>
    <row r="20" spans="15:17" x14ac:dyDescent="0.2">
      <c r="O20" s="26"/>
      <c r="P20" s="26"/>
      <c r="Q20" s="26"/>
    </row>
    <row r="21" spans="15:17" x14ac:dyDescent="0.2">
      <c r="O21" s="26"/>
      <c r="P21" s="26"/>
      <c r="Q21" s="26"/>
    </row>
    <row r="22" spans="15:17" x14ac:dyDescent="0.2">
      <c r="O22" s="26"/>
      <c r="P22" s="26"/>
      <c r="Q22" s="26"/>
    </row>
    <row r="23" spans="15:17" x14ac:dyDescent="0.2">
      <c r="O23" s="26"/>
      <c r="P23" s="26"/>
      <c r="Q23" s="26"/>
    </row>
    <row r="24" spans="15:17" x14ac:dyDescent="0.2">
      <c r="O24" s="26"/>
      <c r="P24" s="26"/>
      <c r="Q24" s="26"/>
    </row>
    <row r="25" spans="15:17" s="26" customFormat="1" x14ac:dyDescent="0.2"/>
    <row r="26" spans="15:17" s="26" customFormat="1" x14ac:dyDescent="0.2"/>
    <row r="27" spans="15:17" s="26" customFormat="1" x14ac:dyDescent="0.2"/>
    <row r="28" spans="15:17" s="26" customFormat="1" x14ac:dyDescent="0.2"/>
    <row r="29" spans="15:17" s="26" customFormat="1" x14ac:dyDescent="0.2"/>
    <row r="30" spans="15:17" s="26" customFormat="1" x14ac:dyDescent="0.2"/>
    <row r="31" spans="15:17" s="26" customFormat="1" x14ac:dyDescent="0.2"/>
    <row r="36" spans="15:17" ht="106.5" x14ac:dyDescent="0.2">
      <c r="O36" s="47" t="s">
        <v>13</v>
      </c>
      <c r="P36" s="49" t="s">
        <v>14</v>
      </c>
      <c r="Q36" s="47" t="s">
        <v>6</v>
      </c>
    </row>
    <row r="37" spans="15:17" ht="27" customHeight="1" x14ac:dyDescent="0.2">
      <c r="O37" s="48">
        <v>3.1</v>
      </c>
      <c r="P37" s="26"/>
      <c r="Q37" s="26"/>
    </row>
    <row r="38" spans="15:17" ht="108" customHeight="1" x14ac:dyDescent="0.2"/>
    <row r="39" spans="15:17" s="26" customFormat="1" ht="108" customHeight="1" x14ac:dyDescent="0.2">
      <c r="O39" s="53"/>
      <c r="P39" s="55"/>
      <c r="Q39" s="53"/>
    </row>
    <row r="40" spans="15:17" ht="95.25" customHeight="1" x14ac:dyDescent="0.2">
      <c r="P40" s="48"/>
      <c r="Q40" s="48"/>
    </row>
  </sheetData>
  <pageMargins left="0.45" right="0" top="0.75" bottom="0.75" header="0.3" footer="0.3"/>
  <pageSetup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21:Q32"/>
  <sheetViews>
    <sheetView zoomScaleNormal="100" workbookViewId="0">
      <selection activeCell="S20" sqref="S20"/>
    </sheetView>
  </sheetViews>
  <sheetFormatPr defaultRowHeight="12.75" x14ac:dyDescent="0.2"/>
  <cols>
    <col min="7" max="7" width="17" customWidth="1"/>
    <col min="15" max="17" width="2.85546875" customWidth="1"/>
  </cols>
  <sheetData>
    <row r="21" spans="15:17" ht="48.75" customHeight="1" x14ac:dyDescent="0.2"/>
    <row r="22" spans="15:17" ht="78" customHeight="1" x14ac:dyDescent="0.2"/>
    <row r="31" spans="15:17" ht="106.5" x14ac:dyDescent="0.2">
      <c r="O31" s="50" t="s">
        <v>13</v>
      </c>
      <c r="P31" s="52" t="s">
        <v>14</v>
      </c>
      <c r="Q31" s="50" t="s">
        <v>6</v>
      </c>
    </row>
    <row r="32" spans="15:17" ht="27" customHeight="1" x14ac:dyDescent="0.2">
      <c r="O32" s="51">
        <v>3.2</v>
      </c>
      <c r="P32" s="51"/>
      <c r="Q32" s="51"/>
    </row>
  </sheetData>
  <pageMargins left="0.7" right="0.7" top="0.75" bottom="0.75" header="0.3" footer="0.3"/>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9:Q32"/>
  <sheetViews>
    <sheetView zoomScaleNormal="100" workbookViewId="0">
      <selection activeCell="S20" sqref="S20"/>
    </sheetView>
  </sheetViews>
  <sheetFormatPr defaultRowHeight="12.75" x14ac:dyDescent="0.2"/>
  <cols>
    <col min="7" max="7" width="19" customWidth="1"/>
    <col min="15" max="17" width="2.85546875" customWidth="1"/>
  </cols>
  <sheetData>
    <row r="29" spans="15:17" ht="96" customHeight="1" x14ac:dyDescent="0.2"/>
    <row r="31" spans="15:17" ht="106.5" x14ac:dyDescent="0.2">
      <c r="O31" s="53" t="s">
        <v>13</v>
      </c>
      <c r="P31" s="55" t="s">
        <v>14</v>
      </c>
      <c r="Q31" s="53" t="s">
        <v>6</v>
      </c>
    </row>
    <row r="32" spans="15:17" ht="24.75" customHeight="1" x14ac:dyDescent="0.2">
      <c r="O32" s="54">
        <v>3.3</v>
      </c>
      <c r="P32" s="54"/>
      <c r="Q32" s="54"/>
    </row>
  </sheetData>
  <pageMargins left="0.7" right="0.7" top="0.75" bottom="0.75" header="0.3" footer="0.3"/>
  <pageSetup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S20" sqref="S20"/>
    </sheetView>
  </sheetViews>
  <sheetFormatPr defaultRowHeight="12.75" x14ac:dyDescent="0.2"/>
  <cols>
    <col min="1" max="1" width="4.85546875" customWidth="1"/>
    <col min="2" max="2" width="27.7109375" customWidth="1"/>
    <col min="3" max="8" width="10.28515625" customWidth="1"/>
  </cols>
  <sheetData>
    <row r="1" spans="1:8" x14ac:dyDescent="0.2">
      <c r="A1" s="56"/>
      <c r="B1" s="56"/>
      <c r="C1" s="56"/>
      <c r="D1" s="56"/>
      <c r="E1" s="56"/>
      <c r="F1" s="56"/>
      <c r="G1" s="56"/>
      <c r="H1" s="62" t="s">
        <v>20</v>
      </c>
    </row>
    <row r="2" spans="1:8" x14ac:dyDescent="0.2">
      <c r="A2" s="56"/>
      <c r="B2" s="56"/>
      <c r="C2" s="56"/>
      <c r="D2" s="56"/>
      <c r="E2" s="56"/>
      <c r="F2" s="56"/>
      <c r="G2" s="56"/>
      <c r="H2" s="62" t="s">
        <v>14</v>
      </c>
    </row>
    <row r="3" spans="1:8" x14ac:dyDescent="0.2">
      <c r="A3" s="56"/>
      <c r="B3" s="56"/>
      <c r="C3" s="56"/>
      <c r="D3" s="56"/>
      <c r="E3" s="56"/>
      <c r="F3" s="56"/>
      <c r="G3" s="56"/>
      <c r="H3" s="62" t="s">
        <v>6</v>
      </c>
    </row>
    <row r="5" spans="1:8" x14ac:dyDescent="0.2">
      <c r="A5" s="56"/>
      <c r="B5" s="56"/>
      <c r="C5" s="56"/>
      <c r="D5" s="56"/>
      <c r="E5" s="56"/>
      <c r="F5" s="56"/>
      <c r="G5" s="56"/>
      <c r="H5" s="56"/>
    </row>
    <row r="6" spans="1:8" x14ac:dyDescent="0.2">
      <c r="A6" s="56"/>
      <c r="B6" s="56" t="s">
        <v>21</v>
      </c>
      <c r="C6" s="56"/>
      <c r="D6" s="56"/>
      <c r="E6" s="56"/>
      <c r="F6" s="56"/>
      <c r="G6" s="56"/>
      <c r="H6" s="56"/>
    </row>
    <row r="7" spans="1:8" x14ac:dyDescent="0.2">
      <c r="A7" s="56"/>
      <c r="B7" s="56"/>
      <c r="C7" s="56"/>
      <c r="D7" s="56"/>
      <c r="E7" s="56"/>
      <c r="F7" s="56"/>
      <c r="G7" s="56"/>
      <c r="H7" s="56"/>
    </row>
    <row r="8" spans="1:8" x14ac:dyDescent="0.2">
      <c r="A8" s="56"/>
      <c r="B8" s="57" t="s">
        <v>22</v>
      </c>
      <c r="C8" s="59"/>
      <c r="D8" s="59"/>
      <c r="E8" s="59"/>
      <c r="F8" s="59"/>
      <c r="G8" s="59"/>
      <c r="H8" s="72"/>
    </row>
    <row r="9" spans="1:8" x14ac:dyDescent="0.2">
      <c r="A9" s="56"/>
      <c r="B9" s="56"/>
      <c r="C9" s="82">
        <v>41519</v>
      </c>
      <c r="D9" s="82"/>
      <c r="E9" s="82">
        <v>41550</v>
      </c>
      <c r="F9" s="82"/>
      <c r="G9" s="82">
        <v>41581</v>
      </c>
      <c r="H9" s="82"/>
    </row>
    <row r="10" spans="1:8" x14ac:dyDescent="0.2">
      <c r="A10" s="56">
        <v>1</v>
      </c>
      <c r="B10" s="57" t="s">
        <v>23</v>
      </c>
      <c r="C10" s="76" t="s">
        <v>1</v>
      </c>
      <c r="D10" s="77" t="s">
        <v>3</v>
      </c>
      <c r="E10" s="76" t="s">
        <v>1</v>
      </c>
      <c r="F10" s="77" t="s">
        <v>3</v>
      </c>
      <c r="G10" s="76" t="s">
        <v>1</v>
      </c>
      <c r="H10" s="77" t="s">
        <v>3</v>
      </c>
    </row>
    <row r="11" spans="1:8" x14ac:dyDescent="0.2">
      <c r="A11" s="65">
        <v>2</v>
      </c>
      <c r="B11" s="65" t="s">
        <v>24</v>
      </c>
      <c r="C11" s="66">
        <v>6091</v>
      </c>
      <c r="D11" s="61">
        <v>5879.4</v>
      </c>
      <c r="E11" s="66">
        <v>6872</v>
      </c>
      <c r="F11" s="61">
        <v>7521.8</v>
      </c>
      <c r="G11" s="66">
        <v>7425</v>
      </c>
      <c r="H11" s="74">
        <v>7363.3</v>
      </c>
    </row>
    <row r="12" spans="1:8" x14ac:dyDescent="0.2">
      <c r="A12" s="65">
        <v>3</v>
      </c>
      <c r="B12" s="65" t="s">
        <v>25</v>
      </c>
      <c r="C12" s="66">
        <v>5</v>
      </c>
      <c r="D12" s="61">
        <v>0</v>
      </c>
      <c r="E12" s="66">
        <v>2838</v>
      </c>
      <c r="F12" s="61">
        <v>0</v>
      </c>
      <c r="G12" s="66">
        <v>3911</v>
      </c>
      <c r="H12" s="74">
        <v>1419.1</v>
      </c>
    </row>
    <row r="13" spans="1:8" x14ac:dyDescent="0.2">
      <c r="A13" s="65">
        <v>4</v>
      </c>
      <c r="B13" s="65" t="s">
        <v>26</v>
      </c>
      <c r="C13" s="60">
        <v>73.122</v>
      </c>
      <c r="D13" s="61">
        <v>37.5</v>
      </c>
      <c r="E13" s="60">
        <v>64.498999999999995</v>
      </c>
      <c r="F13" s="61">
        <v>384.8</v>
      </c>
      <c r="G13" s="60">
        <v>1476.4159999999999</v>
      </c>
      <c r="H13" s="74">
        <v>3769.8</v>
      </c>
    </row>
    <row r="14" spans="1:8" x14ac:dyDescent="0.2">
      <c r="A14" s="65">
        <v>5</v>
      </c>
      <c r="B14" s="65" t="s">
        <v>27</v>
      </c>
      <c r="C14" s="60">
        <v>6.4619999999999997</v>
      </c>
      <c r="D14" s="61">
        <v>0</v>
      </c>
      <c r="E14" s="60">
        <v>5.0000000000000001E-3</v>
      </c>
      <c r="F14" s="61">
        <v>0</v>
      </c>
      <c r="G14" s="60">
        <v>280.17699999999996</v>
      </c>
      <c r="H14" s="74">
        <v>0</v>
      </c>
    </row>
    <row r="15" spans="1:8" x14ac:dyDescent="0.2">
      <c r="A15" s="65">
        <v>6</v>
      </c>
      <c r="B15" s="58" t="s">
        <v>28</v>
      </c>
      <c r="C15" s="60">
        <v>91</v>
      </c>
      <c r="D15" s="61">
        <v>76.900000000000006</v>
      </c>
      <c r="E15" s="60">
        <v>94</v>
      </c>
      <c r="F15" s="61">
        <v>74.400000000000006</v>
      </c>
      <c r="G15" s="60">
        <v>102</v>
      </c>
      <c r="H15" s="74">
        <v>76.900000000000006</v>
      </c>
    </row>
    <row r="16" spans="1:8" x14ac:dyDescent="0.2">
      <c r="A16" s="65">
        <v>7</v>
      </c>
      <c r="B16" s="65"/>
      <c r="C16" s="60"/>
      <c r="D16" s="61"/>
      <c r="E16" s="60"/>
      <c r="F16" s="61"/>
      <c r="G16" s="60"/>
      <c r="H16" s="74"/>
    </row>
    <row r="17" spans="1:8" ht="13.5" thickBot="1" x14ac:dyDescent="0.25">
      <c r="A17" s="65">
        <v>8</v>
      </c>
      <c r="B17" s="65" t="s">
        <v>29</v>
      </c>
      <c r="C17" s="64">
        <v>6266.5840000000007</v>
      </c>
      <c r="D17" s="63">
        <v>5993.7999999999993</v>
      </c>
      <c r="E17" s="64">
        <v>9868.503999999999</v>
      </c>
      <c r="F17" s="63">
        <v>7981</v>
      </c>
      <c r="G17" s="64">
        <v>13194.592999999999</v>
      </c>
      <c r="H17" s="63">
        <v>12629.1</v>
      </c>
    </row>
    <row r="18" spans="1:8" ht="13.5" thickTop="1" x14ac:dyDescent="0.2">
      <c r="A18" s="65">
        <v>9</v>
      </c>
      <c r="B18" s="65"/>
      <c r="C18" s="60"/>
      <c r="D18" s="61"/>
      <c r="E18" s="60"/>
      <c r="F18" s="61"/>
      <c r="G18" s="60"/>
      <c r="H18" s="74"/>
    </row>
    <row r="19" spans="1:8" x14ac:dyDescent="0.2">
      <c r="A19" s="65">
        <v>10</v>
      </c>
      <c r="B19" s="65" t="s">
        <v>30</v>
      </c>
      <c r="C19" s="60"/>
      <c r="D19" s="61"/>
      <c r="E19" s="60"/>
      <c r="F19" s="61"/>
      <c r="G19" s="60"/>
      <c r="H19" s="74"/>
    </row>
    <row r="20" spans="1:8" x14ac:dyDescent="0.2">
      <c r="A20" s="65">
        <v>11</v>
      </c>
      <c r="B20" s="65" t="s">
        <v>31</v>
      </c>
      <c r="C20" s="67">
        <v>2593.3065199999996</v>
      </c>
      <c r="D20" s="73">
        <v>2395.6499999999996</v>
      </c>
      <c r="E20" s="67">
        <v>7478.9480300000005</v>
      </c>
      <c r="F20" s="73">
        <v>6497.0000000000018</v>
      </c>
      <c r="G20" s="67">
        <v>11031.701489999999</v>
      </c>
      <c r="H20" s="75">
        <v>11636.480000000001</v>
      </c>
    </row>
    <row r="21" spans="1:8" x14ac:dyDescent="0.2">
      <c r="A21" s="65">
        <v>12</v>
      </c>
      <c r="B21" s="65" t="s">
        <v>32</v>
      </c>
      <c r="C21" s="67">
        <v>175.88019</v>
      </c>
      <c r="D21" s="73">
        <v>152.07</v>
      </c>
      <c r="E21" s="67">
        <v>275.50796000000003</v>
      </c>
      <c r="F21" s="73">
        <v>222.03000000000003</v>
      </c>
      <c r="G21" s="67">
        <v>267.06580000000002</v>
      </c>
      <c r="H21" s="75">
        <v>260.44</v>
      </c>
    </row>
    <row r="22" spans="1:8" x14ac:dyDescent="0.2">
      <c r="A22" s="65">
        <v>13</v>
      </c>
      <c r="B22" s="65" t="s">
        <v>33</v>
      </c>
      <c r="C22" s="60">
        <v>2245.1260000000002</v>
      </c>
      <c r="D22" s="61">
        <v>2057.5</v>
      </c>
      <c r="E22" s="60">
        <v>1232.96</v>
      </c>
      <c r="F22" s="61">
        <v>396</v>
      </c>
      <c r="G22" s="60">
        <v>326.57</v>
      </c>
      <c r="H22" s="74">
        <v>101.4</v>
      </c>
    </row>
    <row r="23" spans="1:8" x14ac:dyDescent="0.2">
      <c r="A23" s="65">
        <v>14</v>
      </c>
      <c r="B23" s="65" t="s">
        <v>34</v>
      </c>
      <c r="C23" s="60">
        <v>3.911</v>
      </c>
      <c r="D23" s="61">
        <v>999.9</v>
      </c>
      <c r="E23" s="60">
        <v>547.245</v>
      </c>
      <c r="F23" s="61">
        <v>388.9</v>
      </c>
      <c r="G23" s="60">
        <v>636.17200000000003</v>
      </c>
      <c r="H23" s="74">
        <v>28.6</v>
      </c>
    </row>
    <row r="24" spans="1:8" x14ac:dyDescent="0.2">
      <c r="A24" s="65">
        <v>15</v>
      </c>
      <c r="B24" s="58" t="s">
        <v>28</v>
      </c>
      <c r="C24" s="60">
        <v>91</v>
      </c>
      <c r="D24" s="61">
        <v>74.88</v>
      </c>
      <c r="E24" s="60">
        <v>94</v>
      </c>
      <c r="F24" s="61">
        <v>72.48</v>
      </c>
      <c r="G24" s="60">
        <v>102</v>
      </c>
      <c r="H24" s="74">
        <v>74.88</v>
      </c>
    </row>
    <row r="25" spans="1:8" x14ac:dyDescent="0.2">
      <c r="A25" s="65">
        <v>16</v>
      </c>
      <c r="B25" s="58" t="s">
        <v>35</v>
      </c>
      <c r="C25" s="60">
        <v>107.142</v>
      </c>
      <c r="D25" s="61">
        <v>301.10000000000002</v>
      </c>
      <c r="E25" s="60">
        <v>103.50999999999999</v>
      </c>
      <c r="F25" s="61">
        <v>371.1</v>
      </c>
      <c r="G25" s="60">
        <v>110.101</v>
      </c>
      <c r="H25" s="74">
        <v>467.9</v>
      </c>
    </row>
    <row r="26" spans="1:8" x14ac:dyDescent="0.2">
      <c r="A26" s="65">
        <v>17</v>
      </c>
      <c r="B26" s="58" t="s">
        <v>36</v>
      </c>
      <c r="C26" s="60">
        <v>1050.6569999999999</v>
      </c>
      <c r="D26" s="61">
        <v>12.69</v>
      </c>
      <c r="E26" s="60">
        <v>136.185</v>
      </c>
      <c r="F26" s="61">
        <v>33.549999999999997</v>
      </c>
      <c r="G26" s="60">
        <v>721.42200000000003</v>
      </c>
      <c r="H26" s="74">
        <v>59.34</v>
      </c>
    </row>
    <row r="27" spans="1:8" x14ac:dyDescent="0.2">
      <c r="A27" s="65">
        <v>18</v>
      </c>
      <c r="B27" s="65"/>
      <c r="C27" s="60"/>
      <c r="D27" s="61"/>
      <c r="E27" s="60"/>
      <c r="F27" s="61"/>
      <c r="G27" s="60"/>
      <c r="H27" s="74"/>
    </row>
    <row r="28" spans="1:8" ht="13.5" thickBot="1" x14ac:dyDescent="0.25">
      <c r="A28" s="65">
        <v>19</v>
      </c>
      <c r="B28" s="65" t="s">
        <v>37</v>
      </c>
      <c r="C28" s="64">
        <v>6267.0227100000002</v>
      </c>
      <c r="D28" s="63">
        <v>5993.7899999999991</v>
      </c>
      <c r="E28" s="64">
        <v>9868.3559900000018</v>
      </c>
      <c r="F28" s="63">
        <v>7981.0600000000013</v>
      </c>
      <c r="G28" s="64">
        <v>13195.032290000001</v>
      </c>
      <c r="H28" s="63">
        <v>12629.04</v>
      </c>
    </row>
    <row r="29" spans="1:8" ht="13.5" thickTop="1" x14ac:dyDescent="0.2">
      <c r="A29" s="65">
        <v>20</v>
      </c>
      <c r="B29" s="65" t="s">
        <v>38</v>
      </c>
      <c r="C29" s="60"/>
      <c r="D29" s="61"/>
      <c r="E29" s="60"/>
      <c r="F29" s="61"/>
      <c r="G29" s="60"/>
      <c r="H29" s="74"/>
    </row>
    <row r="30" spans="1:8" x14ac:dyDescent="0.2">
      <c r="A30" s="65">
        <v>21</v>
      </c>
      <c r="B30" s="65"/>
      <c r="C30" s="60"/>
      <c r="D30" s="61"/>
      <c r="E30" s="60"/>
      <c r="F30" s="61"/>
      <c r="G30" s="60"/>
      <c r="H30" s="74"/>
    </row>
    <row r="31" spans="1:8" x14ac:dyDescent="0.2">
      <c r="A31" s="65">
        <v>22</v>
      </c>
      <c r="B31" s="65" t="s">
        <v>39</v>
      </c>
      <c r="C31" s="60">
        <v>10728.927</v>
      </c>
      <c r="D31" s="61">
        <v>8568</v>
      </c>
      <c r="E31" s="60">
        <v>11844.609</v>
      </c>
      <c r="F31" s="61">
        <v>8580</v>
      </c>
      <c r="G31" s="60">
        <v>10612</v>
      </c>
      <c r="H31" s="74">
        <v>4911</v>
      </c>
    </row>
    <row r="32" spans="1:8" x14ac:dyDescent="0.2">
      <c r="A32" s="65">
        <v>23</v>
      </c>
      <c r="B32" s="65" t="s">
        <v>40</v>
      </c>
      <c r="C32" s="60">
        <v>600.21165499999995</v>
      </c>
      <c r="D32" s="61">
        <v>1608</v>
      </c>
      <c r="E32" s="60">
        <v>1159.783655</v>
      </c>
      <c r="F32" s="61">
        <v>1997</v>
      </c>
      <c r="G32" s="60">
        <v>1635.3765999999998</v>
      </c>
      <c r="H32" s="74">
        <v>2025</v>
      </c>
    </row>
    <row r="33" spans="1:9" x14ac:dyDescent="0.2">
      <c r="A33" s="65">
        <v>24</v>
      </c>
      <c r="B33" s="65"/>
      <c r="C33" s="60"/>
      <c r="D33" s="61"/>
      <c r="E33" s="60"/>
      <c r="F33" s="61"/>
      <c r="G33" s="60"/>
      <c r="H33" s="74"/>
      <c r="I33" s="65"/>
    </row>
    <row r="34" spans="1:9" x14ac:dyDescent="0.2">
      <c r="A34" s="65">
        <v>25</v>
      </c>
      <c r="B34" s="65" t="s">
        <v>41</v>
      </c>
      <c r="C34" s="78">
        <v>2.95</v>
      </c>
      <c r="D34" s="79">
        <v>0</v>
      </c>
      <c r="E34" s="78">
        <v>3.61</v>
      </c>
      <c r="F34" s="79">
        <v>0</v>
      </c>
      <c r="G34" s="78">
        <v>3.61</v>
      </c>
      <c r="H34" s="80">
        <v>0</v>
      </c>
      <c r="I34" s="65"/>
    </row>
    <row r="35" spans="1:9" x14ac:dyDescent="0.2">
      <c r="A35" s="65">
        <v>26</v>
      </c>
      <c r="B35" s="65" t="s">
        <v>42</v>
      </c>
      <c r="C35" s="60">
        <v>14.75</v>
      </c>
      <c r="D35" s="61">
        <v>0</v>
      </c>
      <c r="E35" s="60">
        <v>10245.18</v>
      </c>
      <c r="F35" s="61">
        <v>0</v>
      </c>
      <c r="G35" s="60">
        <v>14118.71</v>
      </c>
      <c r="H35" s="74">
        <v>0</v>
      </c>
      <c r="I35" s="65"/>
    </row>
    <row r="36" spans="1:9" x14ac:dyDescent="0.2">
      <c r="A36" s="65">
        <v>27</v>
      </c>
      <c r="B36" s="65"/>
      <c r="C36" s="60"/>
      <c r="D36" s="61"/>
      <c r="E36" s="60"/>
      <c r="F36" s="61"/>
      <c r="G36" s="60"/>
      <c r="H36" s="74"/>
      <c r="I36" s="65"/>
    </row>
    <row r="37" spans="1:9" x14ac:dyDescent="0.2">
      <c r="A37" s="65">
        <v>28</v>
      </c>
      <c r="B37" s="65" t="s">
        <v>43</v>
      </c>
      <c r="C37" s="60"/>
      <c r="D37" s="61"/>
      <c r="E37" s="60"/>
      <c r="F37" s="61"/>
      <c r="G37" s="60"/>
      <c r="H37" s="74"/>
      <c r="I37" s="65"/>
    </row>
    <row r="38" spans="1:9" x14ac:dyDescent="0.2">
      <c r="A38" s="65">
        <v>29</v>
      </c>
      <c r="B38" s="65" t="s">
        <v>44</v>
      </c>
      <c r="C38" s="60">
        <v>211.60000000000036</v>
      </c>
      <c r="D38" s="60">
        <v>0</v>
      </c>
      <c r="E38" s="60">
        <v>0</v>
      </c>
      <c r="F38" s="60">
        <v>0</v>
      </c>
      <c r="G38" s="60">
        <v>61.699999999999818</v>
      </c>
      <c r="H38" s="81">
        <v>0</v>
      </c>
      <c r="I38" s="68"/>
    </row>
    <row r="39" spans="1:9" x14ac:dyDescent="0.2">
      <c r="A39" s="65">
        <v>30</v>
      </c>
      <c r="B39" s="65" t="s">
        <v>45</v>
      </c>
      <c r="C39" s="60">
        <v>5</v>
      </c>
      <c r="D39" s="60">
        <v>0</v>
      </c>
      <c r="E39" s="60">
        <v>2838</v>
      </c>
      <c r="F39" s="60">
        <v>0</v>
      </c>
      <c r="G39" s="60">
        <v>2491.9</v>
      </c>
      <c r="H39" s="81">
        <v>0</v>
      </c>
      <c r="I39" s="68"/>
    </row>
    <row r="40" spans="1:9" x14ac:dyDescent="0.2">
      <c r="A40" s="65">
        <v>31</v>
      </c>
      <c r="B40" s="65" t="s">
        <v>46</v>
      </c>
      <c r="C40" s="70">
        <v>14.75</v>
      </c>
      <c r="D40" s="70">
        <v>0</v>
      </c>
      <c r="E40" s="70">
        <v>10245.18</v>
      </c>
      <c r="F40" s="70">
        <v>0</v>
      </c>
      <c r="G40" s="70">
        <v>14118.71</v>
      </c>
      <c r="H40" s="70">
        <v>0</v>
      </c>
      <c r="I40" s="68"/>
    </row>
    <row r="41" spans="1:9" x14ac:dyDescent="0.2">
      <c r="A41" s="65">
        <v>32</v>
      </c>
      <c r="B41" s="65" t="s">
        <v>47</v>
      </c>
      <c r="C41" s="69">
        <v>0</v>
      </c>
      <c r="D41" s="69">
        <v>0</v>
      </c>
      <c r="E41" s="69">
        <v>0</v>
      </c>
      <c r="F41" s="69">
        <v>0</v>
      </c>
      <c r="G41" s="69">
        <v>0</v>
      </c>
      <c r="H41" s="71">
        <v>0</v>
      </c>
      <c r="I41" s="68"/>
    </row>
    <row r="42" spans="1:9" x14ac:dyDescent="0.2">
      <c r="A42" s="65">
        <v>33</v>
      </c>
      <c r="B42" s="68" t="s">
        <v>48</v>
      </c>
      <c r="C42" s="70">
        <v>14.75</v>
      </c>
      <c r="D42" s="70">
        <v>0</v>
      </c>
      <c r="E42" s="70">
        <v>10245.18</v>
      </c>
      <c r="F42" s="70">
        <v>0</v>
      </c>
      <c r="G42" s="70">
        <v>14118.71</v>
      </c>
      <c r="H42" s="70">
        <v>0</v>
      </c>
      <c r="I42" s="68"/>
    </row>
    <row r="43" spans="1:9" x14ac:dyDescent="0.2">
      <c r="A43" s="65">
        <v>34</v>
      </c>
      <c r="B43" s="65" t="s">
        <v>49</v>
      </c>
      <c r="C43" s="69">
        <v>0</v>
      </c>
      <c r="D43" s="69">
        <v>0</v>
      </c>
      <c r="E43" s="69">
        <v>0</v>
      </c>
      <c r="F43" s="69">
        <v>0</v>
      </c>
      <c r="G43" s="69">
        <v>0</v>
      </c>
      <c r="H43" s="71">
        <v>0</v>
      </c>
      <c r="I43" s="68"/>
    </row>
    <row r="44" spans="1:9" x14ac:dyDescent="0.2">
      <c r="A44" s="65">
        <v>35</v>
      </c>
      <c r="B44" s="65" t="s">
        <v>50</v>
      </c>
      <c r="C44" s="65"/>
      <c r="D44" s="65"/>
      <c r="E44" s="65"/>
      <c r="F44" s="65"/>
      <c r="G44" s="70">
        <v>24378.639999999999</v>
      </c>
      <c r="H44" s="68"/>
      <c r="I44" s="68"/>
    </row>
    <row r="45" spans="1:9" x14ac:dyDescent="0.2">
      <c r="A45" s="65">
        <v>36</v>
      </c>
      <c r="B45" s="65" t="s">
        <v>47</v>
      </c>
      <c r="C45" s="65"/>
      <c r="D45" s="65"/>
      <c r="E45" s="65"/>
      <c r="F45" s="65"/>
      <c r="G45" s="71">
        <v>0</v>
      </c>
      <c r="H45" s="68"/>
      <c r="I45" s="68"/>
    </row>
    <row r="46" spans="1:9" x14ac:dyDescent="0.2">
      <c r="A46" s="65">
        <v>37</v>
      </c>
      <c r="B46" s="65" t="s">
        <v>48</v>
      </c>
      <c r="C46" s="65"/>
      <c r="D46" s="65"/>
      <c r="E46" s="65"/>
      <c r="F46" s="65"/>
      <c r="G46" s="70">
        <v>24378.639999999999</v>
      </c>
      <c r="H46" s="68"/>
      <c r="I46" s="68"/>
    </row>
    <row r="47" spans="1:9" x14ac:dyDescent="0.2">
      <c r="A47" s="65">
        <v>38</v>
      </c>
      <c r="B47" s="65" t="s">
        <v>49</v>
      </c>
      <c r="C47" s="65"/>
      <c r="D47" s="65"/>
      <c r="E47" s="65"/>
      <c r="F47" s="65"/>
      <c r="G47" s="69">
        <v>0</v>
      </c>
      <c r="H47" s="68"/>
      <c r="I47" s="68"/>
    </row>
    <row r="48" spans="1:9" x14ac:dyDescent="0.2">
      <c r="A48" s="65"/>
      <c r="B48" s="65"/>
      <c r="C48" s="65"/>
      <c r="D48" s="65"/>
      <c r="E48" s="65"/>
      <c r="F48" s="65"/>
      <c r="G48" s="65"/>
      <c r="H48" s="68"/>
      <c r="I48" s="68"/>
    </row>
    <row r="49" spans="8:9" x14ac:dyDescent="0.2">
      <c r="H49" s="68"/>
      <c r="I49" s="68"/>
    </row>
    <row r="50" spans="8:9" x14ac:dyDescent="0.2">
      <c r="H50" s="68"/>
      <c r="I50" s="65"/>
    </row>
    <row r="51" spans="8:9" x14ac:dyDescent="0.2">
      <c r="H51" s="56"/>
      <c r="I51" s="56"/>
    </row>
    <row r="52" spans="8:9" x14ac:dyDescent="0.2">
      <c r="H52" s="56"/>
      <c r="I52" s="56"/>
    </row>
    <row r="53" spans="8:9" x14ac:dyDescent="0.2">
      <c r="H53" s="56"/>
      <c r="I53" s="56"/>
    </row>
    <row r="54" spans="8:9" x14ac:dyDescent="0.2">
      <c r="H54" s="56"/>
      <c r="I54" s="56"/>
    </row>
    <row r="55" spans="8:9" x14ac:dyDescent="0.2">
      <c r="H55" s="56"/>
      <c r="I55" s="56"/>
    </row>
  </sheetData>
  <pageMargins left="0.7" right="0.7" top="0.75" bottom="0.75" header="0.3" footer="0.3"/>
  <pageSetup scale="9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topLeftCell="A7" zoomScaleNormal="100" workbookViewId="0">
      <selection activeCell="S20" sqref="S20"/>
    </sheetView>
  </sheetViews>
  <sheetFormatPr defaultRowHeight="15" x14ac:dyDescent="0.25"/>
  <cols>
    <col min="1" max="16384" width="9.140625" style="83"/>
  </cols>
  <sheetData>
    <row r="3" spans="1:10" ht="18.75" x14ac:dyDescent="0.3">
      <c r="A3" s="88" t="s">
        <v>59</v>
      </c>
      <c r="B3" s="88"/>
      <c r="C3" s="88"/>
      <c r="D3" s="88"/>
      <c r="E3" s="88"/>
      <c r="F3" s="88"/>
      <c r="G3" s="88"/>
      <c r="H3" s="88"/>
      <c r="I3" s="88"/>
      <c r="J3" s="88"/>
    </row>
    <row r="4" spans="1:10" x14ac:dyDescent="0.25">
      <c r="A4" s="89" t="s">
        <v>56</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4.1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topLeftCell="A19" zoomScaleNormal="100" workbookViewId="0">
      <selection activeCell="S20" sqref="S20"/>
    </sheetView>
  </sheetViews>
  <sheetFormatPr defaultRowHeight="15" x14ac:dyDescent="0.25"/>
  <cols>
    <col min="1" max="16384" width="9.140625" style="83"/>
  </cols>
  <sheetData>
    <row r="3" spans="1:10" ht="18.75" x14ac:dyDescent="0.3">
      <c r="A3" s="88" t="s">
        <v>59</v>
      </c>
      <c r="B3" s="88"/>
      <c r="C3" s="88"/>
      <c r="D3" s="88"/>
      <c r="E3" s="88"/>
      <c r="F3" s="88"/>
      <c r="G3" s="88"/>
      <c r="H3" s="88"/>
      <c r="I3" s="88"/>
      <c r="J3" s="88"/>
    </row>
    <row r="4" spans="1:10" x14ac:dyDescent="0.25">
      <c r="A4" s="89" t="s">
        <v>60</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4.2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59</v>
      </c>
      <c r="B3" s="88"/>
      <c r="C3" s="88"/>
      <c r="D3" s="88"/>
      <c r="E3" s="88"/>
      <c r="F3" s="88"/>
      <c r="G3" s="88"/>
      <c r="H3" s="88"/>
      <c r="I3" s="88"/>
      <c r="J3" s="88"/>
    </row>
    <row r="4" spans="1:10" x14ac:dyDescent="0.25">
      <c r="A4" s="89" t="s">
        <v>61</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4.3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62</v>
      </c>
      <c r="B3" s="88"/>
      <c r="C3" s="88"/>
      <c r="D3" s="88"/>
      <c r="E3" s="88"/>
      <c r="F3" s="88"/>
      <c r="G3" s="88"/>
      <c r="H3" s="88"/>
      <c r="I3" s="88"/>
      <c r="J3" s="88"/>
    </row>
    <row r="4" spans="1:10" x14ac:dyDescent="0.25">
      <c r="A4" s="89" t="s">
        <v>56</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5.1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62</v>
      </c>
      <c r="B3" s="88"/>
      <c r="C3" s="88"/>
      <c r="D3" s="88"/>
      <c r="E3" s="88"/>
      <c r="F3" s="88"/>
      <c r="G3" s="88"/>
      <c r="H3" s="88"/>
      <c r="I3" s="88"/>
      <c r="J3" s="88"/>
    </row>
    <row r="4" spans="1:10" x14ac:dyDescent="0.25">
      <c r="A4" s="89" t="s">
        <v>63</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5.2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62</v>
      </c>
      <c r="B3" s="88"/>
      <c r="C3" s="88"/>
      <c r="D3" s="88"/>
      <c r="E3" s="88"/>
      <c r="F3" s="88"/>
      <c r="G3" s="88"/>
      <c r="H3" s="88"/>
      <c r="I3" s="88"/>
      <c r="J3" s="88"/>
    </row>
    <row r="4" spans="1:10" x14ac:dyDescent="0.25">
      <c r="A4" s="89" t="s">
        <v>61</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5.3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O1:Q32"/>
  <sheetViews>
    <sheetView zoomScaleNormal="100" workbookViewId="0">
      <selection activeCell="S20" sqref="S20"/>
    </sheetView>
  </sheetViews>
  <sheetFormatPr defaultRowHeight="12.75" x14ac:dyDescent="0.2"/>
  <cols>
    <col min="1" max="14" width="8.28515625" customWidth="1"/>
    <col min="15" max="17" width="2.5703125" customWidth="1"/>
  </cols>
  <sheetData>
    <row r="1" ht="15.75" customHeight="1" x14ac:dyDescent="0.2"/>
    <row r="31" spans="15:17" ht="107.25" customHeight="1" x14ac:dyDescent="0.2">
      <c r="O31" s="15" t="s">
        <v>7</v>
      </c>
      <c r="P31" s="15" t="str">
        <f>'Ex 1 HDD'!J1</f>
        <v>Docket No. 13-057-04</v>
      </c>
      <c r="Q31" s="15" t="s">
        <v>6</v>
      </c>
    </row>
    <row r="32" spans="15:17" ht="22.5" customHeight="1" x14ac:dyDescent="0.2">
      <c r="O32" s="10">
        <v>1.1000000000000001</v>
      </c>
    </row>
  </sheetData>
  <printOptions horizontalCentered="1" verticalCentered="1"/>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64</v>
      </c>
      <c r="B3" s="88"/>
      <c r="C3" s="88"/>
      <c r="D3" s="88"/>
      <c r="E3" s="88"/>
      <c r="F3" s="88"/>
      <c r="G3" s="88"/>
      <c r="H3" s="88"/>
      <c r="I3" s="88"/>
      <c r="J3" s="88"/>
    </row>
    <row r="4" spans="1:10" x14ac:dyDescent="0.25">
      <c r="A4" s="89" t="s">
        <v>56</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6.1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topLeftCell="A4" zoomScaleNormal="100" workbookViewId="0">
      <selection activeCell="S20" sqref="S20"/>
    </sheetView>
  </sheetViews>
  <sheetFormatPr defaultRowHeight="15" x14ac:dyDescent="0.25"/>
  <cols>
    <col min="1" max="16384" width="9.140625" style="83"/>
  </cols>
  <sheetData>
    <row r="3" spans="1:10" ht="18.75" x14ac:dyDescent="0.3">
      <c r="A3" s="88" t="s">
        <v>64</v>
      </c>
      <c r="B3" s="88"/>
      <c r="C3" s="88"/>
      <c r="D3" s="88"/>
      <c r="E3" s="88"/>
      <c r="F3" s="88"/>
      <c r="G3" s="88"/>
      <c r="H3" s="88"/>
      <c r="I3" s="88"/>
      <c r="J3" s="88"/>
    </row>
    <row r="4" spans="1:10" x14ac:dyDescent="0.25">
      <c r="A4" s="89" t="s">
        <v>65</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6.2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66</v>
      </c>
      <c r="B3" s="88"/>
      <c r="C3" s="88"/>
      <c r="D3" s="88"/>
      <c r="E3" s="88"/>
      <c r="F3" s="88"/>
      <c r="G3" s="88"/>
      <c r="H3" s="88"/>
      <c r="I3" s="88"/>
      <c r="J3" s="88"/>
    </row>
    <row r="4" spans="1:10" x14ac:dyDescent="0.25">
      <c r="A4" s="89" t="s">
        <v>56</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7.1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66</v>
      </c>
      <c r="B3" s="88"/>
      <c r="C3" s="88"/>
      <c r="D3" s="88"/>
      <c r="E3" s="88"/>
      <c r="F3" s="88"/>
      <c r="G3" s="88"/>
      <c r="H3" s="88"/>
      <c r="I3" s="88"/>
      <c r="J3" s="88"/>
    </row>
    <row r="4" spans="1:10" x14ac:dyDescent="0.25">
      <c r="A4" s="89" t="s">
        <v>65</v>
      </c>
      <c r="B4" s="89"/>
      <c r="C4" s="89"/>
      <c r="D4" s="89"/>
      <c r="E4" s="89"/>
      <c r="F4" s="89"/>
      <c r="G4" s="89"/>
      <c r="H4" s="89"/>
      <c r="I4" s="89"/>
      <c r="J4" s="89"/>
    </row>
    <row r="24" spans="1:9" x14ac:dyDescent="0.25">
      <c r="A24" s="87" t="s">
        <v>54</v>
      </c>
      <c r="B24" s="87"/>
      <c r="C24" s="87"/>
      <c r="D24" s="87"/>
      <c r="E24" s="87"/>
      <c r="F24" s="87"/>
      <c r="G24" s="87"/>
      <c r="H24" s="87"/>
      <c r="I24" s="87"/>
    </row>
  </sheetData>
  <mergeCells count="3">
    <mergeCell ref="A24:I24"/>
    <mergeCell ref="A3:J3"/>
    <mergeCell ref="A4:J4"/>
  </mergeCells>
  <pageMargins left="0.7" right="0.7" top="0.75" bottom="0.75" header="0.3" footer="0.3"/>
  <pageSetup orientation="portrait" r:id="rId1"/>
  <headerFooter>
    <oddHeader>&amp;RQuestar Gas Company
Docket No. 13-057-04
QGC Variance Exhibit 7.2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66</v>
      </c>
      <c r="B3" s="88"/>
      <c r="C3" s="88"/>
      <c r="D3" s="88"/>
      <c r="E3" s="88"/>
      <c r="F3" s="88"/>
      <c r="G3" s="88"/>
      <c r="H3" s="88"/>
      <c r="I3" s="88"/>
      <c r="J3" s="88"/>
    </row>
    <row r="4" spans="1:10" x14ac:dyDescent="0.25">
      <c r="A4" s="89" t="s">
        <v>61</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7.3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67</v>
      </c>
      <c r="B3" s="88"/>
      <c r="C3" s="88"/>
      <c r="D3" s="88"/>
      <c r="E3" s="88"/>
      <c r="F3" s="88"/>
      <c r="G3" s="88"/>
      <c r="H3" s="88"/>
      <c r="I3" s="88"/>
      <c r="J3" s="88"/>
    </row>
    <row r="4" spans="1:10" x14ac:dyDescent="0.25">
      <c r="A4" s="89" t="s">
        <v>56</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8.1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67</v>
      </c>
      <c r="B3" s="88"/>
      <c r="C3" s="88"/>
      <c r="D3" s="88"/>
      <c r="E3" s="88"/>
      <c r="F3" s="88"/>
      <c r="G3" s="88"/>
      <c r="H3" s="88"/>
      <c r="I3" s="88"/>
      <c r="J3" s="88"/>
    </row>
    <row r="4" spans="1:10" x14ac:dyDescent="0.25">
      <c r="A4" s="89" t="s">
        <v>68</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8.2</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67</v>
      </c>
      <c r="B3" s="88"/>
      <c r="C3" s="88"/>
      <c r="D3" s="88"/>
      <c r="E3" s="88"/>
      <c r="F3" s="88"/>
      <c r="G3" s="88"/>
      <c r="H3" s="88"/>
      <c r="I3" s="88"/>
      <c r="J3" s="88"/>
    </row>
    <row r="4" spans="1:10" x14ac:dyDescent="0.25">
      <c r="A4" s="89" t="s">
        <v>69</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8.3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70</v>
      </c>
      <c r="B3" s="88"/>
      <c r="C3" s="88"/>
      <c r="D3" s="88"/>
      <c r="E3" s="88"/>
      <c r="F3" s="88"/>
      <c r="G3" s="88"/>
      <c r="H3" s="88"/>
      <c r="I3" s="88"/>
      <c r="J3" s="88"/>
    </row>
    <row r="24" spans="1:10" x14ac:dyDescent="0.25">
      <c r="A24" s="87" t="s">
        <v>54</v>
      </c>
      <c r="B24" s="87"/>
      <c r="C24" s="87"/>
      <c r="D24" s="87"/>
      <c r="E24" s="87"/>
      <c r="F24" s="87"/>
      <c r="G24" s="87"/>
      <c r="H24" s="87"/>
      <c r="I24" s="87"/>
      <c r="J24" s="87"/>
    </row>
  </sheetData>
  <mergeCells count="2">
    <mergeCell ref="A3:J3"/>
    <mergeCell ref="A24:J24"/>
  </mergeCells>
  <pageMargins left="0.7" right="0.7" top="0.75" bottom="0.75" header="0.3" footer="0.3"/>
  <pageSetup orientation="portrait" r:id="rId1"/>
  <headerFooter>
    <oddHeader>&amp;RQuestar Gas Company
Docket No. 13-057-04
QGC Variance Exhibit 9.1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topLeftCell="A7" zoomScaleNormal="100" workbookViewId="0">
      <selection activeCell="S20" sqref="S20"/>
    </sheetView>
  </sheetViews>
  <sheetFormatPr defaultRowHeight="15" x14ac:dyDescent="0.25"/>
  <cols>
    <col min="1" max="16384" width="9.140625" style="83"/>
  </cols>
  <sheetData>
    <row r="3" spans="1:10" ht="18.75" x14ac:dyDescent="0.3">
      <c r="A3" s="88" t="s">
        <v>70</v>
      </c>
      <c r="B3" s="88"/>
      <c r="C3" s="88"/>
      <c r="D3" s="88"/>
      <c r="E3" s="88"/>
      <c r="F3" s="88"/>
      <c r="G3" s="88"/>
      <c r="H3" s="88"/>
      <c r="I3" s="88"/>
      <c r="J3" s="88"/>
    </row>
    <row r="24" spans="1:10" x14ac:dyDescent="0.25">
      <c r="A24" s="87" t="s">
        <v>54</v>
      </c>
      <c r="B24" s="87"/>
      <c r="C24" s="87"/>
      <c r="D24" s="87"/>
      <c r="E24" s="87"/>
      <c r="F24" s="87"/>
      <c r="G24" s="87"/>
      <c r="H24" s="87"/>
      <c r="I24" s="87"/>
      <c r="J24" s="87"/>
    </row>
  </sheetData>
  <mergeCells count="2">
    <mergeCell ref="A3:J3"/>
    <mergeCell ref="A24:J24"/>
  </mergeCells>
  <pageMargins left="0.7" right="0.7" top="0.75" bottom="0.75" header="0.3" footer="0.3"/>
  <pageSetup orientation="portrait" r:id="rId1"/>
  <headerFooter>
    <oddHeader>&amp;RQuestar Gas Company
Docket No. 13-057-04
QGC Variance Exhibit 9.2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Q32"/>
  <sheetViews>
    <sheetView zoomScaleNormal="100" workbookViewId="0">
      <selection activeCell="S20" sqref="S20"/>
    </sheetView>
  </sheetViews>
  <sheetFormatPr defaultRowHeight="12.75" x14ac:dyDescent="0.2"/>
  <cols>
    <col min="1" max="14" width="8.28515625" customWidth="1"/>
    <col min="15" max="17" width="2.5703125" customWidth="1"/>
  </cols>
  <sheetData>
    <row r="1" ht="15.75" customHeight="1" x14ac:dyDescent="0.2"/>
    <row r="31" spans="15:17" ht="108.75" customHeight="1" x14ac:dyDescent="0.2">
      <c r="O31" s="15" t="s">
        <v>7</v>
      </c>
      <c r="P31" s="15" t="str">
        <f>'Ex 1 HDD'!J1</f>
        <v>Docket No. 13-057-04</v>
      </c>
      <c r="Q31" s="15" t="s">
        <v>6</v>
      </c>
    </row>
    <row r="32" spans="15:17" ht="22.5" customHeight="1" x14ac:dyDescent="0.2">
      <c r="O32" s="10">
        <v>1.2</v>
      </c>
    </row>
  </sheetData>
  <printOptions horizontalCentered="1" verticalCentered="1"/>
  <pageMargins left="0.7" right="0.7" top="0.75" bottom="0.75" header="0.3" footer="0.3"/>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71</v>
      </c>
      <c r="B3" s="88"/>
      <c r="C3" s="88"/>
      <c r="D3" s="88"/>
      <c r="E3" s="88"/>
      <c r="F3" s="88"/>
      <c r="G3" s="88"/>
      <c r="H3" s="88"/>
      <c r="I3" s="88"/>
      <c r="J3" s="88"/>
    </row>
    <row r="24" spans="1:10" x14ac:dyDescent="0.25">
      <c r="A24" s="87" t="s">
        <v>54</v>
      </c>
      <c r="B24" s="87"/>
      <c r="C24" s="87"/>
      <c r="D24" s="87"/>
      <c r="E24" s="87"/>
      <c r="F24" s="87"/>
      <c r="G24" s="87"/>
      <c r="H24" s="87"/>
      <c r="I24" s="87"/>
      <c r="J24" s="87"/>
    </row>
  </sheetData>
  <mergeCells count="2">
    <mergeCell ref="A3:J3"/>
    <mergeCell ref="A24:J24"/>
  </mergeCells>
  <pageMargins left="0.7" right="0.7" top="0.75" bottom="0.75" header="0.3" footer="0.3"/>
  <pageSetup orientation="portrait" r:id="rId1"/>
  <headerFooter>
    <oddHeader xml:space="preserve">&amp;RQuestar Gas Company
Docket No. 13-057-04
QGC Variance Exhibit 9.3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71</v>
      </c>
      <c r="B3" s="88"/>
      <c r="C3" s="88"/>
      <c r="D3" s="88"/>
      <c r="E3" s="88"/>
      <c r="F3" s="88"/>
      <c r="G3" s="88"/>
      <c r="H3" s="88"/>
      <c r="I3" s="88"/>
      <c r="J3" s="88"/>
    </row>
    <row r="24" spans="1:10" x14ac:dyDescent="0.25">
      <c r="A24" s="87" t="s">
        <v>54</v>
      </c>
      <c r="B24" s="87"/>
      <c r="C24" s="87"/>
      <c r="D24" s="87"/>
      <c r="E24" s="87"/>
      <c r="F24" s="87"/>
      <c r="G24" s="87"/>
      <c r="H24" s="87"/>
      <c r="I24" s="87"/>
      <c r="J24" s="87"/>
    </row>
  </sheetData>
  <mergeCells count="2">
    <mergeCell ref="A3:J3"/>
    <mergeCell ref="A24:J24"/>
  </mergeCells>
  <pageMargins left="0.7" right="0.7" top="0.75" bottom="0.75" header="0.3" footer="0.3"/>
  <pageSetup orientation="portrait" r:id="rId1"/>
  <headerFooter>
    <oddHeader>&amp;RQuestar Gas Company
Docket No. 13-057-04
QGC Variance Exhibit 9.4</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4"/>
  <sheetViews>
    <sheetView view="pageLayout" zoomScaleNormal="100" workbookViewId="0">
      <selection activeCell="S20" sqref="S20"/>
    </sheetView>
  </sheetViews>
  <sheetFormatPr defaultRowHeight="15" x14ac:dyDescent="0.25"/>
  <cols>
    <col min="1" max="16384" width="9.140625" style="83"/>
  </cols>
  <sheetData>
    <row r="3" spans="1:9" ht="18.75" x14ac:dyDescent="0.3">
      <c r="A3" s="88" t="s">
        <v>53</v>
      </c>
      <c r="B3" s="88"/>
      <c r="C3" s="88"/>
      <c r="D3" s="88"/>
      <c r="E3" s="88"/>
      <c r="F3" s="88"/>
      <c r="G3" s="88"/>
      <c r="H3" s="88"/>
      <c r="I3" s="88"/>
    </row>
    <row r="24" spans="1:9" x14ac:dyDescent="0.25">
      <c r="A24" s="87" t="s">
        <v>54</v>
      </c>
      <c r="B24" s="87"/>
      <c r="C24" s="87"/>
      <c r="D24" s="87"/>
      <c r="E24" s="87"/>
      <c r="F24" s="87"/>
      <c r="G24" s="87"/>
      <c r="H24" s="87"/>
      <c r="I24" s="87"/>
    </row>
  </sheetData>
  <mergeCells count="2">
    <mergeCell ref="A3:I3"/>
    <mergeCell ref="A24:I24"/>
  </mergeCells>
  <pageMargins left="0.7" right="0.7" top="0.75" bottom="0.75" header="0.3" footer="0.3"/>
  <pageSetup orientation="portrait" r:id="rId1"/>
  <headerFooter>
    <oddHeader>&amp;RQuestar Gas Company
Docket No. 13-057-04
QGC Variance Exhibit 10.1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Q32"/>
  <sheetViews>
    <sheetView zoomScaleNormal="100" workbookViewId="0">
      <selection activeCell="S20" sqref="S20"/>
    </sheetView>
  </sheetViews>
  <sheetFormatPr defaultRowHeight="12.75" x14ac:dyDescent="0.2"/>
  <cols>
    <col min="1" max="14" width="8.28515625" customWidth="1"/>
    <col min="15" max="17" width="2.5703125" customWidth="1"/>
  </cols>
  <sheetData>
    <row r="1" ht="15.75" customHeight="1" x14ac:dyDescent="0.2"/>
    <row r="31" spans="15:17" ht="107.25" customHeight="1" x14ac:dyDescent="0.2">
      <c r="O31" s="15" t="s">
        <v>7</v>
      </c>
      <c r="P31" s="15" t="str">
        <f>'Ex 1 HDD'!J1</f>
        <v>Docket No. 13-057-04</v>
      </c>
      <c r="Q31" s="15" t="s">
        <v>6</v>
      </c>
    </row>
    <row r="32" spans="15:17" ht="22.5" customHeight="1" x14ac:dyDescent="0.2">
      <c r="O32" s="10">
        <v>1.3</v>
      </c>
    </row>
  </sheetData>
  <printOptions horizontalCentered="1" verticalCentered="1"/>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55</v>
      </c>
      <c r="B3" s="88"/>
      <c r="C3" s="88"/>
      <c r="D3" s="88"/>
      <c r="E3" s="88"/>
      <c r="F3" s="88"/>
      <c r="G3" s="88"/>
      <c r="H3" s="88"/>
      <c r="I3" s="88"/>
      <c r="J3" s="88"/>
    </row>
    <row r="4" spans="1:10" x14ac:dyDescent="0.25">
      <c r="A4" s="89" t="s">
        <v>56</v>
      </c>
      <c r="B4" s="89"/>
      <c r="C4" s="89"/>
      <c r="D4" s="89"/>
      <c r="E4" s="89"/>
      <c r="F4" s="89"/>
      <c r="G4" s="89"/>
      <c r="H4" s="89"/>
      <c r="I4" s="89"/>
      <c r="J4" s="89"/>
    </row>
    <row r="24" spans="1:9" x14ac:dyDescent="0.25">
      <c r="A24" s="87" t="s">
        <v>54</v>
      </c>
      <c r="B24" s="87"/>
      <c r="C24" s="87"/>
      <c r="D24" s="87"/>
      <c r="E24" s="87"/>
      <c r="F24" s="87"/>
      <c r="G24" s="87"/>
      <c r="H24" s="87"/>
      <c r="I24" s="87"/>
    </row>
  </sheetData>
  <mergeCells count="3">
    <mergeCell ref="A24:I24"/>
    <mergeCell ref="A3:J3"/>
    <mergeCell ref="A4:J4"/>
  </mergeCells>
  <pageMargins left="0.7" right="0.7" top="0.75" bottom="0.75" header="0.3" footer="0.3"/>
  <pageSetup orientation="portrait" r:id="rId1"/>
  <headerFooter>
    <oddHeader>&amp;RQuestar Gas Company
Docket No. 13-057-04
QGC Variance Exhibit 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57</v>
      </c>
      <c r="B3" s="88"/>
      <c r="C3" s="88"/>
      <c r="D3" s="88"/>
      <c r="E3" s="88"/>
      <c r="F3" s="88"/>
      <c r="G3" s="88"/>
      <c r="H3" s="88"/>
      <c r="I3" s="88"/>
      <c r="J3" s="88"/>
    </row>
    <row r="4" spans="1:10" x14ac:dyDescent="0.25">
      <c r="A4" s="89" t="s">
        <v>56</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24:J24"/>
    <mergeCell ref="A4:J4"/>
  </mergeCells>
  <pageMargins left="0.7" right="0.7" top="0.75" bottom="0.75" header="0.3" footer="0.3"/>
  <pageSetup orientation="portrait" r:id="rId1"/>
  <headerFooter>
    <oddHeader>&amp;RQuestar Gas Company
Docket No. 13-057-04
QGC Variance Exhibit 2.2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55</v>
      </c>
      <c r="B3" s="88"/>
      <c r="C3" s="88"/>
      <c r="D3" s="88"/>
      <c r="E3" s="88"/>
      <c r="F3" s="88"/>
      <c r="G3" s="88"/>
      <c r="H3" s="88"/>
      <c r="I3" s="88"/>
      <c r="J3" s="88"/>
    </row>
    <row r="4" spans="1:10" x14ac:dyDescent="0.25">
      <c r="A4" s="89" t="s">
        <v>58</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4"/>
  <sheetViews>
    <sheetView view="pageLayout" zoomScaleNormal="100" workbookViewId="0">
      <selection activeCell="S20" sqref="S20"/>
    </sheetView>
  </sheetViews>
  <sheetFormatPr defaultRowHeight="15" x14ac:dyDescent="0.25"/>
  <cols>
    <col min="1" max="16384" width="9.140625" style="83"/>
  </cols>
  <sheetData>
    <row r="3" spans="1:10" ht="18.75" x14ac:dyDescent="0.3">
      <c r="A3" s="88" t="s">
        <v>57</v>
      </c>
      <c r="B3" s="88"/>
      <c r="C3" s="88"/>
      <c r="D3" s="88"/>
      <c r="E3" s="88"/>
      <c r="F3" s="88"/>
      <c r="G3" s="88"/>
      <c r="H3" s="88"/>
      <c r="I3" s="88"/>
      <c r="J3" s="88"/>
    </row>
    <row r="4" spans="1:10" x14ac:dyDescent="0.25">
      <c r="A4" s="89" t="s">
        <v>58</v>
      </c>
      <c r="B4" s="89"/>
      <c r="C4" s="89"/>
      <c r="D4" s="89"/>
      <c r="E4" s="89"/>
      <c r="F4" s="89"/>
      <c r="G4" s="89"/>
      <c r="H4" s="89"/>
      <c r="I4" s="89"/>
      <c r="J4" s="89"/>
    </row>
    <row r="24" spans="1:10" x14ac:dyDescent="0.25">
      <c r="A24" s="87" t="s">
        <v>54</v>
      </c>
      <c r="B24" s="87"/>
      <c r="C24" s="87"/>
      <c r="D24" s="87"/>
      <c r="E24" s="87"/>
      <c r="F24" s="87"/>
      <c r="G24" s="87"/>
      <c r="H24" s="87"/>
      <c r="I24" s="87"/>
      <c r="J24" s="87"/>
    </row>
  </sheetData>
  <mergeCells count="3">
    <mergeCell ref="A3:J3"/>
    <mergeCell ref="A4:J4"/>
    <mergeCell ref="A24:J24"/>
  </mergeCells>
  <pageMargins left="0.7" right="0.7" top="0.75" bottom="0.75" header="0.3" footer="0.3"/>
  <pageSetup orientation="portrait" r:id="rId1"/>
  <headerFooter>
    <oddHeader>&amp;RQuestar Gas Company
Docket No. 13-057-04
QGC Variance Exhibit 2.4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workbookViewId="0">
      <selection activeCell="H7" sqref="H7"/>
    </sheetView>
  </sheetViews>
  <sheetFormatPr defaultRowHeight="12.75" x14ac:dyDescent="0.2"/>
  <sheetData>
    <row r="1" spans="1:19" x14ac:dyDescent="0.2">
      <c r="A1" s="90" t="s">
        <v>15</v>
      </c>
      <c r="B1" s="90"/>
      <c r="C1" s="90"/>
      <c r="D1" s="90"/>
      <c r="E1" s="90"/>
      <c r="F1" s="90"/>
      <c r="G1" s="90"/>
      <c r="H1" s="27"/>
      <c r="I1" s="27"/>
      <c r="J1" s="27"/>
      <c r="K1" s="27"/>
      <c r="L1" s="27"/>
      <c r="M1" s="27"/>
      <c r="N1" s="27"/>
      <c r="O1" s="27"/>
      <c r="P1" s="27"/>
      <c r="Q1" s="27"/>
      <c r="R1" s="27"/>
      <c r="S1" s="27"/>
    </row>
    <row r="2" spans="1:19" x14ac:dyDescent="0.2">
      <c r="A2" s="90" t="s">
        <v>16</v>
      </c>
      <c r="B2" s="90"/>
      <c r="C2" s="90"/>
      <c r="D2" s="90"/>
      <c r="E2" s="90"/>
      <c r="F2" s="90"/>
      <c r="G2" s="90"/>
      <c r="H2" s="27"/>
      <c r="I2" s="27"/>
      <c r="J2" s="27"/>
      <c r="K2" s="27"/>
      <c r="L2" s="27"/>
      <c r="M2" s="27"/>
      <c r="N2" s="27"/>
      <c r="O2" s="27"/>
      <c r="P2" s="27"/>
      <c r="Q2" s="27"/>
      <c r="R2" s="27"/>
      <c r="S2" s="27"/>
    </row>
    <row r="3" spans="1:19" x14ac:dyDescent="0.2">
      <c r="A3" s="91"/>
      <c r="B3" s="91"/>
      <c r="C3" s="91"/>
      <c r="D3" s="91"/>
      <c r="E3" s="91"/>
      <c r="F3" s="91"/>
      <c r="G3" s="91"/>
      <c r="H3" s="91"/>
      <c r="I3" s="28"/>
      <c r="J3" s="28"/>
      <c r="K3" s="29"/>
      <c r="L3" s="29"/>
      <c r="M3" s="29"/>
      <c r="N3" s="29"/>
      <c r="O3" s="29"/>
      <c r="P3" s="29"/>
      <c r="Q3" s="29"/>
      <c r="R3" s="29"/>
      <c r="S3" s="29"/>
    </row>
    <row r="4" spans="1:19" x14ac:dyDescent="0.2">
      <c r="A4" s="30"/>
      <c r="B4" s="30"/>
      <c r="C4" s="30"/>
      <c r="D4" s="30"/>
      <c r="E4" s="30"/>
      <c r="F4" s="30"/>
      <c r="G4" s="30"/>
      <c r="H4" s="30"/>
      <c r="I4" s="30"/>
      <c r="J4" s="30"/>
      <c r="K4" s="27"/>
      <c r="L4" s="27"/>
      <c r="M4" s="27"/>
      <c r="N4" s="27"/>
      <c r="O4" s="27"/>
      <c r="P4" s="27"/>
      <c r="Q4" s="27"/>
      <c r="R4" s="27"/>
      <c r="S4" s="27"/>
    </row>
    <row r="5" spans="1:19" x14ac:dyDescent="0.2">
      <c r="A5" s="27"/>
      <c r="B5" s="27"/>
      <c r="C5" s="27"/>
      <c r="D5" s="27"/>
      <c r="E5" s="27"/>
      <c r="F5" s="93" t="s">
        <v>4</v>
      </c>
      <c r="G5" s="93"/>
      <c r="H5" s="93"/>
      <c r="I5" s="31"/>
      <c r="J5" s="31"/>
      <c r="K5" s="31"/>
      <c r="L5" s="92" t="s">
        <v>17</v>
      </c>
      <c r="M5" s="92"/>
      <c r="N5" s="31"/>
      <c r="O5" s="31"/>
      <c r="P5" s="31"/>
      <c r="Q5" s="31"/>
      <c r="R5" s="31"/>
      <c r="S5" s="31"/>
    </row>
    <row r="6" spans="1:19" ht="25.5" x14ac:dyDescent="0.2">
      <c r="A6" s="32" t="s">
        <v>0</v>
      </c>
      <c r="B6" s="32" t="s">
        <v>1</v>
      </c>
      <c r="C6" s="32" t="s">
        <v>51</v>
      </c>
      <c r="D6" s="32" t="s">
        <v>52</v>
      </c>
      <c r="E6" s="27"/>
      <c r="F6" s="32" t="s">
        <v>1</v>
      </c>
      <c r="G6" s="32" t="s">
        <v>51</v>
      </c>
      <c r="H6" s="45" t="s">
        <v>52</v>
      </c>
      <c r="I6" s="31"/>
      <c r="J6" s="33"/>
      <c r="K6" s="33"/>
      <c r="L6" s="36" t="s">
        <v>19</v>
      </c>
      <c r="M6" s="36" t="s">
        <v>18</v>
      </c>
      <c r="N6" s="33"/>
      <c r="O6" s="33"/>
      <c r="P6" s="33"/>
      <c r="Q6" s="33"/>
      <c r="R6" s="33"/>
      <c r="S6" s="31"/>
    </row>
    <row r="7" spans="1:19" ht="15" x14ac:dyDescent="0.25">
      <c r="A7" s="34">
        <v>41455</v>
      </c>
      <c r="B7" s="35">
        <v>2705.9826100000005</v>
      </c>
      <c r="C7" s="35">
        <v>3934.2</v>
      </c>
      <c r="D7" s="35">
        <v>3049.8490000000002</v>
      </c>
      <c r="E7" s="27"/>
      <c r="F7" s="35">
        <v>2705.9826100000005</v>
      </c>
      <c r="G7" s="35">
        <v>3934.2</v>
      </c>
      <c r="H7" s="35">
        <v>3049.8490000000002</v>
      </c>
      <c r="I7" s="31"/>
      <c r="J7" s="36"/>
      <c r="K7" s="27"/>
      <c r="L7" s="46">
        <v>3049849</v>
      </c>
      <c r="M7" s="46">
        <v>248070</v>
      </c>
      <c r="N7" s="36"/>
      <c r="O7" s="36"/>
      <c r="P7" s="36"/>
      <c r="Q7" s="36"/>
      <c r="R7" s="36"/>
      <c r="S7" s="31"/>
    </row>
    <row r="8" spans="1:19" ht="15" x14ac:dyDescent="0.25">
      <c r="A8" s="34">
        <v>41486</v>
      </c>
      <c r="B8" s="35">
        <v>2602.1385100000002</v>
      </c>
      <c r="C8" s="35">
        <v>2582.3299999999995</v>
      </c>
      <c r="D8" s="35">
        <v>2550.8290000000002</v>
      </c>
      <c r="E8" s="27"/>
      <c r="F8" s="35">
        <v>5308.1211200000007</v>
      </c>
      <c r="G8" s="35">
        <v>6516.5299999999988</v>
      </c>
      <c r="H8" s="35">
        <v>5600.6779999999999</v>
      </c>
      <c r="I8" s="31"/>
      <c r="J8" s="36"/>
      <c r="K8" s="27"/>
      <c r="L8" s="46">
        <v>2550829</v>
      </c>
      <c r="M8" s="46">
        <v>229504</v>
      </c>
      <c r="N8" s="36"/>
      <c r="O8" s="36"/>
      <c r="P8" s="36"/>
      <c r="Q8" s="36"/>
      <c r="R8" s="36"/>
      <c r="S8" s="31"/>
    </row>
    <row r="9" spans="1:19" ht="15" x14ac:dyDescent="0.25">
      <c r="A9" s="34">
        <v>41517</v>
      </c>
      <c r="B9" s="35">
        <v>2485.3550799999998</v>
      </c>
      <c r="C9" s="35">
        <v>2495.5700000000002</v>
      </c>
      <c r="D9" s="35">
        <v>2456.6080000000002</v>
      </c>
      <c r="E9" s="27"/>
      <c r="F9" s="35">
        <v>7793.476200000001</v>
      </c>
      <c r="G9" s="35">
        <v>9012.0999999999985</v>
      </c>
      <c r="H9" s="35">
        <v>8057.2860000000001</v>
      </c>
      <c r="I9" s="31"/>
      <c r="J9" s="36"/>
      <c r="K9" s="27"/>
      <c r="L9" s="46">
        <v>2456608</v>
      </c>
      <c r="M9" s="46">
        <v>241192</v>
      </c>
      <c r="N9" s="36"/>
      <c r="O9" s="36"/>
      <c r="P9" s="36"/>
      <c r="Q9" s="36"/>
      <c r="R9" s="36"/>
      <c r="S9" s="31"/>
    </row>
    <row r="10" spans="1:19" ht="15" x14ac:dyDescent="0.25">
      <c r="A10" s="34">
        <v>41547</v>
      </c>
      <c r="B10" s="35">
        <v>2593.3065199999996</v>
      </c>
      <c r="C10" s="35">
        <v>2395.6499999999996</v>
      </c>
      <c r="D10" s="35">
        <v>3635.2049999999999</v>
      </c>
      <c r="E10" s="27"/>
      <c r="F10" s="35">
        <v>10386.782720000001</v>
      </c>
      <c r="G10" s="35">
        <v>11407.749999999998</v>
      </c>
      <c r="H10" s="35">
        <v>11692.491</v>
      </c>
      <c r="I10" s="31"/>
      <c r="J10" s="36"/>
      <c r="K10" s="27"/>
      <c r="L10" s="46">
        <v>3635205</v>
      </c>
      <c r="M10" s="46">
        <v>237989</v>
      </c>
      <c r="N10" s="36"/>
      <c r="O10" s="36"/>
      <c r="P10" s="36"/>
      <c r="Q10" s="36"/>
      <c r="R10" s="36"/>
      <c r="S10" s="31"/>
    </row>
    <row r="11" spans="1:19" ht="15" x14ac:dyDescent="0.25">
      <c r="A11" s="34">
        <v>41578</v>
      </c>
      <c r="B11" s="35">
        <v>7478.9480300000005</v>
      </c>
      <c r="C11" s="35">
        <v>6497.0000000000018</v>
      </c>
      <c r="D11" s="35">
        <v>6245.1319999999996</v>
      </c>
      <c r="E11" s="27"/>
      <c r="F11" s="35">
        <v>17865.730750000002</v>
      </c>
      <c r="G11" s="35">
        <v>17904.75</v>
      </c>
      <c r="H11" s="35">
        <v>17937.623</v>
      </c>
      <c r="I11" s="31"/>
      <c r="J11" s="36"/>
      <c r="K11" s="27"/>
      <c r="L11" s="46">
        <v>6245132</v>
      </c>
      <c r="M11" s="46">
        <v>214642</v>
      </c>
      <c r="N11" s="36"/>
      <c r="O11" s="36"/>
      <c r="P11" s="36"/>
      <c r="Q11" s="36"/>
      <c r="R11" s="36"/>
      <c r="S11" s="31"/>
    </row>
    <row r="12" spans="1:19" ht="15" x14ac:dyDescent="0.25">
      <c r="A12" s="34">
        <v>41608</v>
      </c>
      <c r="B12" s="35">
        <v>11031.701489999999</v>
      </c>
      <c r="C12" s="35">
        <v>11636.480000000001</v>
      </c>
      <c r="D12" s="35">
        <v>11453.574000000001</v>
      </c>
      <c r="E12" s="27"/>
      <c r="F12" s="35">
        <v>28897.432240000002</v>
      </c>
      <c r="G12" s="35">
        <v>29541.230000000003</v>
      </c>
      <c r="H12" s="35">
        <v>29391.197</v>
      </c>
      <c r="I12" s="31"/>
      <c r="J12" s="36"/>
      <c r="K12" s="27"/>
      <c r="L12" s="46">
        <v>11453574</v>
      </c>
      <c r="M12" s="46">
        <v>254457</v>
      </c>
      <c r="N12" s="36"/>
      <c r="O12" s="36"/>
      <c r="P12" s="36"/>
      <c r="Q12" s="36"/>
      <c r="R12" s="36"/>
      <c r="S12" s="31"/>
    </row>
    <row r="13" spans="1:19" ht="15" x14ac:dyDescent="0.25">
      <c r="A13" s="34">
        <v>41639</v>
      </c>
      <c r="B13" s="35">
        <v>0</v>
      </c>
      <c r="C13" s="35">
        <v>15938.869999999999</v>
      </c>
      <c r="D13" s="35">
        <v>16961.868999999999</v>
      </c>
      <c r="E13" s="27"/>
      <c r="F13" s="35">
        <v>28897.432240000002</v>
      </c>
      <c r="G13" s="35">
        <v>45480.100000000006</v>
      </c>
      <c r="H13" s="35">
        <v>46353.065999999999</v>
      </c>
      <c r="I13" s="31"/>
      <c r="J13" s="36"/>
      <c r="K13" s="27"/>
      <c r="L13" s="46">
        <v>16961869</v>
      </c>
      <c r="M13" s="46">
        <v>231513</v>
      </c>
      <c r="N13" s="36"/>
      <c r="O13" s="36"/>
      <c r="P13" s="36"/>
      <c r="Q13" s="36"/>
      <c r="R13" s="36"/>
      <c r="S13" s="31"/>
    </row>
    <row r="14" spans="1:19" ht="15" x14ac:dyDescent="0.25">
      <c r="A14" s="34">
        <v>41670</v>
      </c>
      <c r="B14" s="35">
        <v>0</v>
      </c>
      <c r="C14" s="35">
        <v>18796.570000000003</v>
      </c>
      <c r="D14" s="35">
        <v>19382.343000000001</v>
      </c>
      <c r="E14" s="27"/>
      <c r="F14" s="35">
        <v>28897.432240000002</v>
      </c>
      <c r="G14" s="35">
        <v>64276.670000000013</v>
      </c>
      <c r="H14" s="35">
        <v>65735.409</v>
      </c>
      <c r="I14" s="31"/>
      <c r="J14" s="36"/>
      <c r="K14" s="27"/>
      <c r="L14" s="46">
        <v>19382343</v>
      </c>
      <c r="M14" s="46">
        <v>248909</v>
      </c>
      <c r="N14" s="36"/>
      <c r="O14" s="36"/>
      <c r="P14" s="36"/>
      <c r="Q14" s="36"/>
      <c r="R14" s="36"/>
      <c r="S14" s="31"/>
    </row>
    <row r="15" spans="1:19" ht="15" x14ac:dyDescent="0.25">
      <c r="A15" s="34">
        <v>41698</v>
      </c>
      <c r="B15" s="35">
        <v>0</v>
      </c>
      <c r="C15" s="35">
        <v>13599.01</v>
      </c>
      <c r="D15" s="35">
        <v>15510.204</v>
      </c>
      <c r="E15" s="27"/>
      <c r="F15" s="35">
        <v>28897.432240000002</v>
      </c>
      <c r="G15" s="35">
        <v>77875.680000000008</v>
      </c>
      <c r="H15" s="35">
        <v>81245.612999999998</v>
      </c>
      <c r="I15" s="31"/>
      <c r="J15" s="36"/>
      <c r="K15" s="27"/>
      <c r="L15" s="46">
        <v>15510204</v>
      </c>
      <c r="M15" s="46">
        <v>220973</v>
      </c>
      <c r="N15" s="36"/>
      <c r="O15" s="36"/>
      <c r="P15" s="36"/>
      <c r="Q15" s="36"/>
      <c r="R15" s="36"/>
      <c r="S15" s="31"/>
    </row>
    <row r="16" spans="1:19" ht="15" x14ac:dyDescent="0.25">
      <c r="A16" s="34">
        <v>41729</v>
      </c>
      <c r="B16" s="35">
        <v>0</v>
      </c>
      <c r="C16" s="35">
        <v>13151.869999999997</v>
      </c>
      <c r="D16" s="35">
        <v>11858.423000000001</v>
      </c>
      <c r="E16" s="27"/>
      <c r="F16" s="35">
        <v>28897.432240000002</v>
      </c>
      <c r="G16" s="35">
        <v>91027.55</v>
      </c>
      <c r="H16" s="35">
        <v>93104.035999999993</v>
      </c>
      <c r="I16" s="31"/>
      <c r="J16" s="36"/>
      <c r="K16" s="27"/>
      <c r="L16" s="46">
        <v>11858423</v>
      </c>
      <c r="M16" s="46">
        <v>218329</v>
      </c>
      <c r="N16" s="36"/>
      <c r="O16" s="36"/>
      <c r="P16" s="36"/>
      <c r="Q16" s="36"/>
      <c r="R16" s="36"/>
      <c r="S16" s="31"/>
    </row>
    <row r="17" spans="1:19" ht="15" x14ac:dyDescent="0.25">
      <c r="A17" s="34">
        <v>41759</v>
      </c>
      <c r="B17" s="35">
        <v>0</v>
      </c>
      <c r="C17" s="35">
        <v>11056.3</v>
      </c>
      <c r="D17" s="35">
        <v>8777.5429999999997</v>
      </c>
      <c r="E17" s="27"/>
      <c r="F17" s="35">
        <v>28897.432240000002</v>
      </c>
      <c r="G17" s="35">
        <v>102083.85</v>
      </c>
      <c r="H17" s="35">
        <v>101881.579</v>
      </c>
      <c r="I17" s="31"/>
      <c r="J17" s="36"/>
      <c r="K17" s="27"/>
      <c r="L17" s="46">
        <v>8777543</v>
      </c>
      <c r="M17" s="46">
        <v>209606</v>
      </c>
      <c r="N17" s="36"/>
      <c r="O17" s="36"/>
      <c r="P17" s="36"/>
      <c r="Q17" s="36"/>
      <c r="R17" s="36"/>
      <c r="S17" s="31"/>
    </row>
    <row r="18" spans="1:19" ht="15" x14ac:dyDescent="0.25">
      <c r="A18" s="34">
        <v>41790</v>
      </c>
      <c r="B18" s="35">
        <v>0</v>
      </c>
      <c r="C18" s="35">
        <v>4300.489999999998</v>
      </c>
      <c r="D18" s="35">
        <v>4259.7290000000003</v>
      </c>
      <c r="E18" s="27"/>
      <c r="F18" s="35">
        <v>28897.432240000002</v>
      </c>
      <c r="G18" s="35">
        <v>106384.34</v>
      </c>
      <c r="H18" s="35">
        <v>106141.308</v>
      </c>
      <c r="I18" s="31"/>
      <c r="J18" s="36"/>
      <c r="K18" s="27"/>
      <c r="L18" s="46">
        <v>4259729</v>
      </c>
      <c r="M18" s="46">
        <v>206403</v>
      </c>
      <c r="N18" s="36"/>
      <c r="O18" s="36"/>
      <c r="P18" s="36"/>
      <c r="Q18" s="36"/>
      <c r="R18" s="36"/>
      <c r="S18" s="31"/>
    </row>
    <row r="19" spans="1:19" x14ac:dyDescent="0.2">
      <c r="A19" s="27"/>
      <c r="B19" s="27"/>
      <c r="C19" s="27"/>
      <c r="D19" s="27"/>
      <c r="E19" s="27"/>
      <c r="F19" s="27"/>
      <c r="G19" s="27"/>
      <c r="H19" s="37"/>
      <c r="I19" s="27"/>
      <c r="J19" s="27"/>
      <c r="K19" s="27"/>
      <c r="L19" s="27"/>
      <c r="M19" s="27"/>
      <c r="N19" s="27"/>
      <c r="O19" s="27"/>
      <c r="P19" s="27"/>
      <c r="Q19" s="27"/>
      <c r="R19" s="27"/>
      <c r="S19" s="27"/>
    </row>
    <row r="20" spans="1:19" x14ac:dyDescent="0.2">
      <c r="A20" s="32"/>
      <c r="B20" s="32"/>
      <c r="C20" s="32"/>
      <c r="D20" s="44"/>
      <c r="E20" s="27"/>
      <c r="F20" s="32"/>
      <c r="G20" s="32"/>
      <c r="H20" s="27"/>
      <c r="I20" s="27"/>
      <c r="J20" s="27"/>
      <c r="K20" s="27"/>
      <c r="L20" s="27"/>
      <c r="M20" s="27"/>
      <c r="N20" s="27"/>
      <c r="O20" s="27"/>
      <c r="P20" s="27"/>
      <c r="Q20" s="27"/>
      <c r="R20" s="27"/>
      <c r="S20" s="27"/>
    </row>
    <row r="21" spans="1:19" x14ac:dyDescent="0.2">
      <c r="A21" s="34"/>
      <c r="B21" s="41"/>
      <c r="C21" s="41"/>
      <c r="D21" s="41"/>
      <c r="E21" s="31"/>
      <c r="F21" s="41"/>
      <c r="G21" s="31"/>
      <c r="H21" s="31"/>
      <c r="I21" s="27"/>
      <c r="J21" s="27"/>
      <c r="K21" s="27"/>
      <c r="L21" s="27"/>
      <c r="M21" s="27"/>
      <c r="N21" s="27"/>
      <c r="O21" s="27"/>
      <c r="P21" s="27"/>
      <c r="Q21" s="27"/>
      <c r="R21" s="27"/>
      <c r="S21" s="27"/>
    </row>
    <row r="22" spans="1:19" x14ac:dyDescent="0.2">
      <c r="A22" s="34"/>
      <c r="B22" s="41"/>
      <c r="C22" s="41"/>
      <c r="D22" s="41"/>
      <c r="E22" s="31"/>
      <c r="F22" s="43"/>
      <c r="G22" s="31"/>
      <c r="H22" s="31"/>
      <c r="I22" s="27"/>
      <c r="J22" s="27"/>
      <c r="K22" s="27"/>
      <c r="L22" s="27"/>
      <c r="M22" s="27"/>
      <c r="N22" s="27"/>
      <c r="O22" s="27"/>
      <c r="P22" s="27"/>
      <c r="Q22" s="27"/>
      <c r="R22" s="27"/>
      <c r="S22" s="27"/>
    </row>
    <row r="23" spans="1:19" x14ac:dyDescent="0.2">
      <c r="A23" s="34"/>
      <c r="B23" s="42"/>
      <c r="C23" s="41"/>
      <c r="D23" s="41"/>
      <c r="E23" s="31"/>
      <c r="F23" s="42"/>
      <c r="G23" s="40"/>
      <c r="H23" s="31"/>
      <c r="I23" s="27"/>
      <c r="J23" s="27"/>
      <c r="K23" s="27"/>
      <c r="L23" s="27"/>
      <c r="M23" s="27"/>
      <c r="N23" s="27"/>
      <c r="O23" s="27"/>
      <c r="P23" s="27"/>
      <c r="Q23" s="27"/>
      <c r="R23" s="27"/>
      <c r="S23" s="27"/>
    </row>
    <row r="24" spans="1:19" x14ac:dyDescent="0.2">
      <c r="A24" s="38"/>
      <c r="B24" s="39"/>
      <c r="C24" s="39"/>
      <c r="D24" s="39"/>
      <c r="E24" s="31"/>
      <c r="F24" s="39"/>
      <c r="G24" s="39"/>
      <c r="H24" s="31"/>
      <c r="I24" s="27"/>
      <c r="J24" s="27"/>
      <c r="K24" s="27"/>
      <c r="L24" s="27"/>
      <c r="M24" s="27"/>
      <c r="N24" s="27"/>
      <c r="O24" s="27"/>
      <c r="P24" s="27"/>
      <c r="Q24" s="27"/>
      <c r="R24" s="27"/>
      <c r="S24" s="27"/>
    </row>
    <row r="25" spans="1:19" x14ac:dyDescent="0.2">
      <c r="A25" s="31"/>
      <c r="B25" s="31"/>
      <c r="C25" s="31"/>
      <c r="D25" s="31"/>
      <c r="E25" s="31"/>
      <c r="F25" s="31"/>
      <c r="G25" s="31"/>
      <c r="H25" s="31"/>
      <c r="I25" s="27"/>
      <c r="J25" s="27"/>
      <c r="K25" s="27"/>
      <c r="L25" s="27"/>
      <c r="M25" s="27"/>
      <c r="N25" s="27"/>
      <c r="O25" s="27"/>
      <c r="P25" s="27"/>
      <c r="Q25" s="27"/>
      <c r="R25" s="27"/>
      <c r="S25" s="27"/>
    </row>
    <row r="26" spans="1:19" x14ac:dyDescent="0.2">
      <c r="A26" s="31"/>
      <c r="B26" s="39"/>
      <c r="C26" s="39"/>
      <c r="D26" s="39"/>
      <c r="E26" s="31"/>
      <c r="F26" s="31"/>
      <c r="G26" s="31"/>
      <c r="H26" s="31"/>
      <c r="I26" s="27"/>
      <c r="J26" s="27"/>
      <c r="K26" s="27"/>
      <c r="L26" s="27"/>
      <c r="M26" s="27"/>
      <c r="N26" s="27"/>
      <c r="O26" s="27"/>
      <c r="P26" s="27"/>
      <c r="Q26" s="27"/>
      <c r="R26" s="27"/>
      <c r="S26" s="27"/>
    </row>
    <row r="27" spans="1:19" x14ac:dyDescent="0.2">
      <c r="A27" s="31"/>
      <c r="B27" s="31"/>
      <c r="C27" s="31"/>
      <c r="D27" s="31"/>
      <c r="E27" s="31"/>
      <c r="F27" s="31"/>
      <c r="G27" s="31"/>
      <c r="H27" s="31"/>
      <c r="I27" s="27"/>
      <c r="J27" s="27"/>
      <c r="K27" s="27"/>
      <c r="L27" s="27"/>
      <c r="M27" s="27"/>
      <c r="N27" s="27"/>
      <c r="O27" s="27"/>
      <c r="P27" s="27"/>
      <c r="Q27" s="27"/>
      <c r="R27" s="27"/>
      <c r="S27" s="27"/>
    </row>
    <row r="28" spans="1:19" x14ac:dyDescent="0.2">
      <c r="A28" s="31"/>
      <c r="B28" s="31"/>
      <c r="C28" s="31"/>
      <c r="D28" s="31"/>
      <c r="E28" s="31"/>
      <c r="F28" s="31"/>
      <c r="G28" s="31"/>
      <c r="H28" s="31"/>
      <c r="I28" s="27"/>
      <c r="J28" s="27"/>
      <c r="K28" s="27"/>
      <c r="L28" s="27"/>
      <c r="M28" s="27"/>
      <c r="N28" s="27"/>
      <c r="O28" s="27"/>
      <c r="P28" s="27"/>
      <c r="Q28" s="27"/>
      <c r="R28" s="27"/>
      <c r="S28" s="27"/>
    </row>
  </sheetData>
  <mergeCells count="5">
    <mergeCell ref="A1:G1"/>
    <mergeCell ref="A2:G2"/>
    <mergeCell ref="A3:H3"/>
    <mergeCell ref="L5:M5"/>
    <mergeCell ref="F5:H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5</vt:i4>
      </vt:variant>
    </vt:vector>
  </HeadingPairs>
  <TitlesOfParts>
    <vt:vector size="37" baseType="lpstr">
      <vt:lpstr>Ex 1 HDD</vt:lpstr>
      <vt:lpstr>Exhibit 1.1</vt:lpstr>
      <vt:lpstr>Exhibit 1.2</vt:lpstr>
      <vt:lpstr>Exhibit 1.3</vt:lpstr>
      <vt:lpstr>Exh 2.1</vt:lpstr>
      <vt:lpstr>Exh 2.2</vt:lpstr>
      <vt:lpstr>Exh 2.3</vt:lpstr>
      <vt:lpstr>Exh 2.4</vt:lpstr>
      <vt:lpstr>Ex 3 data</vt:lpstr>
      <vt:lpstr>Exhibit 3.1</vt:lpstr>
      <vt:lpstr>Exhibit 3.2</vt:lpstr>
      <vt:lpstr>Exhibit 3.3</vt:lpstr>
      <vt:lpstr>Exhibit 3.4</vt:lpstr>
      <vt:lpstr>Exh 4.1</vt:lpstr>
      <vt:lpstr>Exh 4.2</vt:lpstr>
      <vt:lpstr>Exh 4.3</vt:lpstr>
      <vt:lpstr>Exh 5.1</vt:lpstr>
      <vt:lpstr>Exh 5.2</vt:lpstr>
      <vt:lpstr>Exh 5.3</vt:lpstr>
      <vt:lpstr>Exh 6.1</vt:lpstr>
      <vt:lpstr>Exh 6.2</vt:lpstr>
      <vt:lpstr>Exh 7.1</vt:lpstr>
      <vt:lpstr>Exh 7.2</vt:lpstr>
      <vt:lpstr>Exh 7.3</vt:lpstr>
      <vt:lpstr>Exh 8.1</vt:lpstr>
      <vt:lpstr>Exh 8.2</vt:lpstr>
      <vt:lpstr>Exh 8.3</vt:lpstr>
      <vt:lpstr>Exh 9.1</vt:lpstr>
      <vt:lpstr>Exh 9.2</vt:lpstr>
      <vt:lpstr>Exh 9.3</vt:lpstr>
      <vt:lpstr>Exh 9.4</vt:lpstr>
      <vt:lpstr>Exh 10.1</vt:lpstr>
      <vt:lpstr>'Exhibit 1.1'!Print_Area</vt:lpstr>
      <vt:lpstr>'Exhibit 1.2'!Print_Area</vt:lpstr>
      <vt:lpstr>'Exhibit 1.3'!Print_Area</vt:lpstr>
      <vt:lpstr>'Exhibit 3.1'!Print_Area</vt:lpstr>
      <vt:lpstr>'Exhibit 3.2'!Print_Area</vt:lpstr>
    </vt:vector>
  </TitlesOfParts>
  <Company>QUESTAR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Millington</dc:creator>
  <cp:lastModifiedBy>mpaschal</cp:lastModifiedBy>
  <cp:lastPrinted>2014-03-28T18:26:26Z</cp:lastPrinted>
  <dcterms:created xsi:type="dcterms:W3CDTF">2007-04-04T16:10:38Z</dcterms:created>
  <dcterms:modified xsi:type="dcterms:W3CDTF">2014-04-01T18:16:25Z</dcterms:modified>
</cp:coreProperties>
</file>