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0115" windowHeight="9780" activeTab="2"/>
  </bookViews>
  <sheets>
    <sheet name="Exhibit 1.6" sheetId="5" r:id="rId1"/>
    <sheet name="DataQtr" sheetId="1" r:id="rId2"/>
    <sheet name="Exhibit 1.5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2">'Exhibit 1.5'!$A$1:$M$31</definedName>
  </definedNames>
  <calcPr calcId="145621"/>
</workbook>
</file>

<file path=xl/calcChain.xml><?xml version="1.0" encoding="utf-8"?>
<calcChain xmlns="http://schemas.openxmlformats.org/spreadsheetml/2006/main">
  <c r="D8" i="3"/>
  <c r="E8" s="1"/>
  <c r="F8" s="1"/>
  <c r="G8" s="1"/>
  <c r="H8" s="1"/>
  <c r="I8" s="1"/>
  <c r="J8" s="1"/>
  <c r="K8" s="1"/>
  <c r="L8" s="1"/>
  <c r="M8" s="1"/>
  <c r="R6" i="1" l="1"/>
  <c r="S6"/>
  <c r="T6"/>
  <c r="R7"/>
  <c r="S7"/>
  <c r="T7"/>
  <c r="R8"/>
  <c r="S8"/>
  <c r="T8"/>
  <c r="U8" l="1"/>
  <c r="U7"/>
  <c r="U6"/>
  <c r="Y8"/>
  <c r="X8"/>
  <c r="W8"/>
  <c r="V8"/>
  <c r="Y7"/>
  <c r="X7"/>
  <c r="W7"/>
  <c r="V7"/>
  <c r="Y6"/>
  <c r="X6"/>
  <c r="W6"/>
  <c r="V6"/>
  <c r="AC8"/>
  <c r="AB8"/>
  <c r="AA8"/>
  <c r="Z8"/>
  <c r="AC7"/>
  <c r="AB7"/>
  <c r="AA7"/>
  <c r="Z7"/>
  <c r="AC6"/>
  <c r="AB6"/>
  <c r="AA6"/>
  <c r="Z6"/>
  <c r="AG8"/>
  <c r="AF8"/>
  <c r="AE8"/>
  <c r="AG7"/>
  <c r="AF7"/>
  <c r="AE7"/>
  <c r="AG6"/>
  <c r="AF6"/>
  <c r="AE6"/>
  <c r="AD8"/>
  <c r="AD7"/>
  <c r="AD6"/>
</calcChain>
</file>

<file path=xl/sharedStrings.xml><?xml version="1.0" encoding="utf-8"?>
<sst xmlns="http://schemas.openxmlformats.org/spreadsheetml/2006/main" count="48" uniqueCount="19">
  <si>
    <t>Total Favorable</t>
  </si>
  <si>
    <t>Total Unfavorable</t>
  </si>
  <si>
    <t>Total very favorable</t>
  </si>
  <si>
    <t>1st</t>
  </si>
  <si>
    <t>2nd</t>
  </si>
  <si>
    <t>3rd</t>
  </si>
  <si>
    <t>4th</t>
  </si>
  <si>
    <t>1 Calls answered in 60 seconds</t>
  </si>
  <si>
    <t>2 Emergency calls answered in 60 seconds</t>
  </si>
  <si>
    <t>3 Average wait of phone after menu selection</t>
  </si>
  <si>
    <t>4 Read each meter monthly</t>
  </si>
  <si>
    <t>5 Average call handle time</t>
  </si>
  <si>
    <t>&lt;60</t>
  </si>
  <si>
    <t>&lt;5 min</t>
  </si>
  <si>
    <t>Questar Gas Company Customer Service Standards</t>
  </si>
  <si>
    <t>Standard</t>
  </si>
  <si>
    <t>7 Keeping customer appointments</t>
  </si>
  <si>
    <t>N/A</t>
  </si>
  <si>
    <t>6 Emergency calls on site in one hour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</si>
</sst>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9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Questar Gas Company Customer Satisfaction Ratings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DataQtr!$A$7</c:f>
              <c:strCache>
                <c:ptCount val="1"/>
                <c:pt idx="0">
                  <c:v>Total Favorable</c:v>
                </c:pt>
              </c:strCache>
            </c:strRef>
          </c:tx>
          <c:dLbls>
            <c:delete val="1"/>
          </c:dLbls>
          <c:cat>
            <c:multiLvlStrRef>
              <c:f>DataQtr!$B$4:$AD$5</c:f>
              <c:multiLvlStrCache>
                <c:ptCount val="29"/>
                <c:lvl>
                  <c:pt idx="0">
                    <c:v>1st</c:v>
                  </c:pt>
                  <c:pt idx="1">
                    <c:v>2nd</c:v>
                  </c:pt>
                  <c:pt idx="2">
                    <c:v>3rd</c:v>
                  </c:pt>
                  <c:pt idx="3">
                    <c:v>4th</c:v>
                  </c:pt>
                  <c:pt idx="4">
                    <c:v>1st</c:v>
                  </c:pt>
                  <c:pt idx="5">
                    <c:v>2nd</c:v>
                  </c:pt>
                  <c:pt idx="6">
                    <c:v>3rd</c:v>
                  </c:pt>
                  <c:pt idx="7">
                    <c:v>4th</c:v>
                  </c:pt>
                  <c:pt idx="8">
                    <c:v>1st</c:v>
                  </c:pt>
                  <c:pt idx="9">
                    <c:v>2nd</c:v>
                  </c:pt>
                  <c:pt idx="10">
                    <c:v>3rd</c:v>
                  </c:pt>
                  <c:pt idx="11">
                    <c:v>4th</c:v>
                  </c:pt>
                  <c:pt idx="12">
                    <c:v>1st</c:v>
                  </c:pt>
                  <c:pt idx="13">
                    <c:v>2nd</c:v>
                  </c:pt>
                  <c:pt idx="14">
                    <c:v>3rd</c:v>
                  </c:pt>
                  <c:pt idx="15">
                    <c:v>4th</c:v>
                  </c:pt>
                  <c:pt idx="16">
                    <c:v>1st</c:v>
                  </c:pt>
                  <c:pt idx="17">
                    <c:v>2nd</c:v>
                  </c:pt>
                  <c:pt idx="18">
                    <c:v>3rd</c:v>
                  </c:pt>
                  <c:pt idx="19">
                    <c:v>4th</c:v>
                  </c:pt>
                  <c:pt idx="20">
                    <c:v>1st</c:v>
                  </c:pt>
                  <c:pt idx="21">
                    <c:v>2nd</c:v>
                  </c:pt>
                  <c:pt idx="22">
                    <c:v>3rd</c:v>
                  </c:pt>
                  <c:pt idx="23">
                    <c:v>4th</c:v>
                  </c:pt>
                  <c:pt idx="24">
                    <c:v>1st</c:v>
                  </c:pt>
                  <c:pt idx="25">
                    <c:v>2nd</c:v>
                  </c:pt>
                  <c:pt idx="26">
                    <c:v>3rd</c:v>
                  </c:pt>
                  <c:pt idx="27">
                    <c:v>4th</c:v>
                  </c:pt>
                  <c:pt idx="28">
                    <c:v>1st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</c:lvl>
              </c:multiLvlStrCache>
            </c:multiLvlStrRef>
          </c:cat>
          <c:val>
            <c:numRef>
              <c:f>DataQtr!$B$7:$AD$7</c:f>
              <c:numCache>
                <c:formatCode>0%</c:formatCode>
                <c:ptCount val="29"/>
                <c:pt idx="0">
                  <c:v>0.6048686244204019</c:v>
                </c:pt>
                <c:pt idx="1">
                  <c:v>0.73465224111282845</c:v>
                </c:pt>
                <c:pt idx="2">
                  <c:v>0.72466049382716058</c:v>
                </c:pt>
                <c:pt idx="3">
                  <c:v>0.74006240249609978</c:v>
                </c:pt>
                <c:pt idx="4">
                  <c:v>0.7446564885496183</c:v>
                </c:pt>
                <c:pt idx="5">
                  <c:v>0.78987654320987666</c:v>
                </c:pt>
                <c:pt idx="6">
                  <c:v>0.81483821263482292</c:v>
                </c:pt>
                <c:pt idx="7">
                  <c:v>0.82963190184049085</c:v>
                </c:pt>
                <c:pt idx="8">
                  <c:v>0.77951070336391448</c:v>
                </c:pt>
                <c:pt idx="9">
                  <c:v>0.76995319812792506</c:v>
                </c:pt>
                <c:pt idx="10">
                  <c:v>0.79006144393241173</c:v>
                </c:pt>
                <c:pt idx="11">
                  <c:v>0.79488549618320614</c:v>
                </c:pt>
                <c:pt idx="12">
                  <c:v>0.80476923076923079</c:v>
                </c:pt>
                <c:pt idx="13">
                  <c:v>0.87490712074303401</c:v>
                </c:pt>
                <c:pt idx="14">
                  <c:v>0.83996960486322192</c:v>
                </c:pt>
                <c:pt idx="15">
                  <c:v>0.88509174311926597</c:v>
                </c:pt>
                <c:pt idx="16">
                  <c:v>0.84507645259938835</c:v>
                </c:pt>
                <c:pt idx="17">
                  <c:v>0.88604166666666662</c:v>
                </c:pt>
                <c:pt idx="18">
                  <c:v>0.86215053763440852</c:v>
                </c:pt>
                <c:pt idx="19">
                  <c:v>0.87</c:v>
                </c:pt>
                <c:pt idx="20">
                  <c:v>0.89047091412742385</c:v>
                </c:pt>
                <c:pt idx="21">
                  <c:v>0.87227027027027026</c:v>
                </c:pt>
                <c:pt idx="22">
                  <c:v>0.86082993197278912</c:v>
                </c:pt>
                <c:pt idx="23">
                  <c:v>0.90722298221614217</c:v>
                </c:pt>
                <c:pt idx="24">
                  <c:v>0.89</c:v>
                </c:pt>
                <c:pt idx="25">
                  <c:v>0.87658436213991775</c:v>
                </c:pt>
                <c:pt idx="26">
                  <c:v>0.87430609597924791</c:v>
                </c:pt>
                <c:pt idx="27">
                  <c:v>0.91044444444444439</c:v>
                </c:pt>
                <c:pt idx="28">
                  <c:v>0.86026908684579806</c:v>
                </c:pt>
              </c:numCache>
            </c:numRef>
          </c:val>
        </c:ser>
        <c:ser>
          <c:idx val="0"/>
          <c:order val="1"/>
          <c:tx>
            <c:strRef>
              <c:f>DataQtr!$A$6</c:f>
              <c:strCache>
                <c:ptCount val="1"/>
                <c:pt idx="0">
                  <c:v>Total Unfavorable</c:v>
                </c:pt>
              </c:strCache>
            </c:strRef>
          </c:tx>
          <c:dLbls>
            <c:delete val="1"/>
          </c:dLbls>
          <c:cat>
            <c:multiLvlStrRef>
              <c:f>DataQtr!$B$4:$AD$5</c:f>
              <c:multiLvlStrCache>
                <c:ptCount val="29"/>
                <c:lvl>
                  <c:pt idx="0">
                    <c:v>1st</c:v>
                  </c:pt>
                  <c:pt idx="1">
                    <c:v>2nd</c:v>
                  </c:pt>
                  <c:pt idx="2">
                    <c:v>3rd</c:v>
                  </c:pt>
                  <c:pt idx="3">
                    <c:v>4th</c:v>
                  </c:pt>
                  <c:pt idx="4">
                    <c:v>1st</c:v>
                  </c:pt>
                  <c:pt idx="5">
                    <c:v>2nd</c:v>
                  </c:pt>
                  <c:pt idx="6">
                    <c:v>3rd</c:v>
                  </c:pt>
                  <c:pt idx="7">
                    <c:v>4th</c:v>
                  </c:pt>
                  <c:pt idx="8">
                    <c:v>1st</c:v>
                  </c:pt>
                  <c:pt idx="9">
                    <c:v>2nd</c:v>
                  </c:pt>
                  <c:pt idx="10">
                    <c:v>3rd</c:v>
                  </c:pt>
                  <c:pt idx="11">
                    <c:v>4th</c:v>
                  </c:pt>
                  <c:pt idx="12">
                    <c:v>1st</c:v>
                  </c:pt>
                  <c:pt idx="13">
                    <c:v>2nd</c:v>
                  </c:pt>
                  <c:pt idx="14">
                    <c:v>3rd</c:v>
                  </c:pt>
                  <c:pt idx="15">
                    <c:v>4th</c:v>
                  </c:pt>
                  <c:pt idx="16">
                    <c:v>1st</c:v>
                  </c:pt>
                  <c:pt idx="17">
                    <c:v>2nd</c:v>
                  </c:pt>
                  <c:pt idx="18">
                    <c:v>3rd</c:v>
                  </c:pt>
                  <c:pt idx="19">
                    <c:v>4th</c:v>
                  </c:pt>
                  <c:pt idx="20">
                    <c:v>1st</c:v>
                  </c:pt>
                  <c:pt idx="21">
                    <c:v>2nd</c:v>
                  </c:pt>
                  <c:pt idx="22">
                    <c:v>3rd</c:v>
                  </c:pt>
                  <c:pt idx="23">
                    <c:v>4th</c:v>
                  </c:pt>
                  <c:pt idx="24">
                    <c:v>1st</c:v>
                  </c:pt>
                  <c:pt idx="25">
                    <c:v>2nd</c:v>
                  </c:pt>
                  <c:pt idx="26">
                    <c:v>3rd</c:v>
                  </c:pt>
                  <c:pt idx="27">
                    <c:v>4th</c:v>
                  </c:pt>
                  <c:pt idx="28">
                    <c:v>1st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</c:lvl>
              </c:multiLvlStrCache>
            </c:multiLvlStrRef>
          </c:cat>
          <c:val>
            <c:numRef>
              <c:f>DataQtr!$B$6:$AD$6</c:f>
              <c:numCache>
                <c:formatCode>0%</c:formatCode>
                <c:ptCount val="29"/>
                <c:pt idx="0">
                  <c:v>0.30510046367851623</c:v>
                </c:pt>
                <c:pt idx="1">
                  <c:v>0.18027820710973727</c:v>
                </c:pt>
                <c:pt idx="2">
                  <c:v>0.15012345679012346</c:v>
                </c:pt>
                <c:pt idx="3">
                  <c:v>0.10496099843993761</c:v>
                </c:pt>
                <c:pt idx="4">
                  <c:v>0.11511450381679389</c:v>
                </c:pt>
                <c:pt idx="5">
                  <c:v>0.09</c:v>
                </c:pt>
                <c:pt idx="6">
                  <c:v>7.5069337442218803E-2</c:v>
                </c:pt>
                <c:pt idx="7">
                  <c:v>7.0000000000000007E-2</c:v>
                </c:pt>
                <c:pt idx="8">
                  <c:v>8.4694189602446485E-2</c:v>
                </c:pt>
                <c:pt idx="9">
                  <c:v>0.10497659906396256</c:v>
                </c:pt>
                <c:pt idx="10">
                  <c:v>0.12000000000000001</c:v>
                </c:pt>
                <c:pt idx="11">
                  <c:v>0.12004580152671757</c:v>
                </c:pt>
                <c:pt idx="12">
                  <c:v>9.4769230769230772E-2</c:v>
                </c:pt>
                <c:pt idx="13">
                  <c:v>6.4907120743034064E-2</c:v>
                </c:pt>
                <c:pt idx="14">
                  <c:v>7.4954407294832839E-2</c:v>
                </c:pt>
                <c:pt idx="15">
                  <c:v>5.4908256880733947E-2</c:v>
                </c:pt>
                <c:pt idx="16">
                  <c:v>7.0305810397553514E-2</c:v>
                </c:pt>
                <c:pt idx="17">
                  <c:v>0.04</c:v>
                </c:pt>
                <c:pt idx="18">
                  <c:v>5.9999999999999991E-2</c:v>
                </c:pt>
                <c:pt idx="19">
                  <c:v>5.6169630642954854E-2</c:v>
                </c:pt>
                <c:pt idx="20">
                  <c:v>5.5706371191135737E-2</c:v>
                </c:pt>
                <c:pt idx="21">
                  <c:v>0.05</c:v>
                </c:pt>
                <c:pt idx="22">
                  <c:v>5.2489795918367346E-2</c:v>
                </c:pt>
                <c:pt idx="23">
                  <c:v>4.5444596443228458E-2</c:v>
                </c:pt>
                <c:pt idx="24">
                  <c:v>6.0918918918918923E-2</c:v>
                </c:pt>
                <c:pt idx="25">
                  <c:v>5.5528120713305901E-2</c:v>
                </c:pt>
                <c:pt idx="26">
                  <c:v>5.3385214007782109E-2</c:v>
                </c:pt>
                <c:pt idx="27">
                  <c:v>2.5222222222222222E-2</c:v>
                </c:pt>
                <c:pt idx="28">
                  <c:v>5.9102307572371476E-2</c:v>
                </c:pt>
              </c:numCache>
            </c:numRef>
          </c:val>
        </c:ser>
        <c:dLbls>
          <c:showVal val="1"/>
        </c:dLbls>
        <c:marker val="1"/>
        <c:axId val="76248192"/>
        <c:axId val="76249728"/>
      </c:lineChart>
      <c:catAx>
        <c:axId val="76248192"/>
        <c:scaling>
          <c:orientation val="minMax"/>
        </c:scaling>
        <c:axPos val="b"/>
        <c:majorTickMark val="none"/>
        <c:tickLblPos val="nextTo"/>
        <c:crossAx val="76249728"/>
        <c:crosses val="autoZero"/>
        <c:auto val="1"/>
        <c:lblAlgn val="ctr"/>
        <c:lblOffset val="100"/>
      </c:catAx>
      <c:valAx>
        <c:axId val="76249728"/>
        <c:scaling>
          <c:orientation val="minMax"/>
        </c:scaling>
        <c:axPos val="l"/>
        <c:majorGridlines/>
        <c:numFmt formatCode="0%" sourceLinked="1"/>
        <c:tickLblPos val="nextTo"/>
        <c:spPr>
          <a:ln w="9525">
            <a:noFill/>
          </a:ln>
        </c:spPr>
        <c:crossAx val="76248192"/>
        <c:crosses val="autoZero"/>
        <c:crossBetween val="between"/>
      </c:valAx>
    </c:plotArea>
    <c:legend>
      <c:legendPos val="t"/>
    </c:legend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747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0.86281</cdr:x>
      <cdr:y>0.56651</cdr:y>
    </cdr:from>
    <cdr:to>
      <cdr:x>0.97959</cdr:x>
      <cdr:y>0.84429</cdr:y>
    </cdr:to>
    <cdr:sp macro="" textlink="">
      <cdr:nvSpPr>
        <cdr:cNvPr id="2" name="TextBox 1"/>
        <cdr:cNvSpPr txBox="1"/>
      </cdr:nvSpPr>
      <cdr:spPr>
        <a:xfrm xmlns:a="http://schemas.openxmlformats.org/drawingml/2006/main" rot="5400000">
          <a:off x="7106925" y="3920471"/>
          <a:ext cx="1742977" cy="1011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  <cdr:relSizeAnchor xmlns:cdr="http://schemas.openxmlformats.org/drawingml/2006/chartDrawing">
    <cdr:from>
      <cdr:x>0.92744</cdr:x>
      <cdr:y>0.60876</cdr:y>
    </cdr:from>
    <cdr:to>
      <cdr:x>1</cdr:x>
      <cdr:y>0.84351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7610179" y="4242061"/>
          <a:ext cx="1472939" cy="628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/>
            <a:t>Questar Gas Company</a:t>
          </a:r>
        </a:p>
        <a:p xmlns:a="http://schemas.openxmlformats.org/drawingml/2006/main">
          <a:pPr algn="r"/>
          <a:r>
            <a:rPr lang="en-US" sz="1100"/>
            <a:t>Docket No. 13-057-05</a:t>
          </a:r>
        </a:p>
        <a:p xmlns:a="http://schemas.openxmlformats.org/drawingml/2006/main">
          <a:pPr algn="r"/>
          <a:r>
            <a:rPr lang="en-US" sz="1100"/>
            <a:t>QGC Exhibit 1.6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552450</xdr:colOff>
      <xdr:row>15</xdr:row>
      <xdr:rowOff>180975</xdr:rowOff>
    </xdr:from>
    <xdr:ext cx="184731" cy="264560"/>
    <xdr:sp macro="" textlink="">
      <xdr:nvSpPr>
        <xdr:cNvPr id="2" name="TextBox 1"/>
        <xdr:cNvSpPr txBox="1"/>
      </xdr:nvSpPr>
      <xdr:spPr>
        <a:xfrm>
          <a:off x="8724900" y="32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206375</xdr:colOff>
      <xdr:row>23</xdr:row>
      <xdr:rowOff>95250</xdr:rowOff>
    </xdr:from>
    <xdr:ext cx="1069975" cy="2022481"/>
    <xdr:sp macro="" textlink="">
      <xdr:nvSpPr>
        <xdr:cNvPr id="3" name="TextBox 2"/>
        <xdr:cNvSpPr txBox="1"/>
      </xdr:nvSpPr>
      <xdr:spPr>
        <a:xfrm rot="5400000">
          <a:off x="9286872" y="6778628"/>
          <a:ext cx="2022481" cy="1069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400">
              <a:latin typeface="Times New Roman" pitchFamily="18" charset="0"/>
              <a:cs typeface="Times New Roman" pitchFamily="18" charset="0"/>
            </a:rPr>
            <a:t>Questar Gas Company</a:t>
          </a:r>
        </a:p>
        <a:p>
          <a:pPr algn="r"/>
          <a:r>
            <a:rPr lang="en-US" sz="1400">
              <a:latin typeface="Times New Roman" pitchFamily="18" charset="0"/>
              <a:cs typeface="Times New Roman" pitchFamily="18" charset="0"/>
            </a:rPr>
            <a:t>Docket No. 13-057-05</a:t>
          </a:r>
        </a:p>
        <a:p>
          <a:pPr algn="r"/>
          <a:r>
            <a:rPr lang="en-US" sz="1400">
              <a:latin typeface="Times New Roman" pitchFamily="18" charset="0"/>
              <a:cs typeface="Times New Roman" pitchFamily="18" charset="0"/>
            </a:rPr>
            <a:t>QGC Exhibit 1.5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l%20Center\SurveyResults\2010%2012%20Questar%20Gas%20Survey%20Resul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l%20Center\SurveyResults\2011%2012%20Questar%20Gas%20-%20Survey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l%20Center\SurveyResults\2012-12%20Questar%20Gas%20-%20Survey%20Resul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l%20Center\SurveyResults\2013-03%20Questar%20Gas%20-%20Survey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CS"/>
      <sheetName val="Means"/>
      <sheetName val="Means history"/>
      <sheetName val="GP-Disposition"/>
      <sheetName val="CS-Disposition"/>
      <sheetName val="GP-Qtr"/>
      <sheetName val="GP-Region"/>
      <sheetName val="GP-Region Year End"/>
      <sheetName val="CS-Qtr"/>
      <sheetName val="CS-Region"/>
      <sheetName val="CS-Region Year End"/>
      <sheetName val="Presentation"/>
      <sheetName val="GP longitudinal"/>
      <sheetName val="CS longitud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7.0305810397553514E-2</v>
          </cell>
          <cell r="E21">
            <v>0.04</v>
          </cell>
          <cell r="F21">
            <v>5.9999999999999991E-2</v>
          </cell>
          <cell r="G21">
            <v>5.6169630642954854E-2</v>
          </cell>
        </row>
        <row r="22">
          <cell r="D22">
            <v>0.84507645259938835</v>
          </cell>
          <cell r="E22">
            <v>0.88604166666666662</v>
          </cell>
          <cell r="F22">
            <v>0.86215053763440852</v>
          </cell>
          <cell r="G22">
            <v>0.87</v>
          </cell>
        </row>
        <row r="23">
          <cell r="D23">
            <v>0.52599388379204892</v>
          </cell>
          <cell r="E23">
            <v>0.62743055555555549</v>
          </cell>
          <cell r="F23">
            <v>0.57645161290322577</v>
          </cell>
          <cell r="G23">
            <v>0.57389876880984958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CS"/>
      <sheetName val="Means"/>
      <sheetName val="Means history"/>
      <sheetName val="GP-Disposition"/>
      <sheetName val="CS-Disposition"/>
      <sheetName val="GP-Qtr"/>
      <sheetName val="GP-Region"/>
      <sheetName val="GP-Region Year End"/>
      <sheetName val="CS-Qtr"/>
      <sheetName val="CS-Region"/>
      <sheetName val="CS-Region Year End"/>
      <sheetName val="Presentation"/>
      <sheetName val="GP longitudinal"/>
      <sheetName val="CS longitudinal"/>
      <sheetName val="Hist Av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5.5706371191135737E-2</v>
          </cell>
          <cell r="E21">
            <v>0.05</v>
          </cell>
          <cell r="F21">
            <v>5.2489795918367346E-2</v>
          </cell>
          <cell r="G21">
            <v>4.5444596443228458E-2</v>
          </cell>
        </row>
        <row r="22">
          <cell r="D22">
            <v>0.89047091412742385</v>
          </cell>
          <cell r="E22">
            <v>0.87227027027027026</v>
          </cell>
          <cell r="F22">
            <v>0.86082993197278912</v>
          </cell>
          <cell r="G22">
            <v>0.90722298221614217</v>
          </cell>
        </row>
        <row r="23">
          <cell r="D23">
            <v>0.58376731301939055</v>
          </cell>
          <cell r="E23">
            <v>0.57143243243243247</v>
          </cell>
          <cell r="F23">
            <v>0.53497959183673471</v>
          </cell>
          <cell r="G23">
            <v>0.60889192886456911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CS"/>
      <sheetName val="Means"/>
      <sheetName val="Means history"/>
      <sheetName val="GP-Disposition"/>
      <sheetName val="CS-Disposition"/>
      <sheetName val="GP-Qtr"/>
      <sheetName val="GP-Region"/>
      <sheetName val="GP-Region Year End"/>
      <sheetName val="CS-Qtr"/>
      <sheetName val="CS-Region"/>
      <sheetName val="CS-Region Year End"/>
      <sheetName val="Presentation"/>
      <sheetName val="GP longitudinal"/>
      <sheetName val="CS longitud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6.0918918918918923E-2</v>
          </cell>
          <cell r="E21">
            <v>5.5528120713305901E-2</v>
          </cell>
          <cell r="F21">
            <v>5.3385214007782109E-2</v>
          </cell>
          <cell r="G21">
            <v>2.5222222222222222E-2</v>
          </cell>
        </row>
        <row r="22">
          <cell r="D22">
            <v>0.89</v>
          </cell>
          <cell r="E22">
            <v>0.87658436213991775</v>
          </cell>
          <cell r="F22">
            <v>0.87430609597924791</v>
          </cell>
          <cell r="G22">
            <v>0.91044444444444439</v>
          </cell>
        </row>
        <row r="23">
          <cell r="D23">
            <v>0.59189189189189184</v>
          </cell>
          <cell r="E23">
            <v>0.59633744855967086</v>
          </cell>
          <cell r="F23">
            <v>0.58307392996108953</v>
          </cell>
          <cell r="G23">
            <v>0.63788888888888895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CS"/>
      <sheetName val="Means"/>
      <sheetName val="Means history"/>
      <sheetName val="GP-Disposition"/>
      <sheetName val="CS-Disposition"/>
      <sheetName val="GP-Qtr"/>
      <sheetName val="GP-Region"/>
      <sheetName val="GP-Region Year End"/>
      <sheetName val="CS-Qtr"/>
      <sheetName val="CS-Region"/>
      <sheetName val="CS-Region Year End"/>
      <sheetName val="Presentation"/>
      <sheetName val="GP longitudinal"/>
      <sheetName val="CS longitud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5.9102307572371476E-2</v>
          </cell>
          <cell r="E21" t="e">
            <v>#DIV/0!</v>
          </cell>
          <cell r="F21" t="e">
            <v>#DIV/0!</v>
          </cell>
          <cell r="G21" t="e">
            <v>#DIV/0!</v>
          </cell>
        </row>
        <row r="22">
          <cell r="D22">
            <v>0.86026908684579806</v>
          </cell>
          <cell r="E22" t="e">
            <v>#DIV/0!</v>
          </cell>
          <cell r="F22" t="e">
            <v>#DIV/0!</v>
          </cell>
          <cell r="G22" t="e">
            <v>#DIV/0!</v>
          </cell>
        </row>
        <row r="23">
          <cell r="D23">
            <v>0.56107725689932941</v>
          </cell>
          <cell r="E23" t="e">
            <v>#DIV/0!</v>
          </cell>
          <cell r="F23" t="e">
            <v>#DIV/0!</v>
          </cell>
          <cell r="G23" t="e">
            <v>#DIV/0!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9"/>
  <sheetViews>
    <sheetView workbookViewId="0">
      <selection activeCell="H28" sqref="H28"/>
    </sheetView>
  </sheetViews>
  <sheetFormatPr defaultRowHeight="15"/>
  <cols>
    <col min="1" max="1" width="18.85546875" bestFit="1" customWidth="1"/>
    <col min="2" max="2" width="5" bestFit="1" customWidth="1"/>
    <col min="3" max="5" width="4.5703125" bestFit="1" customWidth="1"/>
    <col min="6" max="6" width="5" bestFit="1" customWidth="1"/>
    <col min="7" max="9" width="4.5703125" bestFit="1" customWidth="1"/>
    <col min="10" max="10" width="5" bestFit="1" customWidth="1"/>
    <col min="11" max="13" width="4.5703125" bestFit="1" customWidth="1"/>
    <col min="14" max="14" width="5" bestFit="1" customWidth="1"/>
    <col min="15" max="17" width="4.5703125" bestFit="1" customWidth="1"/>
    <col min="18" max="18" width="5" bestFit="1" customWidth="1"/>
    <col min="19" max="21" width="4.5703125" bestFit="1" customWidth="1"/>
    <col min="22" max="22" width="5" bestFit="1" customWidth="1"/>
    <col min="23" max="25" width="4.5703125" bestFit="1" customWidth="1"/>
    <col min="26" max="26" width="5" bestFit="1" customWidth="1"/>
    <col min="27" max="29" width="4.5703125" bestFit="1" customWidth="1"/>
    <col min="30" max="30" width="5" bestFit="1" customWidth="1"/>
    <col min="31" max="33" width="7.7109375" bestFit="1" customWidth="1"/>
  </cols>
  <sheetData>
    <row r="4" spans="1:33">
      <c r="B4">
        <v>2006</v>
      </c>
      <c r="F4">
        <v>2007</v>
      </c>
      <c r="J4">
        <v>2008</v>
      </c>
      <c r="N4">
        <v>2009</v>
      </c>
      <c r="R4">
        <v>2010</v>
      </c>
      <c r="V4">
        <v>2011</v>
      </c>
      <c r="Z4">
        <v>2012</v>
      </c>
      <c r="AD4">
        <v>2013</v>
      </c>
    </row>
    <row r="5" spans="1:33">
      <c r="B5" t="s">
        <v>3</v>
      </c>
      <c r="C5" t="s">
        <v>4</v>
      </c>
      <c r="D5" t="s">
        <v>5</v>
      </c>
      <c r="E5" t="s">
        <v>6</v>
      </c>
      <c r="F5" t="s">
        <v>3</v>
      </c>
      <c r="G5" t="s">
        <v>4</v>
      </c>
      <c r="H5" t="s">
        <v>5</v>
      </c>
      <c r="I5" t="s">
        <v>6</v>
      </c>
      <c r="J5" t="s">
        <v>3</v>
      </c>
      <c r="K5" t="s">
        <v>4</v>
      </c>
      <c r="L5" t="s">
        <v>5</v>
      </c>
      <c r="M5" t="s">
        <v>6</v>
      </c>
      <c r="N5" t="s">
        <v>3</v>
      </c>
      <c r="O5" t="s">
        <v>4</v>
      </c>
      <c r="P5" t="s">
        <v>5</v>
      </c>
      <c r="Q5" t="s">
        <v>6</v>
      </c>
      <c r="R5" t="s">
        <v>3</v>
      </c>
      <c r="S5" t="s">
        <v>4</v>
      </c>
      <c r="T5" t="s">
        <v>5</v>
      </c>
      <c r="U5" t="s">
        <v>6</v>
      </c>
      <c r="V5" t="s">
        <v>3</v>
      </c>
      <c r="W5" t="s">
        <v>4</v>
      </c>
      <c r="X5" t="s">
        <v>5</v>
      </c>
      <c r="Y5" t="s">
        <v>6</v>
      </c>
      <c r="Z5" t="s">
        <v>3</v>
      </c>
      <c r="AA5" t="s">
        <v>4</v>
      </c>
      <c r="AB5" t="s">
        <v>5</v>
      </c>
      <c r="AC5" t="s">
        <v>6</v>
      </c>
      <c r="AD5" t="s">
        <v>3</v>
      </c>
      <c r="AE5" t="s">
        <v>4</v>
      </c>
      <c r="AF5" t="s">
        <v>5</v>
      </c>
      <c r="AG5" t="s">
        <v>6</v>
      </c>
    </row>
    <row r="6" spans="1:33" s="1" customFormat="1">
      <c r="A6" s="1" t="s">
        <v>1</v>
      </c>
      <c r="B6" s="1">
        <v>0.30510046367851623</v>
      </c>
      <c r="C6" s="1">
        <v>0.18027820710973727</v>
      </c>
      <c r="D6" s="1">
        <v>0.15012345679012346</v>
      </c>
      <c r="E6" s="1">
        <v>0.10496099843993761</v>
      </c>
      <c r="F6" s="1">
        <v>0.11511450381679389</v>
      </c>
      <c r="G6" s="1">
        <v>0.09</v>
      </c>
      <c r="H6" s="1">
        <v>7.5069337442218803E-2</v>
      </c>
      <c r="I6" s="1">
        <v>7.0000000000000007E-2</v>
      </c>
      <c r="J6" s="1">
        <v>8.4694189602446485E-2</v>
      </c>
      <c r="K6" s="1">
        <v>0.10497659906396256</v>
      </c>
      <c r="L6" s="1">
        <v>0.12000000000000001</v>
      </c>
      <c r="M6" s="1">
        <v>0.12004580152671757</v>
      </c>
      <c r="N6" s="1">
        <v>9.4769230769230772E-2</v>
      </c>
      <c r="O6" s="1">
        <v>6.4907120743034064E-2</v>
      </c>
      <c r="P6" s="1">
        <v>7.4954407294832839E-2</v>
      </c>
      <c r="Q6" s="1">
        <v>5.4908256880733947E-2</v>
      </c>
      <c r="R6" s="1">
        <f>+[1]Presentation!$D21</f>
        <v>7.0305810397553514E-2</v>
      </c>
      <c r="S6" s="1">
        <f>+[1]Presentation!$E21</f>
        <v>0.04</v>
      </c>
      <c r="T6" s="1">
        <f>+[1]Presentation!$F21</f>
        <v>5.9999999999999991E-2</v>
      </c>
      <c r="U6" s="1">
        <f>+[1]Presentation!$G21</f>
        <v>5.6169630642954854E-2</v>
      </c>
      <c r="V6" s="1">
        <f>+[2]Presentation!$D21</f>
        <v>5.5706371191135737E-2</v>
      </c>
      <c r="W6" s="1">
        <f>+[2]Presentation!$E21</f>
        <v>0.05</v>
      </c>
      <c r="X6" s="1">
        <f>+[2]Presentation!$F21</f>
        <v>5.2489795918367346E-2</v>
      </c>
      <c r="Y6" s="1">
        <f>+[2]Presentation!$G21</f>
        <v>4.5444596443228458E-2</v>
      </c>
      <c r="Z6" s="1">
        <f>+[3]Presentation!$D21</f>
        <v>6.0918918918918923E-2</v>
      </c>
      <c r="AA6" s="1">
        <f>+[3]Presentation!$E21</f>
        <v>5.5528120713305901E-2</v>
      </c>
      <c r="AB6" s="1">
        <f>+[3]Presentation!$F21</f>
        <v>5.3385214007782109E-2</v>
      </c>
      <c r="AC6" s="1">
        <f>+[3]Presentation!$G21</f>
        <v>2.5222222222222222E-2</v>
      </c>
      <c r="AD6" s="1">
        <f>+[4]Presentation!$D21</f>
        <v>5.9102307572371476E-2</v>
      </c>
      <c r="AE6" s="1" t="e">
        <f>+[4]Presentation!$E21</f>
        <v>#DIV/0!</v>
      </c>
      <c r="AF6" s="1" t="e">
        <f>+[4]Presentation!$F21</f>
        <v>#DIV/0!</v>
      </c>
      <c r="AG6" s="1" t="e">
        <f>+[4]Presentation!$G21</f>
        <v>#DIV/0!</v>
      </c>
    </row>
    <row r="7" spans="1:33" s="1" customFormat="1">
      <c r="A7" s="1" t="s">
        <v>0</v>
      </c>
      <c r="B7" s="1">
        <v>0.6048686244204019</v>
      </c>
      <c r="C7" s="1">
        <v>0.73465224111282845</v>
      </c>
      <c r="D7" s="1">
        <v>0.72466049382716058</v>
      </c>
      <c r="E7" s="1">
        <v>0.74006240249609978</v>
      </c>
      <c r="F7" s="1">
        <v>0.7446564885496183</v>
      </c>
      <c r="G7" s="1">
        <v>0.78987654320987666</v>
      </c>
      <c r="H7" s="1">
        <v>0.81483821263482292</v>
      </c>
      <c r="I7" s="1">
        <v>0.82963190184049085</v>
      </c>
      <c r="J7" s="1">
        <v>0.77951070336391448</v>
      </c>
      <c r="K7" s="1">
        <v>0.76995319812792506</v>
      </c>
      <c r="L7" s="1">
        <v>0.79006144393241173</v>
      </c>
      <c r="M7" s="1">
        <v>0.79488549618320614</v>
      </c>
      <c r="N7" s="1">
        <v>0.80476923076923079</v>
      </c>
      <c r="O7" s="1">
        <v>0.87490712074303401</v>
      </c>
      <c r="P7" s="1">
        <v>0.83996960486322192</v>
      </c>
      <c r="Q7" s="1">
        <v>0.88509174311926597</v>
      </c>
      <c r="R7" s="1">
        <f>+[1]Presentation!$D22</f>
        <v>0.84507645259938835</v>
      </c>
      <c r="S7" s="1">
        <f>+[1]Presentation!$E22</f>
        <v>0.88604166666666662</v>
      </c>
      <c r="T7" s="1">
        <f>+[1]Presentation!$F22</f>
        <v>0.86215053763440852</v>
      </c>
      <c r="U7" s="1">
        <f>+[1]Presentation!$G22</f>
        <v>0.87</v>
      </c>
      <c r="V7" s="1">
        <f>+[2]Presentation!$D22</f>
        <v>0.89047091412742385</v>
      </c>
      <c r="W7" s="1">
        <f>+[2]Presentation!$E22</f>
        <v>0.87227027027027026</v>
      </c>
      <c r="X7" s="1">
        <f>+[2]Presentation!$F22</f>
        <v>0.86082993197278912</v>
      </c>
      <c r="Y7" s="1">
        <f>+[2]Presentation!$G22</f>
        <v>0.90722298221614217</v>
      </c>
      <c r="Z7" s="1">
        <f>+[3]Presentation!$D22</f>
        <v>0.89</v>
      </c>
      <c r="AA7" s="1">
        <f>+[3]Presentation!$E22</f>
        <v>0.87658436213991775</v>
      </c>
      <c r="AB7" s="1">
        <f>+[3]Presentation!$F22</f>
        <v>0.87430609597924791</v>
      </c>
      <c r="AC7" s="1">
        <f>+[3]Presentation!$G22</f>
        <v>0.91044444444444439</v>
      </c>
      <c r="AD7" s="1">
        <f>+[4]Presentation!$D22</f>
        <v>0.86026908684579806</v>
      </c>
      <c r="AE7" s="1" t="e">
        <f>+[4]Presentation!$E22</f>
        <v>#DIV/0!</v>
      </c>
      <c r="AF7" s="1" t="e">
        <f>+[4]Presentation!$F22</f>
        <v>#DIV/0!</v>
      </c>
      <c r="AG7" s="1" t="e">
        <f>+[4]Presentation!$G22</f>
        <v>#DIV/0!</v>
      </c>
    </row>
    <row r="8" spans="1:33" s="1" customFormat="1">
      <c r="A8" s="1" t="s">
        <v>2</v>
      </c>
      <c r="B8" s="1">
        <v>0.28486862442040189</v>
      </c>
      <c r="C8" s="1">
        <v>0.38442040185471404</v>
      </c>
      <c r="D8" s="1">
        <v>0.37938271604938267</v>
      </c>
      <c r="E8" s="1">
        <v>0.39513260530421218</v>
      </c>
      <c r="F8" s="1">
        <v>0.39427480916030533</v>
      </c>
      <c r="G8" s="1">
        <v>0.41962962962962957</v>
      </c>
      <c r="H8" s="1">
        <v>0.47963020030816644</v>
      </c>
      <c r="I8" s="1">
        <v>0.46889570552147242</v>
      </c>
      <c r="J8" s="1">
        <v>0.42902140672782874</v>
      </c>
      <c r="K8" s="1">
        <v>0.40971918876755065</v>
      </c>
      <c r="L8" s="1">
        <v>0.4151152073732719</v>
      </c>
      <c r="M8" s="1">
        <v>0.43967938931297712</v>
      </c>
      <c r="N8" s="1">
        <v>0.45876923076923082</v>
      </c>
      <c r="O8" s="1">
        <v>0.51453560371517026</v>
      </c>
      <c r="P8" s="1">
        <v>0.52981762917933128</v>
      </c>
      <c r="Q8" s="1">
        <v>0.54454128440366967</v>
      </c>
      <c r="R8" s="1">
        <f>+[1]Presentation!$D23</f>
        <v>0.52599388379204892</v>
      </c>
      <c r="S8" s="1">
        <f>+[1]Presentation!$E23</f>
        <v>0.62743055555555549</v>
      </c>
      <c r="T8" s="1">
        <f>+[1]Presentation!$F23</f>
        <v>0.57645161290322577</v>
      </c>
      <c r="U8" s="1">
        <f>+[1]Presentation!$G23</f>
        <v>0.57389876880984958</v>
      </c>
      <c r="V8" s="1">
        <f>+[2]Presentation!$D23</f>
        <v>0.58376731301939055</v>
      </c>
      <c r="W8" s="1">
        <f>+[2]Presentation!$E23</f>
        <v>0.57143243243243247</v>
      </c>
      <c r="X8" s="1">
        <f>+[2]Presentation!$F23</f>
        <v>0.53497959183673471</v>
      </c>
      <c r="Y8" s="1">
        <f>+[2]Presentation!$G23</f>
        <v>0.60889192886456911</v>
      </c>
      <c r="Z8" s="1">
        <f>+[3]Presentation!$D23</f>
        <v>0.59189189189189184</v>
      </c>
      <c r="AA8" s="1">
        <f>+[3]Presentation!$E23</f>
        <v>0.59633744855967086</v>
      </c>
      <c r="AB8" s="1">
        <f>+[3]Presentation!$F23</f>
        <v>0.58307392996108953</v>
      </c>
      <c r="AC8" s="1">
        <f>+[3]Presentation!$G23</f>
        <v>0.63788888888888895</v>
      </c>
      <c r="AD8" s="1">
        <f>+[4]Presentation!$D23</f>
        <v>0.56107725689932941</v>
      </c>
      <c r="AE8" s="1" t="e">
        <f>+[4]Presentation!$E23</f>
        <v>#DIV/0!</v>
      </c>
      <c r="AF8" s="1" t="e">
        <f>+[4]Presentation!$F23</f>
        <v>#DIV/0!</v>
      </c>
      <c r="AG8" s="1" t="e">
        <f>+[4]Presentation!$G23</f>
        <v>#DIV/0!</v>
      </c>
    </row>
    <row r="9" spans="1:33" s="1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0"/>
  <sheetViews>
    <sheetView showGridLines="0" tabSelected="1" view="pageBreakPreview" zoomScale="60" workbookViewId="0">
      <selection activeCell="A15" sqref="A15"/>
    </sheetView>
  </sheetViews>
  <sheetFormatPr defaultRowHeight="21"/>
  <cols>
    <col min="1" max="1" width="50.42578125" bestFit="1" customWidth="1"/>
    <col min="2" max="2" width="9.7109375" style="3" customWidth="1"/>
    <col min="3" max="3" width="12.28515625" customWidth="1"/>
    <col min="4" max="4" width="15.7109375" customWidth="1"/>
    <col min="5" max="5" width="13.28515625" customWidth="1"/>
    <col min="6" max="6" width="11.85546875" customWidth="1"/>
    <col min="7" max="7" width="12.85546875" customWidth="1"/>
    <col min="8" max="13" width="9.7109375" customWidth="1"/>
    <col min="14" max="15" width="9.140625" style="12"/>
  </cols>
  <sheetData>
    <row r="4" spans="1:1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8" spans="1:15" s="2" customFormat="1">
      <c r="A8" s="6"/>
      <c r="B8" s="7" t="s">
        <v>15</v>
      </c>
      <c r="C8" s="6">
        <v>2002</v>
      </c>
      <c r="D8" s="6">
        <f>+C8+1</f>
        <v>2003</v>
      </c>
      <c r="E8" s="6">
        <f t="shared" ref="E8:M8" si="0">+D8+1</f>
        <v>2004</v>
      </c>
      <c r="F8" s="6">
        <f t="shared" si="0"/>
        <v>2005</v>
      </c>
      <c r="G8" s="6">
        <f t="shared" si="0"/>
        <v>2006</v>
      </c>
      <c r="H8" s="6">
        <f t="shared" si="0"/>
        <v>2007</v>
      </c>
      <c r="I8" s="6">
        <f t="shared" si="0"/>
        <v>2008</v>
      </c>
      <c r="J8" s="6">
        <f t="shared" si="0"/>
        <v>2009</v>
      </c>
      <c r="K8" s="6">
        <f t="shared" si="0"/>
        <v>2010</v>
      </c>
      <c r="L8" s="6">
        <f t="shared" si="0"/>
        <v>2011</v>
      </c>
      <c r="M8" s="6">
        <f t="shared" si="0"/>
        <v>2012</v>
      </c>
      <c r="N8" s="13"/>
      <c r="O8" s="13"/>
    </row>
    <row r="9" spans="1:15">
      <c r="A9" s="5" t="s">
        <v>7</v>
      </c>
      <c r="B9" s="8">
        <v>0.4</v>
      </c>
      <c r="C9" s="9">
        <v>0.48</v>
      </c>
      <c r="D9" s="9">
        <v>0.86</v>
      </c>
      <c r="E9" s="9">
        <v>0.84</v>
      </c>
      <c r="F9" s="9">
        <v>0.76</v>
      </c>
      <c r="G9" s="9">
        <v>0.89</v>
      </c>
      <c r="H9" s="9">
        <v>0.94</v>
      </c>
      <c r="I9" s="9">
        <v>0.95</v>
      </c>
      <c r="J9" s="9">
        <v>0.93899999999999995</v>
      </c>
      <c r="K9" s="9">
        <v>0.85499999999999998</v>
      </c>
      <c r="L9" s="9">
        <v>0.85299999999999998</v>
      </c>
      <c r="M9" s="9">
        <v>0.96</v>
      </c>
    </row>
    <row r="10" spans="1:15">
      <c r="A10" s="5" t="s">
        <v>8</v>
      </c>
      <c r="B10" s="8">
        <v>0.95</v>
      </c>
      <c r="C10" s="9">
        <v>0.97</v>
      </c>
      <c r="D10" s="9">
        <v>0.99</v>
      </c>
      <c r="E10" s="9">
        <v>0.99</v>
      </c>
      <c r="F10" s="9">
        <v>0.99</v>
      </c>
      <c r="G10" s="9">
        <v>0.99</v>
      </c>
      <c r="H10" s="9">
        <v>0.99</v>
      </c>
      <c r="I10" s="9">
        <v>0.99</v>
      </c>
      <c r="J10" s="9">
        <v>0.997</v>
      </c>
      <c r="K10" s="9">
        <v>0.996</v>
      </c>
      <c r="L10" s="9">
        <v>0.995</v>
      </c>
      <c r="M10" s="9">
        <v>0.996</v>
      </c>
    </row>
    <row r="11" spans="1:15">
      <c r="A11" s="5" t="s">
        <v>9</v>
      </c>
      <c r="B11" s="8" t="s">
        <v>12</v>
      </c>
      <c r="C11" s="10">
        <v>134</v>
      </c>
      <c r="D11" s="10">
        <v>30</v>
      </c>
      <c r="E11" s="10">
        <v>45</v>
      </c>
      <c r="F11" s="10">
        <v>60</v>
      </c>
      <c r="G11" s="10">
        <v>28</v>
      </c>
      <c r="H11" s="10">
        <v>15</v>
      </c>
      <c r="I11" s="10">
        <v>13</v>
      </c>
      <c r="J11" s="10">
        <v>16</v>
      </c>
      <c r="K11" s="10">
        <v>35</v>
      </c>
      <c r="L11" s="10">
        <v>48</v>
      </c>
      <c r="M11" s="10">
        <v>14</v>
      </c>
    </row>
    <row r="12" spans="1:15">
      <c r="A12" s="5" t="s">
        <v>10</v>
      </c>
      <c r="B12" s="8">
        <v>0.99</v>
      </c>
      <c r="C12" s="9">
        <v>0.96</v>
      </c>
      <c r="D12" s="9">
        <v>0.97</v>
      </c>
      <c r="E12" s="9">
        <v>0.97</v>
      </c>
      <c r="F12" s="9">
        <v>0.99</v>
      </c>
      <c r="G12" s="9">
        <v>0.99</v>
      </c>
      <c r="H12" s="9">
        <v>0.99</v>
      </c>
      <c r="I12" s="9">
        <v>0.99</v>
      </c>
      <c r="J12" s="9">
        <v>0.998</v>
      </c>
      <c r="K12" s="9">
        <v>0.999</v>
      </c>
      <c r="L12" s="9">
        <v>0.995</v>
      </c>
      <c r="M12" s="9">
        <v>0.997</v>
      </c>
    </row>
    <row r="13" spans="1:15">
      <c r="A13" s="5" t="s">
        <v>11</v>
      </c>
      <c r="B13" s="8" t="s">
        <v>13</v>
      </c>
      <c r="C13" s="11">
        <v>5.5</v>
      </c>
      <c r="D13" s="11">
        <v>4.5</v>
      </c>
      <c r="E13" s="11">
        <v>4.9000000000000004</v>
      </c>
      <c r="F13" s="11">
        <v>5.0999999999999996</v>
      </c>
      <c r="G13" s="11">
        <v>4.5</v>
      </c>
      <c r="H13" s="11">
        <v>4.0999999999999996</v>
      </c>
      <c r="I13" s="11">
        <v>4.0999999999999996</v>
      </c>
      <c r="J13" s="11">
        <v>4.0999999999999996</v>
      </c>
      <c r="K13" s="11">
        <v>4.2</v>
      </c>
      <c r="L13" s="11">
        <v>4.5999999999999996</v>
      </c>
      <c r="M13" s="11">
        <v>4.2</v>
      </c>
    </row>
    <row r="14" spans="1:15">
      <c r="A14" s="5" t="s">
        <v>18</v>
      </c>
      <c r="B14" s="8">
        <v>0.9</v>
      </c>
      <c r="C14" s="8" t="s">
        <v>17</v>
      </c>
      <c r="D14" s="8">
        <v>0.89</v>
      </c>
      <c r="E14" s="8">
        <v>0.83</v>
      </c>
      <c r="F14" s="8">
        <v>0.83</v>
      </c>
      <c r="G14" s="8">
        <v>0.95</v>
      </c>
      <c r="H14" s="9">
        <v>0.91800000000000004</v>
      </c>
      <c r="I14" s="9">
        <v>0.94899999999999995</v>
      </c>
      <c r="J14" s="9">
        <v>0.95499999999999996</v>
      </c>
      <c r="K14" s="9">
        <v>0.95299999999999996</v>
      </c>
      <c r="L14" s="9">
        <v>0.94399999999999995</v>
      </c>
      <c r="M14" s="9">
        <v>0.94099999999999995</v>
      </c>
    </row>
    <row r="15" spans="1:15">
      <c r="A15" s="5" t="s">
        <v>16</v>
      </c>
      <c r="B15" s="8">
        <v>0.9</v>
      </c>
      <c r="C15" s="8" t="s">
        <v>17</v>
      </c>
      <c r="D15" s="9">
        <v>0.97</v>
      </c>
      <c r="E15" s="9">
        <v>0.9</v>
      </c>
      <c r="F15" s="9">
        <v>0.87</v>
      </c>
      <c r="G15" s="9">
        <v>0.87</v>
      </c>
      <c r="H15" s="9">
        <v>0.93</v>
      </c>
      <c r="I15" s="9">
        <v>0.95</v>
      </c>
      <c r="J15" s="9">
        <v>0.97299999999999998</v>
      </c>
      <c r="K15" s="9">
        <v>0.96199999999999997</v>
      </c>
      <c r="L15" s="9">
        <v>0.97899999999999998</v>
      </c>
      <c r="M15" s="9">
        <v>0.995</v>
      </c>
    </row>
    <row r="18" spans="13:13">
      <c r="M18" s="3"/>
    </row>
    <row r="19" spans="13:13">
      <c r="M19" s="3"/>
    </row>
    <row r="20" spans="13:13">
      <c r="M20" s="3"/>
    </row>
  </sheetData>
  <mergeCells count="1">
    <mergeCell ref="A4:M4"/>
  </mergeCells>
  <pageMargins left="0.2" right="0.2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DataQtr</vt:lpstr>
      <vt:lpstr>Exhibit 1.5</vt:lpstr>
      <vt:lpstr>Exhibit 1.6</vt:lpstr>
      <vt:lpstr>'Exhibit 1.5'!Print_Area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Thomas</dc:creator>
  <cp:lastModifiedBy>mpaschal</cp:lastModifiedBy>
  <cp:lastPrinted>2013-07-01T15:11:05Z</cp:lastPrinted>
  <dcterms:created xsi:type="dcterms:W3CDTF">2013-04-18T18:50:03Z</dcterms:created>
  <dcterms:modified xsi:type="dcterms:W3CDTF">2013-07-05T16:35:10Z</dcterms:modified>
</cp:coreProperties>
</file>