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585" yWindow="15" windowWidth="21450" windowHeight="9960"/>
  </bookViews>
  <sheets>
    <sheet name="Ex 4.2_Page_5" sheetId="1" r:id="rId1"/>
  </sheets>
  <calcPr calcId="145621"/>
</workbook>
</file>

<file path=xl/calcChain.xml><?xml version="1.0" encoding="utf-8"?>
<calcChain xmlns="http://schemas.openxmlformats.org/spreadsheetml/2006/main">
  <c r="A25" i="1"/>
  <c r="A26" s="1"/>
  <c r="A27" s="1"/>
  <c r="A28" s="1"/>
  <c r="A29" s="1"/>
  <c r="A30" s="1"/>
  <c r="A31" s="1"/>
  <c r="A32" s="1"/>
  <c r="A33" s="1"/>
  <c r="A34" s="1"/>
  <c r="A35" s="1"/>
  <c r="A36" s="1"/>
  <c r="A37" s="1"/>
  <c r="A24"/>
  <c r="L24" l="1"/>
  <c r="L34" l="1"/>
  <c r="L33"/>
  <c r="L31"/>
  <c r="L23"/>
  <c r="L22"/>
  <c r="L21"/>
  <c r="L20"/>
  <c r="L19"/>
  <c r="L12"/>
  <c r="L11"/>
  <c r="L10"/>
  <c r="L9"/>
  <c r="L8"/>
  <c r="L6"/>
  <c r="A7"/>
  <c r="A8" s="1"/>
  <c r="A9" s="1"/>
  <c r="A10" s="1"/>
  <c r="A11" s="1"/>
  <c r="A12" s="1"/>
  <c r="A13" s="1"/>
  <c r="A14" s="1"/>
  <c r="L7"/>
  <c r="A15" l="1"/>
  <c r="A16" s="1"/>
  <c r="A17" s="1"/>
  <c r="A18" s="1"/>
  <c r="A19" s="1"/>
  <c r="A20" s="1"/>
  <c r="A21" s="1"/>
  <c r="A22" s="1"/>
  <c r="A23" l="1"/>
  <c r="L17" l="1"/>
  <c r="L13" l="1"/>
  <c r="L18" l="1"/>
  <c r="L14" l="1"/>
  <c r="L15" l="1"/>
  <c r="L16" l="1"/>
  <c r="L32" l="1"/>
  <c r="L30" l="1"/>
  <c r="L35"/>
  <c r="L29" l="1"/>
  <c r="L28" l="1"/>
  <c r="L25" l="1"/>
  <c r="L26" l="1"/>
  <c r="L27" l="1"/>
  <c r="L36"/>
  <c r="L37" l="1"/>
</calcChain>
</file>

<file path=xl/sharedStrings.xml><?xml version="1.0" encoding="utf-8"?>
<sst xmlns="http://schemas.openxmlformats.org/spreadsheetml/2006/main" count="99" uniqueCount="65">
  <si>
    <t>Total</t>
  </si>
  <si>
    <t>Factor Name</t>
  </si>
  <si>
    <t>#</t>
  </si>
  <si>
    <t>Category</t>
  </si>
  <si>
    <t>Questar Gas Company</t>
  </si>
  <si>
    <t>FS</t>
  </si>
  <si>
    <t>IS</t>
  </si>
  <si>
    <t>Cost Of Service Allocation Factors  \1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</si>
  <si>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</si>
  <si>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</si>
  <si>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</si>
  <si>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</si>
  <si>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</si>
  <si>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</si>
  <si>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</si>
  <si>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</si>
  <si>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</si>
  <si>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\2</t>
  </si>
  <si>
    <t>\3</t>
  </si>
  <si>
    <t>\3  These allocation factors are calculated internally in the COS as accumulations of allocated accounts or as combinations of two allocation factors.</t>
  </si>
  <si>
    <t>\2  These allocation factors are external inputs to the COS, either directly or from data obtained from the Revenue Requirement model.</t>
  </si>
  <si>
    <t>TS</t>
  </si>
  <si>
    <t xml:space="preserve">    provided in conjunction with this filing.</t>
  </si>
  <si>
    <t>FT-1</t>
  </si>
  <si>
    <t>NGV</t>
  </si>
  <si>
    <t>(J)</t>
  </si>
  <si>
    <t>Page 5 of 5</t>
  </si>
  <si>
    <t xml:space="preserve"> GS</t>
  </si>
  <si>
    <t>QGC Exhibit 4.2</t>
  </si>
  <si>
    <t xml:space="preserve"> </t>
  </si>
  <si>
    <t>\1  For detail on the calculation of the allocation factors, please see the cost of service tabs (yellow) in the model 13-057-05 Model.xls,</t>
  </si>
  <si>
    <t>Docket No. 13-057-05</t>
  </si>
  <si>
    <t>Direct Assignment</t>
  </si>
  <si>
    <t>No Allocation</t>
  </si>
  <si>
    <t>GS</t>
  </si>
  <si>
    <t>Volumetric Factors</t>
  </si>
  <si>
    <t>Peak Day</t>
  </si>
  <si>
    <t>Throughput</t>
  </si>
  <si>
    <t>60% Peak Day 40% Throughput</t>
  </si>
  <si>
    <t>60% Peak Day 40% Throughput Less FT-1</t>
  </si>
  <si>
    <t>Firm Sales</t>
  </si>
  <si>
    <t>Distribution Throughput</t>
  </si>
  <si>
    <t>Revenue Factors</t>
  </si>
  <si>
    <t>DNG Revenue</t>
  </si>
  <si>
    <t>DNG Revenue Less NGV</t>
  </si>
  <si>
    <t>Customer Factors</t>
  </si>
  <si>
    <t>Customers</t>
  </si>
  <si>
    <t>75% Customers 25% DNG Rev</t>
  </si>
  <si>
    <t>Expense Factors</t>
  </si>
  <si>
    <t>Customer Assistance Expense</t>
  </si>
  <si>
    <t>Blank</t>
  </si>
  <si>
    <t>Distribution O&amp;M Expense</t>
  </si>
  <si>
    <t>Plant Factors</t>
  </si>
  <si>
    <t>Tools, Shop &amp; Garage Equipment</t>
  </si>
  <si>
    <t>Rate Base</t>
  </si>
  <si>
    <t>Gross Plant</t>
  </si>
  <si>
    <t>Distribution Gross Plant</t>
  </si>
  <si>
    <t>Direct Distribution Gross Plant</t>
  </si>
  <si>
    <t>SD Mains</t>
  </si>
  <si>
    <t>Mains</t>
  </si>
  <si>
    <t>Service Lines</t>
  </si>
  <si>
    <t>Meters &amp; Regulators</t>
  </si>
  <si>
    <t>Mains &amp; Service Lines</t>
  </si>
  <si>
    <t>Taxes</t>
  </si>
  <si>
    <t>Net Income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</si>
</sst>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0%"/>
    <numFmt numFmtId="166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quotePrefix="1" applyFill="1" applyBorder="1" applyAlignment="1">
      <alignment horizontal="left"/>
    </xf>
    <xf numFmtId="1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/>
    <xf numFmtId="37" fontId="2" fillId="0" borderId="1" xfId="0" applyNumberFormat="1" applyFont="1" applyFill="1" applyBorder="1" applyAlignment="1">
      <alignment horizontal="center"/>
    </xf>
    <xf numFmtId="10" fontId="0" fillId="0" borderId="0" xfId="0" applyNumberFormat="1" applyFill="1" applyBorder="1"/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166" fontId="1" fillId="0" borderId="0" xfId="1" applyNumberFormat="1" applyFill="1" applyBorder="1" applyAlignment="1">
      <alignment horizontal="left"/>
    </xf>
    <xf numFmtId="0" fontId="0" fillId="0" borderId="0" xfId="0" quotePrefix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textRotation="180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3" fillId="0" borderId="0" xfId="0" quotePrefix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9" fontId="0" fillId="0" borderId="0" xfId="1" applyFont="1" applyFill="1" applyBorder="1"/>
    <xf numFmtId="9" fontId="0" fillId="0" borderId="0" xfId="1" applyFont="1" applyFill="1" applyBorder="1" applyAlignment="1">
      <alignment vertical="center"/>
    </xf>
    <xf numFmtId="0" fontId="1" fillId="0" borderId="0" xfId="0" quotePrefix="1" applyFont="1" applyAlignment="1">
      <alignment horizontal="left"/>
    </xf>
    <xf numFmtId="0" fontId="6" fillId="0" borderId="0" xfId="0" applyFont="1" applyAlignment="1">
      <alignment horizontal="center" textRotation="180"/>
    </xf>
    <xf numFmtId="0" fontId="6" fillId="0" borderId="0" xfId="0" quotePrefix="1" applyFont="1" applyAlignment="1">
      <alignment horizontal="center" textRotation="180"/>
    </xf>
    <xf numFmtId="0" fontId="5" fillId="0" borderId="0" xfId="0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textRotation="18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115" zoomScaleNormal="85" zoomScaleSheetLayoutView="115" workbookViewId="0">
      <selection activeCell="F23" sqref="F23"/>
    </sheetView>
  </sheetViews>
  <sheetFormatPr defaultRowHeight="12.75"/>
  <cols>
    <col min="1" max="1" width="4.7109375" style="11" customWidth="1"/>
    <col min="2" max="2" width="16.7109375" style="1" bestFit="1" customWidth="1"/>
    <col min="3" max="3" width="5.7109375" style="2" customWidth="1"/>
    <col min="4" max="4" width="27.7109375" style="1" customWidth="1"/>
    <col min="5" max="5" width="2.7109375" style="1" customWidth="1"/>
    <col min="6" max="12" width="18.28515625" style="1" customWidth="1"/>
    <col min="13" max="13" width="3.42578125" style="1" customWidth="1"/>
    <col min="14" max="17" width="2.7109375" style="1" customWidth="1"/>
  </cols>
  <sheetData>
    <row r="1" spans="1:15" ht="18">
      <c r="B1" s="33" t="s">
        <v>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5" ht="9.7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5">
      <c r="B3" s="18" t="s">
        <v>8</v>
      </c>
      <c r="C3" s="18" t="s">
        <v>9</v>
      </c>
      <c r="D3" s="35" t="s">
        <v>16</v>
      </c>
      <c r="E3" s="35"/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25</v>
      </c>
    </row>
    <row r="4" spans="1:15" ht="13.5" thickBot="1">
      <c r="B4" s="9" t="s">
        <v>3</v>
      </c>
      <c r="C4" s="9" t="s">
        <v>2</v>
      </c>
      <c r="D4" s="34" t="s">
        <v>1</v>
      </c>
      <c r="E4" s="34"/>
      <c r="F4" s="9" t="s">
        <v>27</v>
      </c>
      <c r="G4" s="9" t="s">
        <v>5</v>
      </c>
      <c r="H4" s="9" t="s">
        <v>6</v>
      </c>
      <c r="I4" s="9" t="s">
        <v>21</v>
      </c>
      <c r="J4" s="9" t="s">
        <v>23</v>
      </c>
      <c r="K4" s="9" t="s">
        <v>24</v>
      </c>
      <c r="L4" s="9" t="s">
        <v>0</v>
      </c>
    </row>
    <row r="5" spans="1:15" ht="6" customHeight="1">
      <c r="D5" s="6"/>
      <c r="E5" s="6"/>
      <c r="F5" s="4"/>
      <c r="G5" s="4"/>
      <c r="H5" s="4"/>
      <c r="I5" s="4"/>
      <c r="J5" s="4"/>
      <c r="K5" s="4"/>
    </row>
    <row r="6" spans="1:15">
      <c r="A6" s="11">
        <v>1</v>
      </c>
      <c r="B6" s="12" t="s">
        <v>32</v>
      </c>
      <c r="C6" s="2">
        <v>100</v>
      </c>
      <c r="D6" s="7" t="s">
        <v>33</v>
      </c>
      <c r="E6" s="5" t="s">
        <v>17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8">
        <f>SUM(F6:K6)</f>
        <v>0</v>
      </c>
      <c r="M6" s="4"/>
      <c r="N6" s="4"/>
      <c r="O6" s="4"/>
    </row>
    <row r="7" spans="1:15">
      <c r="A7" s="11">
        <f t="shared" ref="A7:A12" si="0">A6+1</f>
        <v>2</v>
      </c>
      <c r="B7" s="12"/>
      <c r="C7" s="2">
        <v>110</v>
      </c>
      <c r="D7" s="20" t="s">
        <v>34</v>
      </c>
      <c r="E7" s="5" t="s">
        <v>17</v>
      </c>
      <c r="F7" s="28">
        <v>1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8">
        <f>SUM(F7:K7)</f>
        <v>1</v>
      </c>
      <c r="M7" s="4"/>
      <c r="N7" s="4"/>
      <c r="O7" s="4"/>
    </row>
    <row r="8" spans="1:15">
      <c r="A8" s="11">
        <f t="shared" si="0"/>
        <v>3</v>
      </c>
      <c r="B8" s="7"/>
      <c r="C8" s="2">
        <v>120</v>
      </c>
      <c r="D8" s="20" t="s">
        <v>5</v>
      </c>
      <c r="E8" s="5" t="s">
        <v>17</v>
      </c>
      <c r="F8" s="28">
        <v>0</v>
      </c>
      <c r="G8" s="28">
        <v>1</v>
      </c>
      <c r="H8" s="28">
        <v>0</v>
      </c>
      <c r="I8" s="28">
        <v>0</v>
      </c>
      <c r="J8" s="28">
        <v>0</v>
      </c>
      <c r="K8" s="28">
        <v>0</v>
      </c>
      <c r="L8" s="8">
        <f>SUM(F8:K8)</f>
        <v>1</v>
      </c>
      <c r="M8" s="4"/>
      <c r="N8" s="4"/>
      <c r="O8" s="4"/>
    </row>
    <row r="9" spans="1:15">
      <c r="A9" s="11">
        <f t="shared" si="0"/>
        <v>4</v>
      </c>
      <c r="B9" s="7"/>
      <c r="C9" s="2">
        <v>145</v>
      </c>
      <c r="D9" s="20" t="s">
        <v>6</v>
      </c>
      <c r="E9" s="5" t="s">
        <v>17</v>
      </c>
      <c r="F9" s="28">
        <v>0</v>
      </c>
      <c r="G9" s="28">
        <v>0</v>
      </c>
      <c r="H9" s="28">
        <v>1</v>
      </c>
      <c r="I9" s="28">
        <v>0</v>
      </c>
      <c r="J9" s="28">
        <v>0</v>
      </c>
      <c r="K9" s="28">
        <v>0</v>
      </c>
      <c r="L9" s="8">
        <f>SUM(F9:K9)</f>
        <v>1</v>
      </c>
      <c r="M9" s="4"/>
      <c r="N9" s="4"/>
      <c r="O9" s="4"/>
    </row>
    <row r="10" spans="1:15">
      <c r="A10" s="11">
        <f t="shared" si="0"/>
        <v>5</v>
      </c>
      <c r="B10" s="7"/>
      <c r="C10" s="2">
        <v>150</v>
      </c>
      <c r="D10" s="20" t="s">
        <v>21</v>
      </c>
      <c r="E10" s="5" t="s">
        <v>17</v>
      </c>
      <c r="F10" s="28">
        <v>0</v>
      </c>
      <c r="G10" s="28">
        <v>0</v>
      </c>
      <c r="H10" s="28">
        <v>0</v>
      </c>
      <c r="I10" s="28">
        <v>1</v>
      </c>
      <c r="J10" s="28">
        <v>0</v>
      </c>
      <c r="K10" s="28">
        <v>0</v>
      </c>
      <c r="L10" s="8">
        <f>SUM(F10:K10)</f>
        <v>1</v>
      </c>
      <c r="M10" s="4"/>
      <c r="N10" s="4"/>
      <c r="O10" s="4"/>
    </row>
    <row r="11" spans="1:15">
      <c r="A11" s="11">
        <f t="shared" si="0"/>
        <v>6</v>
      </c>
      <c r="B11" s="7"/>
      <c r="C11" s="2">
        <v>160</v>
      </c>
      <c r="D11" s="7" t="s">
        <v>23</v>
      </c>
      <c r="E11" s="5" t="s">
        <v>17</v>
      </c>
      <c r="F11" s="28">
        <v>0</v>
      </c>
      <c r="G11" s="28">
        <v>0</v>
      </c>
      <c r="H11" s="28">
        <v>0</v>
      </c>
      <c r="I11" s="28">
        <v>0</v>
      </c>
      <c r="J11" s="28">
        <v>1</v>
      </c>
      <c r="K11" s="28">
        <v>0</v>
      </c>
      <c r="L11" s="8">
        <f t="shared" ref="L11:L36" si="1">SUM(F11:K11)</f>
        <v>1</v>
      </c>
      <c r="M11" s="4"/>
    </row>
    <row r="12" spans="1:15">
      <c r="A12" s="11">
        <f t="shared" si="0"/>
        <v>7</v>
      </c>
      <c r="B12" s="7"/>
      <c r="C12" s="2">
        <v>170</v>
      </c>
      <c r="D12" s="7" t="s">
        <v>24</v>
      </c>
      <c r="E12" s="5" t="s">
        <v>17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1</v>
      </c>
      <c r="L12" s="8">
        <f t="shared" si="1"/>
        <v>1</v>
      </c>
      <c r="M12" s="4"/>
    </row>
    <row r="13" spans="1:15">
      <c r="A13" s="11">
        <f t="shared" ref="A13:A37" si="2">A12+1</f>
        <v>8</v>
      </c>
      <c r="B13" s="13" t="s">
        <v>35</v>
      </c>
      <c r="C13" s="2">
        <v>210</v>
      </c>
      <c r="D13" s="7" t="s">
        <v>36</v>
      </c>
      <c r="E13" s="5" t="s">
        <v>17</v>
      </c>
      <c r="F13" s="28">
        <v>0.8787619215531729</v>
      </c>
      <c r="G13" s="28">
        <v>2.4029046704350757E-2</v>
      </c>
      <c r="H13" s="28">
        <v>0</v>
      </c>
      <c r="I13" s="28">
        <v>5.889485855687436E-2</v>
      </c>
      <c r="J13" s="28">
        <v>3.6362544151627166E-2</v>
      </c>
      <c r="K13" s="28">
        <v>1.9516290339748558E-3</v>
      </c>
      <c r="L13" s="8">
        <f t="shared" si="1"/>
        <v>1.0000000000000002</v>
      </c>
      <c r="M13" s="4"/>
    </row>
    <row r="14" spans="1:15">
      <c r="A14" s="11">
        <f t="shared" si="2"/>
        <v>9</v>
      </c>
      <c r="B14" s="14"/>
      <c r="C14" s="2">
        <v>220</v>
      </c>
      <c r="D14" s="7" t="s">
        <v>37</v>
      </c>
      <c r="E14" s="5" t="s">
        <v>17</v>
      </c>
      <c r="F14" s="28">
        <v>0.65588601988188666</v>
      </c>
      <c r="G14" s="28">
        <v>3.2316036665878588E-2</v>
      </c>
      <c r="H14" s="28">
        <v>1.7485635638957827E-2</v>
      </c>
      <c r="I14" s="28">
        <v>0.24586447280759971</v>
      </c>
      <c r="J14" s="28">
        <v>4.3927434938724523E-2</v>
      </c>
      <c r="K14" s="28">
        <v>4.5204000669527107E-3</v>
      </c>
      <c r="L14" s="8">
        <f t="shared" si="1"/>
        <v>1</v>
      </c>
      <c r="M14" s="4"/>
    </row>
    <row r="15" spans="1:15">
      <c r="A15" s="11">
        <f t="shared" si="2"/>
        <v>10</v>
      </c>
      <c r="B15" s="15"/>
      <c r="C15" s="2">
        <v>230</v>
      </c>
      <c r="D15" s="7" t="s">
        <v>38</v>
      </c>
      <c r="E15" s="5" t="s">
        <v>18</v>
      </c>
      <c r="F15" s="28">
        <v>0.78961156088465834</v>
      </c>
      <c r="G15" s="28">
        <v>2.7343842688961888E-2</v>
      </c>
      <c r="H15" s="28">
        <v>6.9942542555831311E-3</v>
      </c>
      <c r="I15" s="28">
        <v>0.1336827042571645</v>
      </c>
      <c r="J15" s="28">
        <v>3.9388500466466109E-2</v>
      </c>
      <c r="K15" s="28">
        <v>2.9791374471659976E-3</v>
      </c>
      <c r="L15" s="8">
        <f t="shared" si="1"/>
        <v>1</v>
      </c>
      <c r="M15" s="4"/>
    </row>
    <row r="16" spans="1:15" ht="26.25" customHeight="1">
      <c r="A16" s="23">
        <f t="shared" si="2"/>
        <v>11</v>
      </c>
      <c r="B16" s="13"/>
      <c r="C16" s="23">
        <v>235</v>
      </c>
      <c r="D16" s="22" t="s">
        <v>39</v>
      </c>
      <c r="E16" s="24" t="s">
        <v>18</v>
      </c>
      <c r="F16" s="29">
        <v>0.82198845346749239</v>
      </c>
      <c r="G16" s="29">
        <v>2.8465037845413953E-2</v>
      </c>
      <c r="H16" s="29">
        <v>7.2810436466557932E-3</v>
      </c>
      <c r="I16" s="29">
        <v>0.13916417232364997</v>
      </c>
      <c r="J16" s="29">
        <v>0</v>
      </c>
      <c r="K16" s="29">
        <v>3.1012927167878438E-3</v>
      </c>
      <c r="L16" s="25">
        <f t="shared" si="1"/>
        <v>1</v>
      </c>
      <c r="M16" s="4"/>
    </row>
    <row r="17" spans="1:16">
      <c r="A17" s="11">
        <f>A16+1</f>
        <v>12</v>
      </c>
      <c r="B17" s="13"/>
      <c r="C17" s="2">
        <v>240</v>
      </c>
      <c r="D17" s="7" t="s">
        <v>40</v>
      </c>
      <c r="E17" s="5" t="s">
        <v>17</v>
      </c>
      <c r="F17" s="28">
        <v>0.94682367175903581</v>
      </c>
      <c r="G17" s="28">
        <v>4.665077096504798E-2</v>
      </c>
      <c r="H17" s="28">
        <v>0</v>
      </c>
      <c r="I17" s="28">
        <v>0</v>
      </c>
      <c r="J17" s="28">
        <v>0</v>
      </c>
      <c r="K17" s="28">
        <v>6.5255572759161913E-3</v>
      </c>
      <c r="L17" s="8">
        <f t="shared" si="1"/>
        <v>1</v>
      </c>
      <c r="M17" s="4"/>
    </row>
    <row r="18" spans="1:16">
      <c r="A18" s="11">
        <f t="shared" si="2"/>
        <v>13</v>
      </c>
      <c r="B18" s="13"/>
      <c r="C18" s="2">
        <v>250</v>
      </c>
      <c r="D18" s="7" t="s">
        <v>41</v>
      </c>
      <c r="E18" s="5" t="s">
        <v>18</v>
      </c>
      <c r="F18" s="28">
        <v>0.82750541041830927</v>
      </c>
      <c r="G18" s="28">
        <v>3.4048139408798174E-2</v>
      </c>
      <c r="H18" s="28">
        <v>1.3952760645666216E-2</v>
      </c>
      <c r="I18" s="28">
        <v>0.11736022223945763</v>
      </c>
      <c r="J18" s="28">
        <v>1.417259266890216E-3</v>
      </c>
      <c r="K18" s="28">
        <v>5.7162080208784218E-3</v>
      </c>
      <c r="L18" s="8">
        <f t="shared" si="1"/>
        <v>0.99999999999999989</v>
      </c>
      <c r="M18" s="4"/>
    </row>
    <row r="19" spans="1:16">
      <c r="A19" s="11">
        <f t="shared" si="2"/>
        <v>14</v>
      </c>
      <c r="B19" s="12" t="s">
        <v>42</v>
      </c>
      <c r="C19" s="2">
        <v>310</v>
      </c>
      <c r="D19" s="7" t="s">
        <v>43</v>
      </c>
      <c r="E19" s="5" t="s">
        <v>17</v>
      </c>
      <c r="F19" s="28">
        <v>0.92292426218226609</v>
      </c>
      <c r="G19" s="28">
        <v>1.2188134805975819E-2</v>
      </c>
      <c r="H19" s="28">
        <v>0</v>
      </c>
      <c r="I19" s="28">
        <v>3.6755634966456889E-2</v>
      </c>
      <c r="J19" s="28">
        <v>1.5758619124748213E-2</v>
      </c>
      <c r="K19" s="28">
        <v>1.2373348920552968E-2</v>
      </c>
      <c r="L19" s="8">
        <f t="shared" si="1"/>
        <v>0.99999999999999989</v>
      </c>
      <c r="M19" s="4"/>
    </row>
    <row r="20" spans="1:16">
      <c r="A20" s="11">
        <f t="shared" si="2"/>
        <v>15</v>
      </c>
      <c r="B20" s="7"/>
      <c r="C20" s="2">
        <v>315</v>
      </c>
      <c r="D20" s="7" t="s">
        <v>44</v>
      </c>
      <c r="E20" s="5" t="s">
        <v>18</v>
      </c>
      <c r="F20" s="28">
        <v>0.93448699584355777</v>
      </c>
      <c r="G20" s="28">
        <v>1.2340832229116685E-2</v>
      </c>
      <c r="H20" s="28">
        <v>0</v>
      </c>
      <c r="I20" s="28">
        <v>3.7216123042329866E-2</v>
      </c>
      <c r="J20" s="28">
        <v>1.5956048884995664E-2</v>
      </c>
      <c r="K20" s="28">
        <v>0</v>
      </c>
      <c r="L20" s="8">
        <f t="shared" si="1"/>
        <v>1</v>
      </c>
      <c r="M20" s="4"/>
    </row>
    <row r="21" spans="1:16">
      <c r="A21" s="11">
        <f t="shared" si="2"/>
        <v>16</v>
      </c>
      <c r="B21" s="7" t="s">
        <v>45</v>
      </c>
      <c r="C21" s="2">
        <v>410</v>
      </c>
      <c r="D21" s="7" t="s">
        <v>46</v>
      </c>
      <c r="E21" s="5" t="s">
        <v>17</v>
      </c>
      <c r="F21" s="28">
        <v>0.99886068183809995</v>
      </c>
      <c r="G21" s="28">
        <v>6.3728242864113862E-4</v>
      </c>
      <c r="H21" s="28">
        <v>9.4131699986042542E-5</v>
      </c>
      <c r="I21" s="28">
        <v>3.7436285281805423E-4</v>
      </c>
      <c r="J21" s="28">
        <v>5.4098678152898008E-6</v>
      </c>
      <c r="K21" s="28">
        <v>2.8131312639506967E-5</v>
      </c>
      <c r="L21" s="8">
        <f t="shared" si="1"/>
        <v>0.99999999999999989</v>
      </c>
      <c r="M21" s="4"/>
    </row>
    <row r="22" spans="1:16">
      <c r="A22" s="11">
        <f t="shared" si="2"/>
        <v>17</v>
      </c>
      <c r="B22" s="12"/>
      <c r="C22" s="2">
        <v>420</v>
      </c>
      <c r="D22" s="7" t="s">
        <v>47</v>
      </c>
      <c r="E22" s="5" t="s">
        <v>17</v>
      </c>
      <c r="F22" s="28">
        <v>0.97987657692414165</v>
      </c>
      <c r="G22" s="28">
        <v>3.5249955229748092E-3</v>
      </c>
      <c r="H22" s="28">
        <v>7.0598774989531917E-5</v>
      </c>
      <c r="I22" s="28">
        <v>9.4696808812277638E-3</v>
      </c>
      <c r="J22" s="28">
        <v>3.9437121820485215E-3</v>
      </c>
      <c r="K22" s="28">
        <v>3.1144357146178727E-3</v>
      </c>
      <c r="L22" s="8">
        <f t="shared" si="1"/>
        <v>1</v>
      </c>
      <c r="M22" s="4"/>
      <c r="O22" s="21"/>
    </row>
    <row r="23" spans="1:16">
      <c r="A23" s="11">
        <f t="shared" si="2"/>
        <v>18</v>
      </c>
      <c r="B23" s="27" t="s">
        <v>48</v>
      </c>
      <c r="C23" s="2">
        <v>510</v>
      </c>
      <c r="D23" s="7" t="s">
        <v>49</v>
      </c>
      <c r="E23" s="5" t="s">
        <v>17</v>
      </c>
      <c r="F23" s="28">
        <v>0.81788548980749332</v>
      </c>
      <c r="G23" s="28">
        <v>2.4370822156593681E-3</v>
      </c>
      <c r="H23" s="28">
        <v>4.7493214811418546E-3</v>
      </c>
      <c r="I23" s="28">
        <v>0.16507869115890444</v>
      </c>
      <c r="J23" s="28">
        <v>9.8278628177692912E-3</v>
      </c>
      <c r="K23" s="28">
        <v>2.1552519031702362E-5</v>
      </c>
      <c r="L23" s="8">
        <f t="shared" si="1"/>
        <v>1</v>
      </c>
      <c r="M23" s="4"/>
      <c r="O23" s="21"/>
    </row>
    <row r="24" spans="1:16" ht="12.75" hidden="1" customHeight="1">
      <c r="A24" s="11">
        <f>A22+1</f>
        <v>18</v>
      </c>
      <c r="B24" s="20" t="s">
        <v>29</v>
      </c>
      <c r="C24" s="2">
        <v>520</v>
      </c>
      <c r="D24" s="7" t="s">
        <v>50</v>
      </c>
      <c r="E24" s="5" t="s">
        <v>18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8">
        <f t="shared" ref="L24" si="3">SUM(F24:K24)</f>
        <v>0</v>
      </c>
      <c r="M24" s="4"/>
      <c r="O24" s="21"/>
    </row>
    <row r="25" spans="1:16" ht="12.75" customHeight="1">
      <c r="A25" s="11">
        <f>A23+1</f>
        <v>19</v>
      </c>
      <c r="B25" s="7"/>
      <c r="C25" s="2">
        <v>550</v>
      </c>
      <c r="D25" s="12" t="s">
        <v>51</v>
      </c>
      <c r="E25" s="26" t="s">
        <v>18</v>
      </c>
      <c r="F25" s="28">
        <v>0.87862558578218897</v>
      </c>
      <c r="G25" s="28">
        <v>1.2519048097115836E-2</v>
      </c>
      <c r="H25" s="28">
        <v>4.2535090260095989E-3</v>
      </c>
      <c r="I25" s="28">
        <v>5.7651601311089352E-2</v>
      </c>
      <c r="J25" s="28">
        <v>1.4942058540719854E-2</v>
      </c>
      <c r="K25" s="28">
        <v>3.200819724287652E-2</v>
      </c>
      <c r="L25" s="8">
        <f t="shared" si="1"/>
        <v>1.0000000000000002</v>
      </c>
      <c r="M25" s="4"/>
      <c r="N25" s="4"/>
      <c r="O25" s="21"/>
    </row>
    <row r="26" spans="1:16" ht="12.75" customHeight="1">
      <c r="A26" s="11">
        <f t="shared" si="2"/>
        <v>20</v>
      </c>
      <c r="B26" s="2" t="s">
        <v>52</v>
      </c>
      <c r="C26" s="2">
        <v>605</v>
      </c>
      <c r="D26" s="12" t="s">
        <v>53</v>
      </c>
      <c r="E26" s="5" t="s">
        <v>18</v>
      </c>
      <c r="F26" s="28">
        <v>0.346603713932914</v>
      </c>
      <c r="G26" s="28">
        <v>5.137834170384728E-3</v>
      </c>
      <c r="H26" s="28">
        <v>1.4134254542129013E-3</v>
      </c>
      <c r="I26" s="28">
        <v>1.9220843389720198E-2</v>
      </c>
      <c r="J26" s="28">
        <v>5.2374096886321801E-3</v>
      </c>
      <c r="K26" s="28">
        <v>0.62238677336413606</v>
      </c>
      <c r="L26" s="8">
        <f t="shared" si="1"/>
        <v>1</v>
      </c>
      <c r="M26" s="4"/>
    </row>
    <row r="27" spans="1:16">
      <c r="A27" s="11">
        <f t="shared" si="2"/>
        <v>21</v>
      </c>
      <c r="B27" s="7"/>
      <c r="C27" s="2">
        <v>610</v>
      </c>
      <c r="D27" s="12" t="s">
        <v>54</v>
      </c>
      <c r="E27" s="5" t="s">
        <v>18</v>
      </c>
      <c r="F27" s="28">
        <v>0.89549039708337674</v>
      </c>
      <c r="G27" s="28">
        <v>1.2525696184714582E-2</v>
      </c>
      <c r="H27" s="28">
        <v>3.9580108482698073E-3</v>
      </c>
      <c r="I27" s="28">
        <v>5.3833883386865025E-2</v>
      </c>
      <c r="J27" s="28">
        <v>1.4670023570657489E-2</v>
      </c>
      <c r="K27" s="28">
        <v>1.9521988926116386E-2</v>
      </c>
      <c r="L27" s="8">
        <f t="shared" si="1"/>
        <v>1</v>
      </c>
      <c r="M27" s="36" t="s">
        <v>26</v>
      </c>
      <c r="N27" s="31" t="s">
        <v>28</v>
      </c>
      <c r="O27" s="31" t="s">
        <v>31</v>
      </c>
      <c r="P27" s="31" t="s">
        <v>4</v>
      </c>
    </row>
    <row r="28" spans="1:16">
      <c r="A28" s="11">
        <f t="shared" si="2"/>
        <v>22</v>
      </c>
      <c r="B28" s="7"/>
      <c r="C28" s="2">
        <v>620</v>
      </c>
      <c r="D28" s="7" t="s">
        <v>55</v>
      </c>
      <c r="E28" s="5" t="s">
        <v>18</v>
      </c>
      <c r="F28" s="28">
        <v>0.9166109389303676</v>
      </c>
      <c r="G28" s="28">
        <v>1.3587260648616092E-2</v>
      </c>
      <c r="H28" s="28">
        <v>3.7378746407343102E-3</v>
      </c>
      <c r="I28" s="28">
        <v>5.0830486224665766E-2</v>
      </c>
      <c r="J28" s="28">
        <v>1.3850593110463112E-2</v>
      </c>
      <c r="K28" s="28">
        <v>1.3828464451531386E-3</v>
      </c>
      <c r="L28" s="8">
        <f t="shared" si="1"/>
        <v>1</v>
      </c>
      <c r="M28" s="36"/>
      <c r="N28" s="31"/>
      <c r="O28" s="32"/>
      <c r="P28" s="32"/>
    </row>
    <row r="29" spans="1:16">
      <c r="A29" s="11">
        <f t="shared" si="2"/>
        <v>23</v>
      </c>
      <c r="B29" s="20" t="s">
        <v>29</v>
      </c>
      <c r="C29" s="2">
        <v>630</v>
      </c>
      <c r="D29" s="7" t="s">
        <v>56</v>
      </c>
      <c r="E29" s="5" t="s">
        <v>18</v>
      </c>
      <c r="F29" s="28">
        <v>0.91541205423245187</v>
      </c>
      <c r="G29" s="28">
        <v>1.2275252999306926E-2</v>
      </c>
      <c r="H29" s="28">
        <v>3.8861988831957921E-3</v>
      </c>
      <c r="I29" s="28">
        <v>5.2847513034784049E-2</v>
      </c>
      <c r="J29" s="28">
        <v>1.4400204568365851E-2</v>
      </c>
      <c r="K29" s="28">
        <v>1.1787762818954593E-3</v>
      </c>
      <c r="L29" s="8">
        <f t="shared" si="1"/>
        <v>0.99999999999999989</v>
      </c>
      <c r="M29" s="36"/>
      <c r="N29" s="31"/>
      <c r="O29" s="32"/>
      <c r="P29" s="32"/>
    </row>
    <row r="30" spans="1:16">
      <c r="A30" s="11">
        <f t="shared" si="2"/>
        <v>24</v>
      </c>
      <c r="B30" s="5"/>
      <c r="C30" s="2">
        <v>640</v>
      </c>
      <c r="D30" s="7" t="s">
        <v>57</v>
      </c>
      <c r="E30" s="5" t="s">
        <v>17</v>
      </c>
      <c r="F30" s="28">
        <v>0.91541205423245187</v>
      </c>
      <c r="G30" s="28">
        <v>1.2275252999306929E-2</v>
      </c>
      <c r="H30" s="28">
        <v>3.8861988831957921E-3</v>
      </c>
      <c r="I30" s="28">
        <v>5.2847513034784049E-2</v>
      </c>
      <c r="J30" s="28">
        <v>1.4400204568365849E-2</v>
      </c>
      <c r="K30" s="28">
        <v>1.1787762818954591E-3</v>
      </c>
      <c r="L30" s="8">
        <f t="shared" si="1"/>
        <v>1</v>
      </c>
      <c r="M30" s="36"/>
      <c r="N30" s="31"/>
      <c r="O30" s="32"/>
      <c r="P30" s="32"/>
    </row>
    <row r="31" spans="1:16">
      <c r="A31" s="11">
        <f t="shared" si="2"/>
        <v>25</v>
      </c>
      <c r="B31" s="7"/>
      <c r="C31" s="2">
        <v>645</v>
      </c>
      <c r="D31" s="7" t="s">
        <v>58</v>
      </c>
      <c r="E31" s="5" t="s">
        <v>17</v>
      </c>
      <c r="F31" s="28">
        <v>0.9970091863805759</v>
      </c>
      <c r="G31" s="28">
        <v>1.6539245918816906E-3</v>
      </c>
      <c r="H31" s="28">
        <v>3.3005073992487178E-4</v>
      </c>
      <c r="I31" s="28">
        <v>8.2064842680102518E-4</v>
      </c>
      <c r="J31" s="28">
        <v>9.7439752421206039E-6</v>
      </c>
      <c r="K31" s="28">
        <v>1.7644588557443218E-4</v>
      </c>
      <c r="L31" s="8">
        <f t="shared" si="1"/>
        <v>1.0000000000000002</v>
      </c>
      <c r="M31" s="36"/>
      <c r="N31" s="31"/>
      <c r="O31" s="32"/>
      <c r="P31" s="32"/>
    </row>
    <row r="32" spans="1:16">
      <c r="A32" s="11">
        <f t="shared" si="2"/>
        <v>26</v>
      </c>
      <c r="B32" s="7"/>
      <c r="C32" s="2">
        <v>650</v>
      </c>
      <c r="D32" s="7" t="s">
        <v>59</v>
      </c>
      <c r="E32" s="5" t="s">
        <v>17</v>
      </c>
      <c r="F32" s="28">
        <v>0.89625977327379702</v>
      </c>
      <c r="G32" s="28">
        <v>1.4388999968704741E-2</v>
      </c>
      <c r="H32" s="28">
        <v>3.7506225757745343E-3</v>
      </c>
      <c r="I32" s="28">
        <v>6.5540484784573819E-2</v>
      </c>
      <c r="J32" s="28">
        <v>1.844936546161647E-2</v>
      </c>
      <c r="K32" s="28">
        <v>1.6107539355333458E-3</v>
      </c>
      <c r="L32" s="8">
        <f t="shared" si="1"/>
        <v>0.99999999999999989</v>
      </c>
      <c r="M32" s="36"/>
      <c r="N32" s="31"/>
      <c r="O32" s="32"/>
      <c r="P32" s="32"/>
    </row>
    <row r="33" spans="1:16">
      <c r="A33" s="11">
        <f t="shared" si="2"/>
        <v>27</v>
      </c>
      <c r="B33" s="7"/>
      <c r="C33" s="2">
        <v>660</v>
      </c>
      <c r="D33" s="7" t="s">
        <v>60</v>
      </c>
      <c r="E33" s="5" t="s">
        <v>17</v>
      </c>
      <c r="F33" s="28">
        <v>0.99137125511351409</v>
      </c>
      <c r="G33" s="28">
        <v>2.4056729307837025E-3</v>
      </c>
      <c r="H33" s="28">
        <v>7.8934720973607999E-4</v>
      </c>
      <c r="I33" s="28">
        <v>4.6023933799639125E-3</v>
      </c>
      <c r="J33" s="28">
        <v>6.4099518115907233E-4</v>
      </c>
      <c r="K33" s="28">
        <v>1.9033618484312918E-4</v>
      </c>
      <c r="L33" s="8">
        <f t="shared" si="1"/>
        <v>1.0000000000000002</v>
      </c>
      <c r="M33" s="36"/>
      <c r="N33" s="31"/>
      <c r="O33" s="32"/>
      <c r="P33" s="32"/>
    </row>
    <row r="34" spans="1:16">
      <c r="A34" s="11">
        <f t="shared" si="2"/>
        <v>28</v>
      </c>
      <c r="B34" s="7"/>
      <c r="C34" s="2">
        <v>670</v>
      </c>
      <c r="D34" s="7" t="s">
        <v>61</v>
      </c>
      <c r="E34" s="5" t="s">
        <v>17</v>
      </c>
      <c r="F34" s="28">
        <v>0.94681201908615487</v>
      </c>
      <c r="G34" s="28">
        <v>1.0098998133121496E-2</v>
      </c>
      <c r="H34" s="28">
        <v>6.8817287959966377E-3</v>
      </c>
      <c r="I34" s="28">
        <v>3.0517979630041211E-2</v>
      </c>
      <c r="J34" s="28">
        <v>5.6892743546858035E-3</v>
      </c>
      <c r="K34" s="28">
        <v>0</v>
      </c>
      <c r="L34" s="8">
        <f t="shared" si="1"/>
        <v>1.0000000000000002</v>
      </c>
      <c r="M34" s="36"/>
      <c r="N34" s="31"/>
      <c r="O34" s="32"/>
      <c r="P34" s="32"/>
    </row>
    <row r="35" spans="1:16">
      <c r="A35" s="11">
        <f t="shared" si="2"/>
        <v>29</v>
      </c>
      <c r="B35" s="7"/>
      <c r="C35" s="2">
        <v>680</v>
      </c>
      <c r="D35" s="7" t="s">
        <v>62</v>
      </c>
      <c r="E35" s="5" t="s">
        <v>18</v>
      </c>
      <c r="F35" s="28">
        <v>0.91700050590956306</v>
      </c>
      <c r="G35" s="28">
        <v>1.1775824594155188E-2</v>
      </c>
      <c r="H35" s="28">
        <v>3.1048643619409236E-3</v>
      </c>
      <c r="I35" s="28">
        <v>5.2251861405886238E-2</v>
      </c>
      <c r="J35" s="28">
        <v>1.4565936883685838E-2</v>
      </c>
      <c r="K35" s="28">
        <v>1.3010068447687519E-3</v>
      </c>
      <c r="L35" s="8">
        <f t="shared" si="1"/>
        <v>0.99999999999999989</v>
      </c>
      <c r="M35" s="36"/>
      <c r="N35" s="31"/>
      <c r="O35" s="32"/>
      <c r="P35" s="32"/>
    </row>
    <row r="36" spans="1:16">
      <c r="A36" s="11">
        <f t="shared" si="2"/>
        <v>30</v>
      </c>
      <c r="B36" s="7"/>
      <c r="C36" s="2">
        <v>0</v>
      </c>
      <c r="D36" s="7" t="s">
        <v>63</v>
      </c>
      <c r="E36" s="5"/>
      <c r="F36" s="28">
        <v>0.99312386090129312</v>
      </c>
      <c r="G36" s="28">
        <v>1.4707907561764648E-2</v>
      </c>
      <c r="H36" s="28">
        <v>5.2006724304388594E-4</v>
      </c>
      <c r="I36" s="28">
        <v>-5.1789891743465937E-3</v>
      </c>
      <c r="J36" s="28">
        <v>-2.0301687548510212E-2</v>
      </c>
      <c r="K36" s="28">
        <v>1.712884101675537E-2</v>
      </c>
      <c r="L36" s="8">
        <f t="shared" si="1"/>
        <v>1.0000000000000002</v>
      </c>
      <c r="M36" s="36"/>
      <c r="N36" s="31"/>
      <c r="O36" s="32"/>
      <c r="P36" s="32"/>
    </row>
    <row r="37" spans="1:16">
      <c r="A37" s="11">
        <f t="shared" si="2"/>
        <v>31</v>
      </c>
      <c r="B37" s="7"/>
      <c r="C37" s="2">
        <v>0</v>
      </c>
      <c r="D37" s="7" t="s">
        <v>64</v>
      </c>
      <c r="E37" s="7"/>
      <c r="F37" s="28">
        <v>0.95679654450382701</v>
      </c>
      <c r="G37" s="28">
        <v>1.3895953544768067E-2</v>
      </c>
      <c r="H37" s="28">
        <v>1.7992522705935112E-3</v>
      </c>
      <c r="I37" s="28">
        <v>1.6778434123187504E-2</v>
      </c>
      <c r="J37" s="28">
        <v>-7.2894644325087726E-3</v>
      </c>
      <c r="K37" s="28">
        <v>1.8019279990132635E-2</v>
      </c>
      <c r="L37" s="8">
        <f>SUM(F37:K37)</f>
        <v>0.99999999999999989</v>
      </c>
      <c r="M37" s="36"/>
      <c r="N37" s="31"/>
      <c r="O37" s="32"/>
      <c r="P37" s="32"/>
    </row>
    <row r="38" spans="1:16">
      <c r="B38" s="7"/>
      <c r="D38" s="7"/>
      <c r="E38" s="7"/>
      <c r="F38" s="3"/>
      <c r="G38" s="3"/>
      <c r="H38" s="3"/>
      <c r="I38" s="3"/>
      <c r="J38" s="3"/>
      <c r="K38" s="3"/>
      <c r="L38" s="8"/>
      <c r="M38" s="36"/>
      <c r="N38" s="31"/>
      <c r="O38" s="32"/>
      <c r="P38" s="32"/>
    </row>
    <row r="39" spans="1:16">
      <c r="D39" s="7"/>
      <c r="E39" s="7"/>
      <c r="F39" s="3"/>
      <c r="G39" s="3"/>
      <c r="H39" s="3"/>
      <c r="I39" s="3"/>
      <c r="J39" s="3"/>
      <c r="K39" s="3"/>
      <c r="L39" s="8"/>
      <c r="M39" s="36"/>
      <c r="N39" s="31"/>
      <c r="O39" s="32"/>
      <c r="P39" s="32"/>
    </row>
    <row r="40" spans="1:16" ht="6.75" customHeight="1">
      <c r="B40" s="7"/>
      <c r="D40" s="7"/>
      <c r="E40" s="7"/>
      <c r="F40" s="10"/>
      <c r="G40" s="10"/>
      <c r="H40" s="10"/>
      <c r="I40" s="10"/>
      <c r="J40" s="10"/>
      <c r="K40" s="10"/>
      <c r="L40" s="10"/>
      <c r="M40" s="36"/>
      <c r="N40" s="31"/>
      <c r="O40" s="32"/>
      <c r="P40" s="32"/>
    </row>
    <row r="41" spans="1:16">
      <c r="A41" s="30" t="s">
        <v>30</v>
      </c>
      <c r="M41" s="36"/>
      <c r="N41" s="31"/>
      <c r="O41" s="32"/>
      <c r="P41" s="32"/>
    </row>
    <row r="42" spans="1:16">
      <c r="A42" s="19" t="s">
        <v>22</v>
      </c>
      <c r="M42" s="36"/>
      <c r="N42" s="31"/>
      <c r="O42" s="32"/>
      <c r="P42" s="32"/>
    </row>
    <row r="43" spans="1:16">
      <c r="A43" s="16" t="s">
        <v>20</v>
      </c>
      <c r="M43" s="36"/>
      <c r="N43" s="31"/>
      <c r="O43" s="32"/>
      <c r="P43" s="32"/>
    </row>
    <row r="44" spans="1:16">
      <c r="A44" s="16" t="s">
        <v>19</v>
      </c>
      <c r="M44" s="36"/>
      <c r="N44" s="31"/>
      <c r="O44" s="32"/>
      <c r="P44" s="32"/>
    </row>
    <row r="45" spans="1:16" ht="204.75" customHeight="1">
      <c r="M45" s="36"/>
      <c r="N45" s="31"/>
      <c r="O45" s="32"/>
      <c r="P45" s="32"/>
    </row>
  </sheetData>
  <mergeCells count="7">
    <mergeCell ref="P27:P45"/>
    <mergeCell ref="N27:N45"/>
    <mergeCell ref="B1:L1"/>
    <mergeCell ref="D4:E4"/>
    <mergeCell ref="D3:E3"/>
    <mergeCell ref="M27:M45"/>
    <mergeCell ref="O27:O45"/>
  </mergeCells>
  <phoneticPr fontId="4" type="noConversion"/>
  <printOptions horizontalCentered="1"/>
  <pageMargins left="0.5" right="0.5" top="1" bottom="0.5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 4.2_Page_5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07510</dc:creator>
  <cp:lastModifiedBy>mpaschal</cp:lastModifiedBy>
  <cp:lastPrinted>2013-06-30T01:32:46Z</cp:lastPrinted>
  <dcterms:created xsi:type="dcterms:W3CDTF">2007-10-19T17:26:54Z</dcterms:created>
  <dcterms:modified xsi:type="dcterms:W3CDTF">2013-07-05T17:30:25Z</dcterms:modified>
</cp:coreProperties>
</file>