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940" yWindow="-120" windowWidth="20355" windowHeight="9630"/>
  </bookViews>
  <sheets>
    <sheet name="Page 1" sheetId="1" r:id="rId1"/>
    <sheet name="Page 2" sheetId="2" r:id="rId2"/>
  </sheets>
  <definedNames>
    <definedName name="_xlnm.Print_Area" localSheetId="0">'Page 1'!$A$1:$D$30</definedName>
    <definedName name="_xlnm.Print_Area" localSheetId="1">'Page 2'!$A$1:$D$80</definedName>
  </definedNames>
  <calcPr calcId="125725"/>
</workbook>
</file>

<file path=xl/calcChain.xml><?xml version="1.0" encoding="utf-8"?>
<calcChain xmlns="http://schemas.openxmlformats.org/spreadsheetml/2006/main">
  <c r="A62" i="2"/>
  <c r="A17"/>
  <c r="D27" i="1"/>
  <c r="D26"/>
  <c r="D14"/>
  <c r="C27" i="2"/>
  <c r="C16" i="1" s="1"/>
  <c r="A15" i="2" l="1"/>
  <c r="A16" s="1"/>
  <c r="A18" s="1"/>
  <c r="A19" s="1"/>
  <c r="A21" s="1"/>
  <c r="A22" s="1"/>
  <c r="C69"/>
  <c r="C53"/>
  <c r="C20" i="1" s="1"/>
  <c r="C56" i="2" l="1"/>
  <c r="C21" i="1" s="1"/>
  <c r="C19" i="2"/>
  <c r="C15" i="1" s="1"/>
  <c r="A23" i="2"/>
  <c r="A24" s="1"/>
  <c r="A25" s="1"/>
  <c r="A26" s="1"/>
  <c r="A27" s="1"/>
  <c r="A29" l="1"/>
  <c r="A30" s="1"/>
  <c r="A31" l="1"/>
  <c r="A32" s="1"/>
  <c r="C74"/>
  <c r="C70"/>
  <c r="C23" i="1" s="1"/>
  <c r="C63" i="2"/>
  <c r="C22" i="1" s="1"/>
  <c r="C49" i="2"/>
  <c r="C19" i="1" s="1"/>
  <c r="C41" i="2"/>
  <c r="C18" i="1" s="1"/>
  <c r="C34" i="2"/>
  <c r="C17" i="1" s="1"/>
  <c r="D24" l="1"/>
  <c r="D29" s="1"/>
  <c r="C76" i="2"/>
  <c r="C78" s="1"/>
  <c r="A33"/>
  <c r="A34" s="1"/>
  <c r="A36" s="1"/>
  <c r="A37" s="1"/>
  <c r="A38" s="1"/>
  <c r="A39" s="1"/>
  <c r="A40" l="1"/>
  <c r="A41" s="1"/>
  <c r="A43" s="1"/>
  <c r="A44" s="1"/>
  <c r="A45" l="1"/>
  <c r="A46" s="1"/>
  <c r="A47" s="1"/>
  <c r="A48" s="1"/>
  <c r="A49" s="1"/>
  <c r="A51" s="1"/>
  <c r="A52" s="1"/>
  <c r="A53" s="1"/>
  <c r="A55" l="1"/>
  <c r="A56" s="1"/>
  <c r="A58" s="1"/>
  <c r="A59" l="1"/>
  <c r="A60" s="1"/>
  <c r="A61" s="1"/>
  <c r="A63" s="1"/>
  <c r="A65" s="1"/>
  <c r="A66" s="1"/>
  <c r="A67" s="1"/>
  <c r="A68" s="1"/>
  <c r="A69" s="1"/>
  <c r="A70" s="1"/>
  <c r="A72" s="1"/>
  <c r="A73" s="1"/>
  <c r="A74" s="1"/>
  <c r="A76" s="1"/>
  <c r="A78" s="1"/>
</calcChain>
</file>

<file path=xl/comments1.xml><?xml version="1.0" encoding="utf-8"?>
<comments xmlns="http://schemas.openxmlformats.org/spreadsheetml/2006/main">
  <authors>
    <author>Travis Willey</author>
  </authors>
  <commentList>
    <comment ref="C69" authorId="0">
      <text>
        <r>
          <rPr>
            <b/>
            <sz val="9"/>
            <color indexed="81"/>
            <rFont val="Tahoma"/>
            <family val="2"/>
          </rPr>
          <t>Travis Willey:</t>
        </r>
        <r>
          <rPr>
            <sz val="9"/>
            <color indexed="81"/>
            <rFont val="Tahoma"/>
            <family val="2"/>
          </rPr>
          <t xml:space="preserve">
Includes project 2010010 22.60</t>
        </r>
      </text>
    </comment>
  </commentList>
</comments>
</file>

<file path=xl/sharedStrings.xml><?xml version="1.0" encoding="utf-8"?>
<sst xmlns="http://schemas.openxmlformats.org/spreadsheetml/2006/main" count="190" uniqueCount="99">
  <si>
    <t>Questar Gas Company</t>
  </si>
  <si>
    <t>Exhibit 1.2</t>
  </si>
  <si>
    <t>Page 1 of 2</t>
  </si>
  <si>
    <t>ENERGY EFFICIENCY PROGRAM EXPENDITURES</t>
  </si>
  <si>
    <t>(A)</t>
  </si>
  <si>
    <t xml:space="preserve">(B)       </t>
  </si>
  <si>
    <t>Program</t>
  </si>
  <si>
    <t>Expenditures</t>
  </si>
  <si>
    <t>Balance</t>
  </si>
  <si>
    <t>Market Transformation</t>
  </si>
  <si>
    <t>Low Income Weatherization</t>
  </si>
  <si>
    <t>Total Program Expenditures (Lines 2 - 10)</t>
  </si>
  <si>
    <t>Amortization</t>
  </si>
  <si>
    <t>Page 2 of 2</t>
  </si>
  <si>
    <t>By Program and Expenditure Type</t>
  </si>
  <si>
    <t xml:space="preserve">                          (A)</t>
  </si>
  <si>
    <t xml:space="preserve">                  Description</t>
  </si>
  <si>
    <t xml:space="preserve">               Total      </t>
  </si>
  <si>
    <t>DESIGN</t>
  </si>
  <si>
    <t>EFFICIENCY MEASURES INCENTIVES</t>
  </si>
  <si>
    <t>QGC MANAGEMENT &amp; ADMINISTRATION</t>
  </si>
  <si>
    <t>QGC AUDIT SERVICES</t>
  </si>
  <si>
    <t>CONTRACTOR ADMINISTRATION</t>
  </si>
  <si>
    <t>CONTRACTOR ONGOING MARKETING</t>
  </si>
  <si>
    <t>INCENTIVES (REBATES)</t>
  </si>
  <si>
    <t xml:space="preserve"> BUILDER REBATE TOTAL</t>
  </si>
  <si>
    <t>APPLIANCE REBATES</t>
  </si>
  <si>
    <t>APPLIANCE REBATES TOTAL</t>
  </si>
  <si>
    <t>BUSINESS REBATES</t>
  </si>
  <si>
    <t>CONTRACTOR DEVELOPMENT MARKETING</t>
  </si>
  <si>
    <t>BUSINESS REBATES TOTAL</t>
  </si>
  <si>
    <t>MARKET TRANSFORMATION</t>
  </si>
  <si>
    <t>ADVERTISING</t>
  </si>
  <si>
    <t>SPECIAL STATE PROGRAM FUNDING</t>
  </si>
  <si>
    <t>MEDIA PURCHASES</t>
  </si>
  <si>
    <t>MARKET TRANSFORMATION TOTAL</t>
  </si>
  <si>
    <t>LOW INCOME WEATHERIZATION</t>
  </si>
  <si>
    <t>LOW INCOME WEATHERIZATION TOTAL</t>
  </si>
  <si>
    <t>WEATHERIZATION</t>
  </si>
  <si>
    <t>WEATHERIZATION TOTAL</t>
  </si>
  <si>
    <t>BUSINESS CUSTOM</t>
  </si>
  <si>
    <t>BUSINESS CUSTOM TOTAL</t>
  </si>
  <si>
    <t>ACCOUNTING - AMORTIZATION</t>
  </si>
  <si>
    <t>ACCOUNTING - INTEREST</t>
  </si>
  <si>
    <t>TOTAL EXPENSE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</si>
  <si>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</si>
  <si>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</si>
  <si>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</si>
  <si>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</si>
  <si>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</t>
    </r>
  </si>
  <si>
    <t>BUILDER REBATES</t>
  </si>
  <si>
    <t>REBATE PROCESSING</t>
  </si>
  <si>
    <t>QGC ADMINISTRATION TOTAL</t>
  </si>
  <si>
    <t>QGC Administration adjustment</t>
  </si>
  <si>
    <t>QGC ADMINISTRATION ADJUSTMENT</t>
  </si>
  <si>
    <t>Project</t>
  </si>
  <si>
    <t>Activity</t>
  </si>
  <si>
    <t>Sum Amount</t>
  </si>
  <si>
    <t>32010001</t>
  </si>
  <si>
    <t>CONDEVMARKET</t>
  </si>
  <si>
    <t>EFFICIENCY</t>
  </si>
  <si>
    <t>QGCADMIN</t>
  </si>
  <si>
    <t>QGCAUDIT</t>
  </si>
  <si>
    <t>32010002</t>
  </si>
  <si>
    <t>ADVERTISE</t>
  </si>
  <si>
    <t>CONADMIN</t>
  </si>
  <si>
    <t>CONMARKET</t>
  </si>
  <si>
    <t>INCENTIVES</t>
  </si>
  <si>
    <t>PROCESS</t>
  </si>
  <si>
    <t>32010003</t>
  </si>
  <si>
    <t>32010004</t>
  </si>
  <si>
    <t>32010005</t>
  </si>
  <si>
    <t>EVALUATE</t>
  </si>
  <si>
    <t>FUNDING</t>
  </si>
  <si>
    <t>MEDIA</t>
  </si>
  <si>
    <t>32010006</t>
  </si>
  <si>
    <t>INCENTIV</t>
  </si>
  <si>
    <t>32010008</t>
  </si>
  <si>
    <t>32010009</t>
  </si>
  <si>
    <t>32010010</t>
  </si>
  <si>
    <t>32010011</t>
  </si>
  <si>
    <t>AMORTIZE</t>
  </si>
  <si>
    <t>INTEREST</t>
  </si>
  <si>
    <t>PROGRAM EVALUATION</t>
  </si>
  <si>
    <t>PROGRAM FUNDING</t>
  </si>
  <si>
    <t>JULY 31, 2013 BALANCE</t>
  </si>
  <si>
    <t>September 30, 2012 Balance</t>
  </si>
  <si>
    <t>July 31, 2013 Balance (Lines 1 + 11 through 13)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</si>
  <si>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   </t>
    </r>
  </si>
  <si>
    <t>Interest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</si>
  <si>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</t>
    </r>
  </si>
  <si>
    <t xml:space="preserve">HOME ENERGY PLAN  </t>
  </si>
  <si>
    <t>HOME ENERGY PLAN TOTAL</t>
  </si>
  <si>
    <t>ENERGY EFFICIENCY ACCOUNTING</t>
  </si>
  <si>
    <t>ENERGY EFFICIENCY ACCOUNTING TOTAL</t>
  </si>
  <si>
    <t>by Program from September 2012 through July 2013</t>
  </si>
  <si>
    <t>September 2012 Balance</t>
  </si>
  <si>
    <t>From September 2012 through July 2013</t>
  </si>
  <si>
    <t>Docket No. 13-057-09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</si>
</sst>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MS Sans Serif"/>
      <family val="2"/>
    </font>
    <font>
      <b/>
      <sz val="11"/>
      <name val="Arial Narrow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</font>
    <font>
      <b/>
      <sz val="10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6" fillId="0" borderId="0" applyFont="0" applyFill="0" applyBorder="0" applyAlignment="0" applyProtection="0"/>
    <xf numFmtId="0" fontId="13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0" fontId="17" fillId="0" borderId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">
      <alignment horizontal="center"/>
    </xf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</cellStyleXfs>
  <cellXfs count="9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5" fontId="4" fillId="0" borderId="0" xfId="2" applyNumberFormat="1" applyFont="1" applyFill="1" applyBorder="1" applyAlignment="1">
      <alignment vertical="center"/>
    </xf>
    <xf numFmtId="5" fontId="0" fillId="0" borderId="0" xfId="4" applyNumberFormat="1" applyFont="1"/>
    <xf numFmtId="0" fontId="3" fillId="0" borderId="0" xfId="0" applyFont="1" applyBorder="1" applyAlignment="1">
      <alignment vertical="center" wrapText="1"/>
    </xf>
    <xf numFmtId="5" fontId="0" fillId="0" borderId="2" xfId="4" applyNumberFormat="1" applyFont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4" fillId="0" borderId="3" xfId="2" applyNumberFormat="1" applyFont="1" applyFill="1" applyBorder="1" applyAlignment="1">
      <alignment vertical="center"/>
    </xf>
    <xf numFmtId="0" fontId="8" fillId="0" borderId="0" xfId="3" applyFont="1" applyAlignment="1" applyProtection="1">
      <alignment horizontal="right" vertical="center"/>
    </xf>
    <xf numFmtId="43" fontId="9" fillId="0" borderId="0" xfId="1" applyFont="1" applyBorder="1"/>
    <xf numFmtId="0" fontId="8" fillId="0" borderId="0" xfId="3" quotePrefix="1" applyFont="1" applyAlignment="1" applyProtection="1">
      <alignment horizontal="right" vertical="center"/>
    </xf>
    <xf numFmtId="0" fontId="8" fillId="0" borderId="0" xfId="3" quotePrefix="1" applyFont="1" applyAlignment="1" applyProtection="1">
      <alignment horizontal="right" vertical="top"/>
    </xf>
    <xf numFmtId="43" fontId="11" fillId="0" borderId="0" xfId="1" applyFont="1" applyBorder="1"/>
    <xf numFmtId="43" fontId="11" fillId="0" borderId="0" xfId="1" applyFont="1" applyBorder="1" applyAlignment="1">
      <alignment horizontal="center" wrapText="1"/>
    </xf>
    <xf numFmtId="43" fontId="11" fillId="0" borderId="0" xfId="1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quotePrefix="1" applyFont="1" applyAlignment="1">
      <alignment horizontal="right"/>
    </xf>
    <xf numFmtId="43" fontId="11" fillId="0" borderId="0" xfId="1" applyFont="1" applyBorder="1" applyAlignment="1">
      <alignment horizontal="center"/>
    </xf>
    <xf numFmtId="43" fontId="11" fillId="0" borderId="1" xfId="1" quotePrefix="1" applyFont="1" applyBorder="1" applyAlignment="1">
      <alignment horizontal="left" wrapText="1"/>
    </xf>
    <xf numFmtId="3" fontId="11" fillId="0" borderId="1" xfId="1" quotePrefix="1" applyNumberFormat="1" applyFont="1" applyBorder="1" applyAlignment="1">
      <alignment horizontal="center" wrapText="1"/>
    </xf>
    <xf numFmtId="43" fontId="9" fillId="0" borderId="4" xfId="1" applyFont="1" applyBorder="1"/>
    <xf numFmtId="3" fontId="9" fillId="0" borderId="5" xfId="1" applyNumberFormat="1" applyFont="1" applyBorder="1"/>
    <xf numFmtId="43" fontId="11" fillId="0" borderId="6" xfId="1" quotePrefix="1" applyFont="1" applyBorder="1" applyAlignment="1">
      <alignment horizontal="left"/>
    </xf>
    <xf numFmtId="5" fontId="11" fillId="0" borderId="6" xfId="1" applyNumberFormat="1" applyFont="1" applyBorder="1"/>
    <xf numFmtId="43" fontId="9" fillId="0" borderId="0" xfId="1" applyFont="1" applyBorder="1" applyAlignment="1">
      <alignment horizontal="center"/>
    </xf>
    <xf numFmtId="43" fontId="11" fillId="0" borderId="7" xfId="1" applyFont="1" applyBorder="1" applyAlignment="1">
      <alignment vertical="center"/>
    </xf>
    <xf numFmtId="37" fontId="9" fillId="0" borderId="7" xfId="1" applyNumberFormat="1" applyFont="1" applyBorder="1"/>
    <xf numFmtId="37" fontId="9" fillId="0" borderId="0" xfId="1" applyNumberFormat="1" applyFont="1" applyBorder="1" applyAlignment="1">
      <alignment horizontal="center"/>
    </xf>
    <xf numFmtId="0" fontId="3" fillId="0" borderId="5" xfId="0" applyFont="1" applyBorder="1"/>
    <xf numFmtId="0" fontId="9" fillId="0" borderId="0" xfId="6" applyFont="1" applyBorder="1" applyAlignment="1"/>
    <xf numFmtId="43" fontId="11" fillId="0" borderId="8" xfId="1" applyFont="1" applyBorder="1" applyAlignment="1">
      <alignment horizontal="right"/>
    </xf>
    <xf numFmtId="5" fontId="11" fillId="0" borderId="8" xfId="1" applyNumberFormat="1" applyFont="1" applyBorder="1"/>
    <xf numFmtId="43" fontId="11" fillId="0" borderId="9" xfId="1" applyFont="1" applyBorder="1"/>
    <xf numFmtId="0" fontId="3" fillId="0" borderId="11" xfId="0" applyFont="1" applyBorder="1"/>
    <xf numFmtId="43" fontId="11" fillId="0" borderId="6" xfId="1" applyFont="1" applyBorder="1" applyAlignment="1">
      <alignment horizontal="right"/>
    </xf>
    <xf numFmtId="5" fontId="11" fillId="0" borderId="5" xfId="1" applyNumberFormat="1" applyFont="1" applyBorder="1"/>
    <xf numFmtId="43" fontId="11" fillId="0" borderId="9" xfId="1" applyFont="1" applyBorder="1" applyAlignment="1">
      <alignment horizontal="left"/>
    </xf>
    <xf numFmtId="5" fontId="11" fillId="0" borderId="7" xfId="1" applyNumberFormat="1" applyFont="1" applyBorder="1"/>
    <xf numFmtId="0" fontId="3" fillId="0" borderId="10" xfId="0" applyFont="1" applyBorder="1"/>
    <xf numFmtId="43" fontId="11" fillId="0" borderId="5" xfId="1" applyFont="1" applyBorder="1"/>
    <xf numFmtId="43" fontId="9" fillId="0" borderId="5" xfId="1" quotePrefix="1" applyFont="1" applyBorder="1" applyAlignment="1">
      <alignment horizontal="left"/>
    </xf>
    <xf numFmtId="43" fontId="11" fillId="0" borderId="7" xfId="1" applyFont="1" applyBorder="1"/>
    <xf numFmtId="43" fontId="9" fillId="0" borderId="6" xfId="1" quotePrefix="1" applyFont="1" applyBorder="1" applyAlignment="1">
      <alignment horizontal="left"/>
    </xf>
    <xf numFmtId="43" fontId="9" fillId="0" borderId="7" xfId="1" applyFont="1" applyBorder="1"/>
    <xf numFmtId="166" fontId="9" fillId="0" borderId="14" xfId="1" applyNumberFormat="1" applyFont="1" applyBorder="1"/>
    <xf numFmtId="37" fontId="9" fillId="0" borderId="14" xfId="1" applyNumberFormat="1" applyFont="1" applyBorder="1"/>
    <xf numFmtId="43" fontId="11" fillId="0" borderId="6" xfId="1" applyFont="1" applyBorder="1" applyAlignment="1">
      <alignment horizontal="right" vertical="center"/>
    </xf>
    <xf numFmtId="37" fontId="9" fillId="0" borderId="0" xfId="1" applyNumberFormat="1" applyFont="1" applyBorder="1" applyAlignment="1">
      <alignment horizontal="center" vertical="center"/>
    </xf>
    <xf numFmtId="0" fontId="15" fillId="0" borderId="0" xfId="1" quotePrefix="1" applyNumberFormat="1" applyFont="1" applyAlignment="1">
      <alignment horizontal="center"/>
    </xf>
    <xf numFmtId="0" fontId="16" fillId="0" borderId="0" xfId="1" quotePrefix="1" applyNumberFormat="1" applyFont="1" applyAlignment="1">
      <alignment horizontal="left"/>
    </xf>
    <xf numFmtId="3" fontId="9" fillId="0" borderId="0" xfId="1" applyNumberFormat="1" applyFont="1"/>
    <xf numFmtId="0" fontId="15" fillId="0" borderId="0" xfId="0" applyFont="1" applyAlignment="1"/>
    <xf numFmtId="43" fontId="9" fillId="0" borderId="0" xfId="1" applyFont="1" applyAlignment="1">
      <alignment horizontal="center"/>
    </xf>
    <xf numFmtId="0" fontId="11" fillId="0" borderId="0" xfId="5" applyFont="1" applyBorder="1" applyAlignment="1">
      <alignment horizontal="center" wrapText="1"/>
    </xf>
    <xf numFmtId="43" fontId="9" fillId="0" borderId="0" xfId="1" applyFont="1"/>
    <xf numFmtId="3" fontId="9" fillId="0" borderId="0" xfId="1" applyNumberFormat="1" applyFont="1" applyBorder="1"/>
    <xf numFmtId="41" fontId="16" fillId="0" borderId="0" xfId="4" applyNumberFormat="1" applyFont="1"/>
    <xf numFmtId="3" fontId="9" fillId="0" borderId="5" xfId="4" applyNumberFormat="1" applyFont="1" applyBorder="1"/>
    <xf numFmtId="0" fontId="9" fillId="0" borderId="5" xfId="0" applyFont="1" applyBorder="1"/>
    <xf numFmtId="0" fontId="9" fillId="0" borderId="10" xfId="0" applyFont="1" applyBorder="1"/>
    <xf numFmtId="3" fontId="9" fillId="0" borderId="6" xfId="4" applyNumberFormat="1" applyFont="1" applyBorder="1"/>
    <xf numFmtId="3" fontId="9" fillId="0" borderId="7" xfId="4" applyNumberFormat="1" applyFont="1" applyBorder="1"/>
    <xf numFmtId="0" fontId="9" fillId="0" borderId="10" xfId="6" applyFont="1" applyBorder="1" applyAlignment="1"/>
    <xf numFmtId="0" fontId="9" fillId="0" borderId="7" xfId="0" applyFont="1" applyBorder="1"/>
    <xf numFmtId="37" fontId="9" fillId="0" borderId="12" xfId="4" applyNumberFormat="1" applyFont="1" applyBorder="1"/>
    <xf numFmtId="3" fontId="9" fillId="0" borderId="13" xfId="4" applyNumberFormat="1" applyFont="1" applyBorder="1"/>
    <xf numFmtId="43" fontId="11" fillId="0" borderId="10" xfId="1" applyFont="1" applyBorder="1" applyAlignment="1">
      <alignment horizontal="left"/>
    </xf>
    <xf numFmtId="43" fontId="11" fillId="0" borderId="11" xfId="1" applyFont="1" applyBorder="1" applyAlignment="1">
      <alignment horizontal="right"/>
    </xf>
    <xf numFmtId="0" fontId="17" fillId="0" borderId="0" xfId="8" applyFont="1" applyAlignment="1"/>
    <xf numFmtId="0" fontId="18" fillId="0" borderId="1" xfId="11" applyAlignment="1">
      <alignment horizontal="center" wrapText="1"/>
    </xf>
    <xf numFmtId="4" fontId="17" fillId="0" borderId="0" xfId="10" applyFont="1"/>
    <xf numFmtId="4" fontId="17" fillId="3" borderId="0" xfId="10" applyFont="1" applyFill="1"/>
    <xf numFmtId="43" fontId="9" fillId="0" borderId="10" xfId="1" applyFont="1" applyBorder="1"/>
    <xf numFmtId="0" fontId="17" fillId="0" borderId="0" xfId="8" applyFont="1" applyAlignment="1"/>
    <xf numFmtId="0" fontId="18" fillId="0" borderId="1" xfId="11" applyAlignment="1">
      <alignment horizontal="center" wrapText="1"/>
    </xf>
    <xf numFmtId="4" fontId="17" fillId="0" borderId="0" xfId="10" applyFont="1"/>
    <xf numFmtId="0" fontId="21" fillId="0" borderId="0" xfId="3" applyFont="1" applyAlignment="1" applyProtection="1">
      <alignment horizontal="right" vertical="center"/>
    </xf>
    <xf numFmtId="0" fontId="21" fillId="0" borderId="0" xfId="3" quotePrefix="1" applyFont="1" applyAlignment="1" applyProtection="1">
      <alignment horizontal="right" vertical="center"/>
    </xf>
    <xf numFmtId="0" fontId="12" fillId="0" borderId="0" xfId="1" applyNumberFormat="1" applyFont="1" applyFill="1" applyAlignment="1">
      <alignment horizontal="center"/>
    </xf>
    <xf numFmtId="0" fontId="12" fillId="0" borderId="0" xfId="1" applyNumberFormat="1" applyFont="1" applyFill="1" applyAlignment="1">
      <alignment horizontal="center" vertical="center"/>
    </xf>
    <xf numFmtId="0" fontId="10" fillId="0" borderId="0" xfId="1" quotePrefix="1" applyNumberFormat="1" applyFont="1" applyFill="1" applyAlignment="1">
      <alignment horizontal="center"/>
    </xf>
  </cellXfs>
  <cellStyles count="14">
    <cellStyle name="Comma" xfId="1" builtinId="3"/>
    <cellStyle name="Currency" xfId="2" builtinId="4"/>
    <cellStyle name="Normal" xfId="0" builtinId="0"/>
    <cellStyle name="Normal 2" xfId="7"/>
    <cellStyle name="Normal_07-057-11 Exhibit 1.1 DSM Amort" xfId="3"/>
    <cellStyle name="PSChar" xfId="6"/>
    <cellStyle name="PSChar 2" xfId="8"/>
    <cellStyle name="PSDate" xfId="9"/>
    <cellStyle name="PSDec" xfId="4"/>
    <cellStyle name="PSDec 2" xfId="10"/>
    <cellStyle name="PSHeading" xfId="5"/>
    <cellStyle name="PSHeading 2" xfId="11"/>
    <cellStyle name="PSInt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Normal="100" workbookViewId="0">
      <selection activeCell="F6" sqref="F6"/>
    </sheetView>
  </sheetViews>
  <sheetFormatPr defaultRowHeight="15"/>
  <cols>
    <col min="1" max="1" width="4.7109375" customWidth="1"/>
    <col min="2" max="2" width="41.28515625" customWidth="1"/>
    <col min="3" max="3" width="20.28515625" customWidth="1"/>
    <col min="4" max="4" width="16.42578125" customWidth="1"/>
    <col min="8" max="8" width="13.5703125" bestFit="1" customWidth="1"/>
  </cols>
  <sheetData>
    <row r="1" spans="1:9">
      <c r="D1" s="90" t="s">
        <v>0</v>
      </c>
    </row>
    <row r="2" spans="1:9">
      <c r="D2" s="91" t="s">
        <v>98</v>
      </c>
    </row>
    <row r="3" spans="1:9">
      <c r="D3" s="91" t="s">
        <v>1</v>
      </c>
    </row>
    <row r="4" spans="1:9">
      <c r="D4" s="91" t="s">
        <v>2</v>
      </c>
    </row>
    <row r="7" spans="1:9" ht="15.75">
      <c r="B7" s="92" t="s">
        <v>3</v>
      </c>
      <c r="C7" s="92"/>
    </row>
    <row r="8" spans="1:9" ht="15.75">
      <c r="B8" s="93" t="s">
        <v>95</v>
      </c>
      <c r="C8" s="93"/>
    </row>
    <row r="12" spans="1:9" ht="16.5">
      <c r="A12" s="1"/>
      <c r="B12" s="2"/>
      <c r="C12" s="3" t="s">
        <v>4</v>
      </c>
      <c r="D12" s="4" t="s">
        <v>5</v>
      </c>
    </row>
    <row r="13" spans="1:9" ht="15.75" thickBot="1">
      <c r="A13" s="5"/>
      <c r="B13" s="6" t="s">
        <v>6</v>
      </c>
      <c r="C13" s="6" t="s">
        <v>7</v>
      </c>
      <c r="D13" s="6" t="s">
        <v>8</v>
      </c>
    </row>
    <row r="14" spans="1:9">
      <c r="A14" s="7">
        <v>1</v>
      </c>
      <c r="B14" s="8" t="s">
        <v>96</v>
      </c>
      <c r="C14" s="8"/>
      <c r="D14" s="9">
        <f>+'Page 2'!C12</f>
        <v>13446916.879999999</v>
      </c>
    </row>
    <row r="15" spans="1:9" ht="16.5">
      <c r="A15" s="7">
        <v>2</v>
      </c>
      <c r="B15" s="8" t="s">
        <v>88</v>
      </c>
      <c r="C15" s="10">
        <f>+'Page 2'!C19</f>
        <v>511789.31000000006</v>
      </c>
      <c r="D15" s="2"/>
      <c r="H15">
        <v>32010001</v>
      </c>
      <c r="I15">
        <v>511789.31</v>
      </c>
    </row>
    <row r="16" spans="1:9" ht="16.5">
      <c r="A16" s="7">
        <v>3</v>
      </c>
      <c r="B16" s="8" t="s">
        <v>46</v>
      </c>
      <c r="C16" s="10">
        <f>+'Page 2'!C27</f>
        <v>3225469.25</v>
      </c>
      <c r="D16" s="2"/>
      <c r="H16">
        <v>32010002</v>
      </c>
      <c r="I16">
        <v>3225469.25</v>
      </c>
    </row>
    <row r="17" spans="1:9" ht="16.5">
      <c r="A17" s="7">
        <v>4</v>
      </c>
      <c r="B17" s="8" t="s">
        <v>45</v>
      </c>
      <c r="C17" s="10">
        <f>+'Page 2'!C34</f>
        <v>4333937.9300000006</v>
      </c>
      <c r="D17" s="2"/>
      <c r="H17">
        <v>32010003</v>
      </c>
      <c r="I17">
        <v>4333937.93</v>
      </c>
    </row>
    <row r="18" spans="1:9" ht="16.5">
      <c r="A18" s="7">
        <v>5</v>
      </c>
      <c r="B18" s="8" t="s">
        <v>47</v>
      </c>
      <c r="C18" s="10">
        <f>+'Page 2'!C41</f>
        <v>1461143.89</v>
      </c>
      <c r="D18" s="2"/>
      <c r="H18">
        <v>32010004</v>
      </c>
      <c r="I18">
        <v>1461143.89</v>
      </c>
    </row>
    <row r="19" spans="1:9" ht="16.5">
      <c r="A19" s="7">
        <v>6</v>
      </c>
      <c r="B19" s="8" t="s">
        <v>9</v>
      </c>
      <c r="C19" s="10">
        <f>+'Page 2'!C49</f>
        <v>1180544.82</v>
      </c>
      <c r="D19" s="2"/>
      <c r="H19">
        <v>32010005</v>
      </c>
      <c r="I19">
        <v>1180544.82</v>
      </c>
    </row>
    <row r="20" spans="1:9" ht="16.5">
      <c r="A20" s="7">
        <v>7</v>
      </c>
      <c r="B20" s="8" t="s">
        <v>10</v>
      </c>
      <c r="C20" s="10">
        <f>+'Page 2'!C53</f>
        <v>860764.64</v>
      </c>
      <c r="D20" s="2"/>
      <c r="H20">
        <v>32010006</v>
      </c>
      <c r="I20">
        <v>860764.64</v>
      </c>
    </row>
    <row r="21" spans="1:9" ht="16.5">
      <c r="A21" s="7">
        <v>8</v>
      </c>
      <c r="B21" s="11" t="s">
        <v>53</v>
      </c>
      <c r="C21" s="10">
        <f>+'Page 2'!C56</f>
        <v>33470.03</v>
      </c>
      <c r="D21" s="2"/>
      <c r="H21">
        <v>32010008</v>
      </c>
      <c r="I21">
        <v>33470.03</v>
      </c>
    </row>
    <row r="22" spans="1:9" ht="16.5">
      <c r="A22" s="7">
        <v>9</v>
      </c>
      <c r="B22" s="11" t="s">
        <v>48</v>
      </c>
      <c r="C22" s="10">
        <f>+'Page 2'!C63</f>
        <v>12233676.529999999</v>
      </c>
      <c r="D22" s="2"/>
      <c r="H22">
        <v>32010009</v>
      </c>
      <c r="I22">
        <v>12233676.529999999</v>
      </c>
    </row>
    <row r="23" spans="1:9" ht="16.5">
      <c r="A23" s="7">
        <v>10</v>
      </c>
      <c r="B23" s="8" t="s">
        <v>49</v>
      </c>
      <c r="C23" s="12">
        <f>+'Page 2'!C70</f>
        <v>517533.54000000004</v>
      </c>
      <c r="D23" s="2"/>
      <c r="H23">
        <v>32010010</v>
      </c>
      <c r="I23">
        <v>22.6</v>
      </c>
    </row>
    <row r="24" spans="1:9" ht="16.5">
      <c r="A24" s="7">
        <v>11</v>
      </c>
      <c r="B24" s="13" t="s">
        <v>11</v>
      </c>
      <c r="C24" s="14"/>
      <c r="D24" s="9">
        <f>SUM(C15:C23)</f>
        <v>24358329.939999998</v>
      </c>
      <c r="H24">
        <v>32010011</v>
      </c>
      <c r="I24">
        <v>517510.94</v>
      </c>
    </row>
    <row r="25" spans="1:9" ht="16.5">
      <c r="A25" s="15"/>
      <c r="B25" s="13"/>
      <c r="C25" s="14"/>
      <c r="D25" s="16"/>
    </row>
    <row r="26" spans="1:9" ht="16.5">
      <c r="A26" s="7">
        <v>12</v>
      </c>
      <c r="B26" s="17" t="s">
        <v>89</v>
      </c>
      <c r="C26" s="18"/>
      <c r="D26" s="10">
        <f>+'Page 2'!C73</f>
        <v>512561.44</v>
      </c>
    </row>
    <row r="27" spans="1:9" ht="16.5">
      <c r="A27" s="7">
        <v>13</v>
      </c>
      <c r="B27" s="8" t="s">
        <v>12</v>
      </c>
      <c r="C27" s="18"/>
      <c r="D27" s="10">
        <f>+'Page 2'!C72</f>
        <v>-24434443.41</v>
      </c>
    </row>
    <row r="28" spans="1:9" ht="16.5">
      <c r="A28" s="7"/>
      <c r="B28" s="8"/>
      <c r="C28" s="18"/>
      <c r="D28" s="19"/>
    </row>
    <row r="29" spans="1:9" ht="17.25" thickBot="1">
      <c r="A29" s="7">
        <v>14</v>
      </c>
      <c r="B29" s="20" t="s">
        <v>87</v>
      </c>
      <c r="C29" s="2"/>
      <c r="D29" s="21">
        <f>SUM(D14:D28)</f>
        <v>13883364.84999999</v>
      </c>
    </row>
    <row r="30" spans="1:9" ht="15.75" thickTop="1"/>
  </sheetData>
  <mergeCells count="2">
    <mergeCell ref="B7:C7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7"/>
  <sheetViews>
    <sheetView workbookViewId="0">
      <selection activeCell="D2" sqref="D2"/>
    </sheetView>
  </sheetViews>
  <sheetFormatPr defaultRowHeight="12.75"/>
  <cols>
    <col min="1" max="1" width="5" style="66" customWidth="1"/>
    <col min="2" max="2" width="73.28515625" style="68" bestFit="1" customWidth="1"/>
    <col min="3" max="3" width="19.7109375" style="64" bestFit="1" customWidth="1"/>
    <col min="4" max="4" width="12.5703125" style="23" customWidth="1"/>
    <col min="5" max="10" width="9.140625" style="23"/>
    <col min="11" max="11" width="17.42578125" style="23" bestFit="1" customWidth="1"/>
    <col min="12" max="12" width="13.5703125" style="23" bestFit="1" customWidth="1"/>
    <col min="13" max="16384" width="9.140625" style="23"/>
  </cols>
  <sheetData>
    <row r="1" spans="1:12" ht="12.75" customHeight="1">
      <c r="A1" s="62"/>
      <c r="B1" s="63"/>
      <c r="D1" s="22" t="s">
        <v>0</v>
      </c>
    </row>
    <row r="2" spans="1:12" ht="13.5" customHeight="1">
      <c r="A2" s="62"/>
      <c r="B2" s="63"/>
      <c r="D2" s="24" t="s">
        <v>98</v>
      </c>
    </row>
    <row r="3" spans="1:12" ht="12.75" customHeight="1">
      <c r="A3" s="62"/>
      <c r="B3" s="63"/>
      <c r="D3" s="24" t="s">
        <v>1</v>
      </c>
    </row>
    <row r="4" spans="1:12" ht="18.75" customHeight="1">
      <c r="A4" s="62"/>
      <c r="B4" s="63"/>
      <c r="D4" s="25" t="s">
        <v>13</v>
      </c>
    </row>
    <row r="5" spans="1:12" s="26" customFormat="1" ht="19.5" customHeight="1">
      <c r="A5" s="62"/>
      <c r="B5" s="92" t="s">
        <v>3</v>
      </c>
      <c r="C5" s="92"/>
      <c r="D5" s="65"/>
    </row>
    <row r="6" spans="1:12" s="27" customFormat="1" ht="17.25" customHeight="1">
      <c r="A6" s="26"/>
      <c r="B6" s="94" t="s">
        <v>14</v>
      </c>
      <c r="C6" s="94"/>
    </row>
    <row r="7" spans="1:12" ht="12.75" customHeight="1">
      <c r="A7" s="27"/>
      <c r="B7" s="93" t="s">
        <v>97</v>
      </c>
      <c r="C7" s="93"/>
    </row>
    <row r="8" spans="1:12" ht="12.75" customHeight="1">
      <c r="B8" s="23"/>
      <c r="C8" s="28"/>
    </row>
    <row r="9" spans="1:12" s="26" customFormat="1" ht="17.25" customHeight="1">
      <c r="A9" s="28"/>
      <c r="B9" s="29" t="s">
        <v>15</v>
      </c>
      <c r="C9" s="30" t="s">
        <v>5</v>
      </c>
    </row>
    <row r="10" spans="1:12" ht="12.75" customHeight="1" thickBot="1">
      <c r="A10" s="31"/>
      <c r="B10" s="32" t="s">
        <v>16</v>
      </c>
      <c r="C10" s="33" t="s">
        <v>17</v>
      </c>
    </row>
    <row r="11" spans="1:12" ht="12.75" customHeight="1">
      <c r="A11" s="31"/>
      <c r="B11" s="34"/>
      <c r="C11" s="35"/>
      <c r="E11" s="67"/>
    </row>
    <row r="12" spans="1:12" ht="12.75" customHeight="1">
      <c r="A12" s="31"/>
      <c r="B12" s="36" t="s">
        <v>86</v>
      </c>
      <c r="C12" s="37">
        <v>13446916.879999999</v>
      </c>
      <c r="E12" s="67"/>
    </row>
    <row r="13" spans="1:12" ht="12.75" customHeight="1" thickBot="1">
      <c r="A13" s="38"/>
      <c r="B13" s="39" t="s">
        <v>91</v>
      </c>
      <c r="C13" s="40"/>
      <c r="E13" s="43"/>
      <c r="J13" s="83" t="s">
        <v>55</v>
      </c>
      <c r="K13" s="83" t="s">
        <v>56</v>
      </c>
      <c r="L13" s="83" t="s">
        <v>57</v>
      </c>
    </row>
    <row r="14" spans="1:12" ht="12.75" customHeight="1">
      <c r="A14" s="41">
        <v>1</v>
      </c>
      <c r="B14" s="42" t="s">
        <v>29</v>
      </c>
      <c r="C14" s="71">
        <v>-4592</v>
      </c>
      <c r="E14" s="43"/>
      <c r="J14" s="82" t="s">
        <v>58</v>
      </c>
      <c r="K14" s="82" t="s">
        <v>59</v>
      </c>
      <c r="L14" s="84">
        <v>-4592</v>
      </c>
    </row>
    <row r="15" spans="1:12" ht="12.75" customHeight="1">
      <c r="A15" s="41">
        <f>+A14+1</f>
        <v>2</v>
      </c>
      <c r="B15" s="42" t="s">
        <v>90</v>
      </c>
      <c r="C15" s="71">
        <v>12081.63</v>
      </c>
      <c r="E15" s="43"/>
      <c r="J15" s="82" t="s">
        <v>58</v>
      </c>
      <c r="K15" s="82" t="s">
        <v>18</v>
      </c>
      <c r="L15" s="85">
        <v>12081.63</v>
      </c>
    </row>
    <row r="16" spans="1:12" ht="12.75" customHeight="1">
      <c r="A16" s="41">
        <f t="shared" ref="A16:A19" si="0">+A15+1</f>
        <v>3</v>
      </c>
      <c r="B16" s="72" t="s">
        <v>19</v>
      </c>
      <c r="C16" s="71">
        <v>30029.9</v>
      </c>
      <c r="E16" s="43"/>
      <c r="J16" s="82" t="s">
        <v>58</v>
      </c>
      <c r="K16" s="82" t="s">
        <v>60</v>
      </c>
      <c r="L16" s="84">
        <v>30029.9</v>
      </c>
    </row>
    <row r="17" spans="1:12" ht="12.75" customHeight="1">
      <c r="A17" s="41">
        <f>+A16+1</f>
        <v>4</v>
      </c>
      <c r="B17" s="42" t="s">
        <v>20</v>
      </c>
      <c r="C17" s="71">
        <v>42127.88</v>
      </c>
      <c r="E17" s="43"/>
      <c r="J17" s="82" t="s">
        <v>58</v>
      </c>
      <c r="K17" s="82" t="s">
        <v>61</v>
      </c>
      <c r="L17" s="84">
        <v>42127.88</v>
      </c>
    </row>
    <row r="18" spans="1:12" ht="12.75" customHeight="1">
      <c r="A18" s="41">
        <f t="shared" si="0"/>
        <v>5</v>
      </c>
      <c r="B18" s="72" t="s">
        <v>21</v>
      </c>
      <c r="C18" s="71">
        <v>432141.9</v>
      </c>
      <c r="E18" s="43"/>
      <c r="J18" s="82" t="s">
        <v>58</v>
      </c>
      <c r="K18" s="82" t="s">
        <v>62</v>
      </c>
      <c r="L18" s="84">
        <v>432141.9</v>
      </c>
    </row>
    <row r="19" spans="1:12" ht="12.75" customHeight="1">
      <c r="A19" s="41">
        <f t="shared" si="0"/>
        <v>6</v>
      </c>
      <c r="B19" s="44" t="s">
        <v>92</v>
      </c>
      <c r="C19" s="45">
        <f>SUM(C14:C18)</f>
        <v>511789.31000000006</v>
      </c>
      <c r="E19" s="43"/>
      <c r="J19" s="82"/>
      <c r="K19" s="82"/>
      <c r="L19" s="84"/>
    </row>
    <row r="20" spans="1:12" ht="12.75" customHeight="1">
      <c r="A20" s="41"/>
      <c r="B20" s="46" t="s">
        <v>50</v>
      </c>
      <c r="C20" s="40"/>
      <c r="E20" s="43"/>
      <c r="J20" s="82" t="s">
        <v>63</v>
      </c>
      <c r="K20" s="82" t="s">
        <v>64</v>
      </c>
      <c r="L20" s="85">
        <v>2500</v>
      </c>
    </row>
    <row r="21" spans="1:12" ht="12.75" customHeight="1">
      <c r="A21" s="41">
        <f>+A19+1</f>
        <v>7</v>
      </c>
      <c r="B21" s="86" t="s">
        <v>32</v>
      </c>
      <c r="C21" s="71">
        <v>2500</v>
      </c>
      <c r="E21" s="43"/>
      <c r="J21" s="82" t="s">
        <v>63</v>
      </c>
      <c r="K21" s="82" t="s">
        <v>65</v>
      </c>
      <c r="L21" s="84">
        <v>394629.42</v>
      </c>
    </row>
    <row r="22" spans="1:12" s="26" customFormat="1" ht="12.75" customHeight="1">
      <c r="A22" s="41">
        <f>A21+1</f>
        <v>8</v>
      </c>
      <c r="B22" s="73" t="s">
        <v>22</v>
      </c>
      <c r="C22" s="71">
        <v>394629.42</v>
      </c>
      <c r="D22" s="23"/>
      <c r="E22" s="43"/>
      <c r="J22" s="82" t="s">
        <v>63</v>
      </c>
      <c r="K22" s="82" t="s">
        <v>66</v>
      </c>
      <c r="L22" s="84">
        <v>23156.79</v>
      </c>
    </row>
    <row r="23" spans="1:12" ht="12.75" customHeight="1">
      <c r="A23" s="41">
        <f>A22+1</f>
        <v>9</v>
      </c>
      <c r="B23" s="73" t="s">
        <v>23</v>
      </c>
      <c r="C23" s="71">
        <v>23156.79</v>
      </c>
      <c r="E23" s="43"/>
      <c r="J23" s="82" t="s">
        <v>63</v>
      </c>
      <c r="K23" s="82" t="s">
        <v>67</v>
      </c>
      <c r="L23" s="84">
        <v>2542732.27</v>
      </c>
    </row>
    <row r="24" spans="1:12" ht="12.75" customHeight="1">
      <c r="A24" s="41">
        <f t="shared" ref="A24:A27" si="1">A23+1</f>
        <v>10</v>
      </c>
      <c r="B24" s="73" t="s">
        <v>24</v>
      </c>
      <c r="C24" s="71">
        <v>2542732.27</v>
      </c>
      <c r="E24" s="43"/>
      <c r="J24" s="82" t="s">
        <v>63</v>
      </c>
      <c r="K24" s="82" t="s">
        <v>68</v>
      </c>
      <c r="L24" s="84">
        <v>72213.87</v>
      </c>
    </row>
    <row r="25" spans="1:12" ht="12.75" customHeight="1">
      <c r="A25" s="41">
        <f t="shared" si="1"/>
        <v>11</v>
      </c>
      <c r="B25" s="73" t="s">
        <v>82</v>
      </c>
      <c r="C25" s="71">
        <v>72213.87</v>
      </c>
      <c r="E25" s="43"/>
      <c r="J25" s="82" t="s">
        <v>63</v>
      </c>
      <c r="K25" s="82" t="s">
        <v>61</v>
      </c>
      <c r="L25" s="84">
        <v>190236.9</v>
      </c>
    </row>
    <row r="26" spans="1:12" ht="12.75" customHeight="1">
      <c r="A26" s="41">
        <f t="shared" si="1"/>
        <v>12</v>
      </c>
      <c r="B26" s="47" t="s">
        <v>20</v>
      </c>
      <c r="C26" s="74">
        <v>190236.9</v>
      </c>
      <c r="E26" s="43"/>
      <c r="J26" s="82"/>
      <c r="K26" s="82"/>
      <c r="L26" s="84"/>
    </row>
    <row r="27" spans="1:12" ht="12.75" customHeight="1">
      <c r="A27" s="41">
        <f t="shared" si="1"/>
        <v>13</v>
      </c>
      <c r="B27" s="48" t="s">
        <v>25</v>
      </c>
      <c r="C27" s="49">
        <f>SUM(C21:C26)</f>
        <v>3225469.25</v>
      </c>
      <c r="E27" s="43"/>
      <c r="J27" s="82" t="s">
        <v>69</v>
      </c>
      <c r="K27" s="82" t="s">
        <v>65</v>
      </c>
      <c r="L27" s="84">
        <v>418829.32</v>
      </c>
    </row>
    <row r="28" spans="1:12" ht="12.75" customHeight="1">
      <c r="A28" s="41"/>
      <c r="B28" s="46" t="s">
        <v>26</v>
      </c>
      <c r="C28" s="40"/>
      <c r="E28" s="43"/>
      <c r="J28" s="82" t="s">
        <v>69</v>
      </c>
      <c r="K28" s="82" t="s">
        <v>66</v>
      </c>
      <c r="L28" s="84">
        <v>37014.28</v>
      </c>
    </row>
    <row r="29" spans="1:12" ht="12.75" customHeight="1">
      <c r="A29" s="41">
        <f>A27+1</f>
        <v>14</v>
      </c>
      <c r="B29" s="73" t="s">
        <v>22</v>
      </c>
      <c r="C29" s="71">
        <v>418829.32</v>
      </c>
      <c r="E29" s="43"/>
      <c r="J29" s="82" t="s">
        <v>69</v>
      </c>
      <c r="K29" s="82" t="s">
        <v>67</v>
      </c>
      <c r="L29" s="84">
        <v>3309150</v>
      </c>
    </row>
    <row r="30" spans="1:12" ht="12.75" customHeight="1">
      <c r="A30" s="41">
        <f>A29+1</f>
        <v>15</v>
      </c>
      <c r="B30" s="73" t="s">
        <v>23</v>
      </c>
      <c r="C30" s="71">
        <v>37014.28</v>
      </c>
      <c r="E30" s="43"/>
      <c r="J30" s="82" t="s">
        <v>69</v>
      </c>
      <c r="K30" s="82" t="s">
        <v>68</v>
      </c>
      <c r="L30" s="84">
        <v>213465.76</v>
      </c>
    </row>
    <row r="31" spans="1:12" ht="12.75" customHeight="1">
      <c r="A31" s="41">
        <f>A30+1</f>
        <v>16</v>
      </c>
      <c r="B31" s="73" t="s">
        <v>24</v>
      </c>
      <c r="C31" s="71">
        <v>3309150</v>
      </c>
      <c r="E31" s="43"/>
      <c r="J31" s="82" t="s">
        <v>69</v>
      </c>
      <c r="K31" s="82" t="s">
        <v>61</v>
      </c>
      <c r="L31" s="84">
        <v>355478.57</v>
      </c>
    </row>
    <row r="32" spans="1:12" s="26" customFormat="1" ht="12.75" customHeight="1">
      <c r="A32" s="41">
        <f t="shared" ref="A32:A34" si="2">A31+1</f>
        <v>17</v>
      </c>
      <c r="B32" s="73" t="s">
        <v>51</v>
      </c>
      <c r="C32" s="71">
        <v>213465.76</v>
      </c>
      <c r="D32" s="23"/>
      <c r="E32" s="43"/>
      <c r="J32" s="82"/>
      <c r="K32" s="82"/>
      <c r="L32" s="84"/>
    </row>
    <row r="33" spans="1:12" ht="12.75" customHeight="1">
      <c r="A33" s="41">
        <f t="shared" si="2"/>
        <v>18</v>
      </c>
      <c r="B33" s="47" t="s">
        <v>20</v>
      </c>
      <c r="C33" s="74">
        <v>355478.57</v>
      </c>
      <c r="E33" s="43"/>
      <c r="J33" s="82" t="s">
        <v>70</v>
      </c>
      <c r="K33" s="82" t="s">
        <v>65</v>
      </c>
      <c r="L33" s="84">
        <v>312492.57</v>
      </c>
    </row>
    <row r="34" spans="1:12" ht="12.75" customHeight="1">
      <c r="A34" s="41">
        <f t="shared" si="2"/>
        <v>19</v>
      </c>
      <c r="B34" s="48" t="s">
        <v>27</v>
      </c>
      <c r="C34" s="37">
        <f>SUM(C29:C33)</f>
        <v>4333937.9300000006</v>
      </c>
      <c r="E34" s="43"/>
      <c r="J34" s="82" t="s">
        <v>70</v>
      </c>
      <c r="K34" s="82" t="s">
        <v>18</v>
      </c>
      <c r="L34" s="84">
        <v>88649.73</v>
      </c>
    </row>
    <row r="35" spans="1:12" ht="12.75" customHeight="1">
      <c r="A35" s="41"/>
      <c r="B35" s="50" t="s">
        <v>28</v>
      </c>
      <c r="C35" s="51"/>
      <c r="E35" s="43"/>
      <c r="J35" s="82" t="s">
        <v>70</v>
      </c>
      <c r="K35" s="82" t="s">
        <v>67</v>
      </c>
      <c r="L35" s="84">
        <v>822973.22</v>
      </c>
    </row>
    <row r="36" spans="1:12" ht="12.75" customHeight="1">
      <c r="A36" s="41">
        <f>A34+1</f>
        <v>20</v>
      </c>
      <c r="B36" s="73" t="s">
        <v>22</v>
      </c>
      <c r="C36" s="71">
        <v>312492.57</v>
      </c>
      <c r="E36" s="43"/>
      <c r="J36" s="82" t="s">
        <v>70</v>
      </c>
      <c r="K36" s="82" t="s">
        <v>68</v>
      </c>
      <c r="L36" s="84">
        <v>76758.95</v>
      </c>
    </row>
    <row r="37" spans="1:12" ht="12.75" customHeight="1">
      <c r="A37" s="41">
        <f>A36+1</f>
        <v>21</v>
      </c>
      <c r="B37" s="52" t="s">
        <v>18</v>
      </c>
      <c r="C37" s="71">
        <v>88649.73</v>
      </c>
      <c r="E37" s="43"/>
      <c r="J37" s="82" t="s">
        <v>70</v>
      </c>
      <c r="K37" s="82" t="s">
        <v>61</v>
      </c>
      <c r="L37" s="84">
        <v>160269.42000000001</v>
      </c>
    </row>
    <row r="38" spans="1:12" ht="12.75" customHeight="1">
      <c r="A38" s="41">
        <f t="shared" ref="A38:A41" si="3">A37+1</f>
        <v>22</v>
      </c>
      <c r="B38" s="73" t="s">
        <v>24</v>
      </c>
      <c r="C38" s="71">
        <v>822973.22</v>
      </c>
      <c r="E38" s="43"/>
      <c r="J38" s="82"/>
      <c r="K38" s="82"/>
      <c r="L38" s="84"/>
    </row>
    <row r="39" spans="1:12" ht="12.75" customHeight="1">
      <c r="A39" s="41">
        <f t="shared" si="3"/>
        <v>23</v>
      </c>
      <c r="B39" s="73" t="s">
        <v>51</v>
      </c>
      <c r="C39" s="71">
        <v>76758.95</v>
      </c>
      <c r="E39" s="43"/>
      <c r="J39" s="82" t="s">
        <v>71</v>
      </c>
      <c r="K39" s="82" t="s">
        <v>64</v>
      </c>
      <c r="L39" s="84">
        <v>417881.91</v>
      </c>
    </row>
    <row r="40" spans="1:12" ht="12.75" customHeight="1">
      <c r="A40" s="41">
        <f t="shared" si="3"/>
        <v>24</v>
      </c>
      <c r="B40" s="47" t="s">
        <v>20</v>
      </c>
      <c r="C40" s="74">
        <v>160269.42000000001</v>
      </c>
      <c r="E40" s="43"/>
      <c r="J40" s="82" t="s">
        <v>71</v>
      </c>
      <c r="K40" s="82" t="s">
        <v>66</v>
      </c>
      <c r="L40" s="84">
        <v>147288.79999999999</v>
      </c>
    </row>
    <row r="41" spans="1:12" ht="12.75" customHeight="1">
      <c r="A41" s="41">
        <f t="shared" si="3"/>
        <v>25</v>
      </c>
      <c r="B41" s="48" t="s">
        <v>30</v>
      </c>
      <c r="C41" s="37">
        <f>SUM(C36:C40)</f>
        <v>1461143.89</v>
      </c>
      <c r="E41" s="43"/>
      <c r="J41" s="82" t="s">
        <v>71</v>
      </c>
      <c r="K41" s="82" t="s">
        <v>72</v>
      </c>
      <c r="L41" s="85">
        <v>2005.93</v>
      </c>
    </row>
    <row r="42" spans="1:12" ht="12.75" customHeight="1">
      <c r="A42" s="41"/>
      <c r="B42" s="46" t="s">
        <v>31</v>
      </c>
      <c r="C42" s="75"/>
      <c r="E42" s="43"/>
      <c r="J42" s="82" t="s">
        <v>71</v>
      </c>
      <c r="K42" s="82" t="s">
        <v>73</v>
      </c>
      <c r="L42" s="85">
        <v>85547.75</v>
      </c>
    </row>
    <row r="43" spans="1:12" ht="12.75" customHeight="1">
      <c r="A43" s="41">
        <f>A41+1</f>
        <v>26</v>
      </c>
      <c r="B43" s="76" t="s">
        <v>32</v>
      </c>
      <c r="C43" s="71">
        <v>417881.91</v>
      </c>
      <c r="E43" s="43"/>
      <c r="J43" s="82" t="s">
        <v>71</v>
      </c>
      <c r="K43" s="82" t="s">
        <v>74</v>
      </c>
      <c r="L43" s="84">
        <v>463131.07</v>
      </c>
    </row>
    <row r="44" spans="1:12" ht="12.75" customHeight="1">
      <c r="A44" s="41">
        <f t="shared" ref="A44:A49" si="4">A43+1</f>
        <v>27</v>
      </c>
      <c r="B44" s="73" t="s">
        <v>23</v>
      </c>
      <c r="C44" s="71">
        <v>147288.79999999999</v>
      </c>
      <c r="E44" s="43"/>
      <c r="J44" s="82" t="s">
        <v>71</v>
      </c>
      <c r="K44" s="82" t="s">
        <v>61</v>
      </c>
      <c r="L44" s="84">
        <v>64689.36</v>
      </c>
    </row>
    <row r="45" spans="1:12" ht="12.75" customHeight="1">
      <c r="A45" s="41">
        <f t="shared" si="4"/>
        <v>28</v>
      </c>
      <c r="B45" s="73" t="s">
        <v>83</v>
      </c>
      <c r="C45" s="71">
        <v>2005.93</v>
      </c>
      <c r="E45" s="43"/>
      <c r="J45" s="82"/>
      <c r="K45" s="82"/>
      <c r="L45" s="84"/>
    </row>
    <row r="46" spans="1:12" ht="12.75" customHeight="1">
      <c r="A46" s="41">
        <f t="shared" si="4"/>
        <v>29</v>
      </c>
      <c r="B46" s="73" t="s">
        <v>84</v>
      </c>
      <c r="C46" s="71">
        <v>85547.75</v>
      </c>
      <c r="E46" s="43"/>
      <c r="J46" s="82" t="s">
        <v>75</v>
      </c>
      <c r="K46" s="82" t="s">
        <v>73</v>
      </c>
      <c r="L46" s="84">
        <v>500000</v>
      </c>
    </row>
    <row r="47" spans="1:12" ht="12.75" customHeight="1">
      <c r="A47" s="41">
        <f t="shared" si="4"/>
        <v>30</v>
      </c>
      <c r="B47" s="73" t="s">
        <v>34</v>
      </c>
      <c r="C47" s="71">
        <v>463131.07</v>
      </c>
      <c r="E47" s="43"/>
      <c r="J47" s="82" t="s">
        <v>75</v>
      </c>
      <c r="K47" s="82" t="s">
        <v>76</v>
      </c>
      <c r="L47" s="85">
        <v>360764.64</v>
      </c>
    </row>
    <row r="48" spans="1:12" ht="12.75" customHeight="1">
      <c r="A48" s="41">
        <f t="shared" si="4"/>
        <v>31</v>
      </c>
      <c r="B48" s="73" t="s">
        <v>20</v>
      </c>
      <c r="C48" s="71">
        <v>64689.36</v>
      </c>
      <c r="E48" s="43"/>
      <c r="J48" s="82"/>
      <c r="K48" s="82"/>
      <c r="L48" s="84"/>
    </row>
    <row r="49" spans="1:12" ht="12.75" customHeight="1">
      <c r="A49" s="41">
        <f t="shared" si="4"/>
        <v>32</v>
      </c>
      <c r="B49" s="48" t="s">
        <v>35</v>
      </c>
      <c r="C49" s="37">
        <f>SUM(C43:C48)</f>
        <v>1180544.82</v>
      </c>
      <c r="E49" s="43"/>
      <c r="J49" s="82" t="s">
        <v>77</v>
      </c>
      <c r="K49" s="82" t="s">
        <v>61</v>
      </c>
      <c r="L49" s="84">
        <v>33470.03</v>
      </c>
    </row>
    <row r="50" spans="1:12" s="26" customFormat="1" ht="12.75" customHeight="1">
      <c r="A50" s="41"/>
      <c r="B50" s="53" t="s">
        <v>36</v>
      </c>
      <c r="C50" s="75"/>
      <c r="D50" s="23"/>
      <c r="E50" s="43"/>
      <c r="J50" s="82"/>
      <c r="K50" s="82"/>
      <c r="L50" s="84"/>
    </row>
    <row r="51" spans="1:12" ht="12.75" customHeight="1">
      <c r="A51" s="41">
        <f>A49+1</f>
        <v>33</v>
      </c>
      <c r="B51" s="54" t="s">
        <v>33</v>
      </c>
      <c r="C51" s="71">
        <v>500000</v>
      </c>
      <c r="E51" s="43"/>
      <c r="J51" s="82" t="s">
        <v>78</v>
      </c>
      <c r="K51" s="82" t="s">
        <v>65</v>
      </c>
      <c r="L51" s="84">
        <v>28410.82</v>
      </c>
    </row>
    <row r="52" spans="1:12" ht="12.75" customHeight="1">
      <c r="A52" s="41">
        <f>A51+1</f>
        <v>34</v>
      </c>
      <c r="B52" s="54" t="s">
        <v>24</v>
      </c>
      <c r="C52" s="74">
        <v>360764.64</v>
      </c>
      <c r="E52" s="43"/>
      <c r="J52" s="82" t="s">
        <v>78</v>
      </c>
      <c r="K52" s="82" t="s">
        <v>18</v>
      </c>
      <c r="L52" s="85">
        <v>41645.79</v>
      </c>
    </row>
    <row r="53" spans="1:12" ht="12.75" customHeight="1">
      <c r="A53" s="41">
        <f>A52+1</f>
        <v>35</v>
      </c>
      <c r="B53" s="44" t="s">
        <v>37</v>
      </c>
      <c r="C53" s="37">
        <f>SUM(C51:C52)</f>
        <v>860764.64</v>
      </c>
      <c r="E53" s="43"/>
      <c r="J53" s="82" t="s">
        <v>78</v>
      </c>
      <c r="K53" s="82" t="s">
        <v>67</v>
      </c>
      <c r="L53" s="84">
        <v>11485594.9</v>
      </c>
    </row>
    <row r="54" spans="1:12" ht="12.75" customHeight="1">
      <c r="A54" s="41"/>
      <c r="B54" s="50" t="s">
        <v>54</v>
      </c>
      <c r="C54" s="51"/>
      <c r="E54" s="43"/>
      <c r="J54" s="82" t="s">
        <v>78</v>
      </c>
      <c r="K54" s="82" t="s">
        <v>68</v>
      </c>
      <c r="L54" s="84">
        <v>357220.87</v>
      </c>
    </row>
    <row r="55" spans="1:12" ht="12.75" customHeight="1">
      <c r="A55" s="41">
        <f>A53+1</f>
        <v>36</v>
      </c>
      <c r="B55" s="47" t="s">
        <v>20</v>
      </c>
      <c r="C55" s="37">
        <v>33470.03</v>
      </c>
      <c r="E55" s="43"/>
      <c r="J55" s="82" t="s">
        <v>78</v>
      </c>
      <c r="K55" s="82" t="s">
        <v>61</v>
      </c>
      <c r="L55" s="84">
        <v>320804.15000000002</v>
      </c>
    </row>
    <row r="56" spans="1:12" ht="12.75" customHeight="1">
      <c r="A56" s="41">
        <f>A55+1</f>
        <v>37</v>
      </c>
      <c r="B56" s="81" t="s">
        <v>52</v>
      </c>
      <c r="C56" s="37">
        <f>SUM(C55)</f>
        <v>33470.03</v>
      </c>
      <c r="E56" s="43"/>
      <c r="J56" s="82"/>
      <c r="K56" s="82"/>
      <c r="L56" s="84"/>
    </row>
    <row r="57" spans="1:12" ht="12.75" customHeight="1">
      <c r="A57" s="41"/>
      <c r="B57" s="80" t="s">
        <v>38</v>
      </c>
      <c r="C57" s="49"/>
      <c r="E57" s="43"/>
      <c r="J57" s="82" t="s">
        <v>79</v>
      </c>
      <c r="K57" s="82" t="s">
        <v>61</v>
      </c>
      <c r="L57" s="85">
        <v>22.6</v>
      </c>
    </row>
    <row r="58" spans="1:12" s="26" customFormat="1" ht="12.75" customHeight="1">
      <c r="A58" s="41">
        <f>A56+1</f>
        <v>38</v>
      </c>
      <c r="B58" s="73" t="s">
        <v>22</v>
      </c>
      <c r="C58" s="71">
        <v>28410.82</v>
      </c>
      <c r="D58" s="23"/>
      <c r="E58" s="43"/>
      <c r="J58" s="82"/>
      <c r="K58" s="82"/>
      <c r="L58" s="84"/>
    </row>
    <row r="59" spans="1:12" ht="12.75" customHeight="1">
      <c r="A59" s="41">
        <f>A58+1</f>
        <v>39</v>
      </c>
      <c r="B59" s="73" t="s">
        <v>18</v>
      </c>
      <c r="C59" s="71">
        <v>41645.79</v>
      </c>
      <c r="E59" s="43"/>
      <c r="J59" s="82" t="s">
        <v>80</v>
      </c>
      <c r="K59" s="82" t="s">
        <v>65</v>
      </c>
      <c r="L59" s="84">
        <v>184259.96</v>
      </c>
    </row>
    <row r="60" spans="1:12" ht="12.75" customHeight="1">
      <c r="A60" s="41">
        <f>A59+1</f>
        <v>40</v>
      </c>
      <c r="B60" s="73" t="s">
        <v>24</v>
      </c>
      <c r="C60" s="71">
        <v>11485594.9</v>
      </c>
      <c r="E60" s="43"/>
      <c r="J60" s="82" t="s">
        <v>80</v>
      </c>
      <c r="K60" s="82" t="s">
        <v>18</v>
      </c>
      <c r="L60" s="84">
        <v>670</v>
      </c>
    </row>
    <row r="61" spans="1:12" s="26" customFormat="1" ht="12.75" customHeight="1">
      <c r="A61" s="41">
        <f t="shared" ref="A61:A63" si="5">A60+1</f>
        <v>41</v>
      </c>
      <c r="B61" s="73" t="s">
        <v>51</v>
      </c>
      <c r="C61" s="71">
        <v>357220.87</v>
      </c>
      <c r="D61" s="23"/>
      <c r="E61" s="43"/>
      <c r="J61" s="82" t="s">
        <v>80</v>
      </c>
      <c r="K61" s="82" t="s">
        <v>67</v>
      </c>
      <c r="L61" s="84">
        <v>141104.23000000001</v>
      </c>
    </row>
    <row r="62" spans="1:12" s="26" customFormat="1" ht="12.75" customHeight="1">
      <c r="A62" s="41">
        <f>+A61+1</f>
        <v>42</v>
      </c>
      <c r="B62" s="47" t="s">
        <v>20</v>
      </c>
      <c r="C62" s="74">
        <v>320804.15000000002</v>
      </c>
      <c r="D62" s="23"/>
      <c r="E62" s="43"/>
      <c r="J62" s="82" t="s">
        <v>80</v>
      </c>
      <c r="K62" s="82" t="s">
        <v>68</v>
      </c>
      <c r="L62" s="84">
        <v>13533.75</v>
      </c>
    </row>
    <row r="63" spans="1:12" ht="12.75" customHeight="1">
      <c r="A63" s="41">
        <f t="shared" si="5"/>
        <v>43</v>
      </c>
      <c r="B63" s="48" t="s">
        <v>39</v>
      </c>
      <c r="C63" s="37">
        <f>SUM(C58:C62)</f>
        <v>12233676.529999999</v>
      </c>
      <c r="E63" s="43"/>
      <c r="J63" s="82" t="s">
        <v>80</v>
      </c>
      <c r="K63" s="82" t="s">
        <v>61</v>
      </c>
      <c r="L63" s="84">
        <v>177943</v>
      </c>
    </row>
    <row r="64" spans="1:12" ht="12.75" customHeight="1">
      <c r="A64" s="41"/>
      <c r="B64" s="50" t="s">
        <v>40</v>
      </c>
      <c r="C64" s="51"/>
      <c r="E64" s="43"/>
    </row>
    <row r="65" spans="1:12" s="26" customFormat="1" ht="12.75" customHeight="1">
      <c r="A65" s="41">
        <f>A63+1</f>
        <v>44</v>
      </c>
      <c r="B65" s="52" t="s">
        <v>22</v>
      </c>
      <c r="C65" s="71">
        <v>184259.96</v>
      </c>
      <c r="D65" s="23"/>
      <c r="E65" s="43"/>
      <c r="J65" s="23"/>
      <c r="K65" s="23"/>
      <c r="L65" s="23"/>
    </row>
    <row r="66" spans="1:12" ht="12.75" customHeight="1">
      <c r="A66" s="41">
        <f>A65+1</f>
        <v>45</v>
      </c>
      <c r="B66" s="52" t="s">
        <v>18</v>
      </c>
      <c r="C66" s="71">
        <v>670</v>
      </c>
      <c r="E66" s="43"/>
    </row>
    <row r="67" spans="1:12" ht="12.75" customHeight="1">
      <c r="A67" s="41">
        <f>A66+1</f>
        <v>46</v>
      </c>
      <c r="B67" s="73" t="s">
        <v>24</v>
      </c>
      <c r="C67" s="71">
        <v>141104.23000000001</v>
      </c>
      <c r="E67" s="43"/>
      <c r="J67" s="26"/>
      <c r="K67" s="26"/>
      <c r="L67" s="26"/>
    </row>
    <row r="68" spans="1:12" ht="12.75" customHeight="1" thickBot="1">
      <c r="A68" s="41">
        <f>A67+1</f>
        <v>47</v>
      </c>
      <c r="B68" s="73" t="s">
        <v>51</v>
      </c>
      <c r="C68" s="71">
        <v>13533.75</v>
      </c>
      <c r="E68" s="43"/>
      <c r="K68" s="88" t="s">
        <v>56</v>
      </c>
      <c r="L68" s="88" t="s">
        <v>57</v>
      </c>
    </row>
    <row r="69" spans="1:12" ht="12.75" customHeight="1">
      <c r="A69" s="41">
        <f>A68+1</f>
        <v>48</v>
      </c>
      <c r="B69" s="47" t="s">
        <v>20</v>
      </c>
      <c r="C69" s="74">
        <f>177943+22.6</f>
        <v>177965.6</v>
      </c>
      <c r="E69" s="43"/>
      <c r="K69" s="87" t="s">
        <v>81</v>
      </c>
      <c r="L69" s="89">
        <v>-24434443.41</v>
      </c>
    </row>
    <row r="70" spans="1:12" ht="12.75" customHeight="1">
      <c r="A70" s="41">
        <f t="shared" ref="A70" si="6">A69+1</f>
        <v>49</v>
      </c>
      <c r="B70" s="48" t="s">
        <v>41</v>
      </c>
      <c r="C70" s="37">
        <f>SUM(C65:C69)</f>
        <v>517533.54000000004</v>
      </c>
      <c r="E70" s="43"/>
      <c r="K70" s="87" t="s">
        <v>82</v>
      </c>
      <c r="L70" s="89">
        <v>512561.44</v>
      </c>
    </row>
    <row r="71" spans="1:12" ht="12.75" customHeight="1">
      <c r="A71" s="41"/>
      <c r="B71" s="55" t="s">
        <v>93</v>
      </c>
      <c r="C71" s="77"/>
      <c r="E71" s="43"/>
      <c r="J71" s="26"/>
      <c r="K71" s="26"/>
      <c r="L71" s="26"/>
    </row>
    <row r="72" spans="1:12" ht="12.75" customHeight="1">
      <c r="A72" s="41">
        <f>A70+1</f>
        <v>50</v>
      </c>
      <c r="B72" s="54" t="s">
        <v>42</v>
      </c>
      <c r="C72" s="78">
        <v>-24434443.41</v>
      </c>
      <c r="E72" s="43"/>
    </row>
    <row r="73" spans="1:12" ht="12.75" customHeight="1">
      <c r="A73" s="41">
        <f>A72+1</f>
        <v>51</v>
      </c>
      <c r="B73" s="56" t="s">
        <v>43</v>
      </c>
      <c r="C73" s="79">
        <v>512561.44</v>
      </c>
      <c r="E73" s="43"/>
    </row>
    <row r="74" spans="1:12" ht="12.75" customHeight="1">
      <c r="A74" s="41">
        <f>A73+1</f>
        <v>52</v>
      </c>
      <c r="B74" s="48" t="s">
        <v>94</v>
      </c>
      <c r="C74" s="37">
        <f>SUM(C72:C73)</f>
        <v>-23921881.969999999</v>
      </c>
      <c r="E74" s="43"/>
      <c r="J74" s="26"/>
      <c r="K74" s="26"/>
      <c r="L74" s="26"/>
    </row>
    <row r="75" spans="1:12" s="26" customFormat="1" ht="12.75" customHeight="1">
      <c r="A75" s="41"/>
      <c r="B75" s="57"/>
      <c r="C75" s="40"/>
      <c r="D75" s="23"/>
      <c r="E75" s="43"/>
      <c r="J75" s="23"/>
      <c r="K75" s="23"/>
      <c r="L75" s="23"/>
    </row>
    <row r="76" spans="1:12" ht="12.75" customHeight="1">
      <c r="A76" s="41">
        <f>A74+1</f>
        <v>53</v>
      </c>
      <c r="B76" s="48" t="s">
        <v>44</v>
      </c>
      <c r="C76" s="37">
        <f>+C19+C27+C34+C41+C49+C53+C74+C70+C63+C56</f>
        <v>436447.97000000323</v>
      </c>
      <c r="E76" s="43"/>
    </row>
    <row r="77" spans="1:12" ht="12.75" customHeight="1" thickBot="1">
      <c r="A77" s="41"/>
      <c r="B77" s="58"/>
      <c r="C77" s="59"/>
      <c r="E77" s="43"/>
    </row>
    <row r="78" spans="1:12" ht="12.75" customHeight="1" thickTop="1">
      <c r="A78" s="41">
        <f>A76+1</f>
        <v>54</v>
      </c>
      <c r="B78" s="60" t="s">
        <v>85</v>
      </c>
      <c r="C78" s="37">
        <f>+C76+C12</f>
        <v>13883364.850000001</v>
      </c>
      <c r="E78" s="43"/>
    </row>
    <row r="79" spans="1:12" ht="12.75" customHeight="1">
      <c r="A79" s="61"/>
      <c r="E79" s="43"/>
    </row>
    <row r="80" spans="1:12" ht="12.75" customHeight="1">
      <c r="E80" s="43"/>
    </row>
    <row r="81" spans="1:12" ht="12.75" customHeight="1">
      <c r="E81" s="43"/>
    </row>
    <row r="82" spans="1:12" ht="12.75" customHeight="1">
      <c r="B82" s="23"/>
      <c r="C82" s="69"/>
      <c r="E82" s="43"/>
    </row>
    <row r="83" spans="1:12" ht="12.75" customHeight="1">
      <c r="A83" s="38"/>
      <c r="B83" s="23"/>
      <c r="C83" s="69"/>
      <c r="E83" s="43"/>
    </row>
    <row r="84" spans="1:12" ht="12.75" customHeight="1">
      <c r="A84" s="38"/>
      <c r="B84" s="23"/>
      <c r="C84" s="69"/>
      <c r="E84" s="43"/>
      <c r="J84" s="26"/>
      <c r="K84" s="26"/>
      <c r="L84" s="26"/>
    </row>
    <row r="85" spans="1:12" ht="12.75" customHeight="1">
      <c r="A85" s="38"/>
      <c r="B85" s="23"/>
      <c r="C85" s="69"/>
      <c r="E85" s="43"/>
    </row>
    <row r="86" spans="1:12" ht="12.75" customHeight="1">
      <c r="A86" s="38"/>
      <c r="B86" s="23"/>
      <c r="C86" s="69"/>
      <c r="E86" s="43"/>
    </row>
    <row r="87" spans="1:12" ht="12.75" customHeight="1">
      <c r="A87" s="38"/>
      <c r="B87" s="23"/>
      <c r="C87" s="69"/>
      <c r="E87" s="43"/>
    </row>
    <row r="88" spans="1:12" ht="12.75" customHeight="1">
      <c r="A88" s="38"/>
      <c r="B88" s="23"/>
      <c r="C88" s="69"/>
      <c r="E88" s="43"/>
    </row>
    <row r="89" spans="1:12" ht="12.75" customHeight="1">
      <c r="A89" s="38"/>
      <c r="B89" s="23"/>
      <c r="C89" s="69"/>
      <c r="E89" s="26"/>
    </row>
    <row r="90" spans="1:12" ht="12.75" customHeight="1">
      <c r="A90" s="38"/>
      <c r="B90" s="23"/>
      <c r="C90" s="69"/>
      <c r="E90" s="43"/>
    </row>
    <row r="91" spans="1:12" ht="12.75" customHeight="1">
      <c r="A91" s="38"/>
      <c r="B91" s="23"/>
      <c r="C91" s="69"/>
      <c r="E91" s="70"/>
    </row>
    <row r="92" spans="1:12" ht="12.75" customHeight="1">
      <c r="A92" s="38"/>
      <c r="B92" s="23"/>
      <c r="C92" s="69"/>
      <c r="E92" s="70"/>
    </row>
    <row r="93" spans="1:12" ht="12.75" customHeight="1">
      <c r="A93" s="38"/>
      <c r="B93" s="23"/>
      <c r="C93" s="69"/>
    </row>
    <row r="94" spans="1:12" ht="12.75" customHeight="1">
      <c r="A94" s="38"/>
      <c r="B94" s="23"/>
      <c r="C94" s="69"/>
    </row>
    <row r="95" spans="1:12" ht="12.75" customHeight="1">
      <c r="A95" s="38"/>
      <c r="B95" s="23"/>
      <c r="C95" s="69"/>
    </row>
    <row r="96" spans="1:12" ht="12.75" customHeight="1">
      <c r="A96" s="38"/>
      <c r="B96" s="23"/>
      <c r="C96" s="69"/>
    </row>
    <row r="97" spans="1:3" ht="12.75" customHeight="1">
      <c r="A97" s="38"/>
      <c r="B97" s="23"/>
      <c r="C97" s="69"/>
    </row>
    <row r="98" spans="1:3" ht="12.75" customHeight="1">
      <c r="A98" s="38"/>
      <c r="B98" s="23"/>
      <c r="C98" s="69"/>
    </row>
    <row r="99" spans="1:3" ht="12.75" customHeight="1">
      <c r="A99" s="38"/>
      <c r="B99" s="23"/>
      <c r="C99" s="69"/>
    </row>
    <row r="100" spans="1:3" ht="12.75" customHeight="1">
      <c r="A100" s="38"/>
      <c r="B100" s="23"/>
      <c r="C100" s="69"/>
    </row>
    <row r="101" spans="1:3" ht="12.75" customHeight="1">
      <c r="A101" s="38"/>
      <c r="B101" s="23"/>
      <c r="C101" s="69"/>
    </row>
    <row r="102" spans="1:3" ht="12.75" customHeight="1">
      <c r="A102" s="38"/>
      <c r="B102" s="23"/>
      <c r="C102" s="69"/>
    </row>
    <row r="103" spans="1:3" ht="12.75" customHeight="1">
      <c r="A103" s="38"/>
      <c r="B103" s="23"/>
      <c r="C103" s="69"/>
    </row>
    <row r="104" spans="1:3" ht="12.75" customHeight="1">
      <c r="A104" s="38"/>
      <c r="B104" s="23"/>
      <c r="C104" s="69"/>
    </row>
    <row r="105" spans="1:3" ht="12.75" customHeight="1">
      <c r="A105" s="38"/>
      <c r="B105" s="23"/>
      <c r="C105" s="69"/>
    </row>
    <row r="106" spans="1:3" ht="12.75" customHeight="1">
      <c r="A106" s="38"/>
      <c r="B106" s="23"/>
      <c r="C106" s="69"/>
    </row>
    <row r="107" spans="1:3" ht="12.75" customHeight="1">
      <c r="A107" s="38"/>
      <c r="B107" s="23"/>
      <c r="C107" s="69"/>
    </row>
    <row r="108" spans="1:3" ht="12.75" customHeight="1">
      <c r="A108" s="38"/>
      <c r="B108" s="23"/>
      <c r="C108" s="69"/>
    </row>
    <row r="109" spans="1:3" ht="12.75" customHeight="1">
      <c r="A109" s="38"/>
      <c r="B109" s="23"/>
      <c r="C109" s="69"/>
    </row>
    <row r="110" spans="1:3" ht="12.75" customHeight="1">
      <c r="A110" s="38"/>
      <c r="B110" s="23"/>
      <c r="C110" s="69"/>
    </row>
    <row r="111" spans="1:3" ht="12.75" customHeight="1">
      <c r="A111" s="38"/>
      <c r="B111" s="23"/>
      <c r="C111" s="69"/>
    </row>
    <row r="112" spans="1:3" ht="12.75" customHeight="1">
      <c r="A112" s="38"/>
      <c r="B112" s="23"/>
      <c r="C112" s="69"/>
    </row>
    <row r="113" spans="1:3" ht="12.75" customHeight="1">
      <c r="A113" s="38"/>
      <c r="B113" s="23"/>
      <c r="C113" s="69"/>
    </row>
    <row r="114" spans="1:3" ht="12.75" customHeight="1">
      <c r="A114" s="38"/>
      <c r="B114" s="23"/>
      <c r="C114" s="69"/>
    </row>
    <row r="115" spans="1:3" ht="12.75" customHeight="1">
      <c r="A115" s="38"/>
      <c r="B115" s="23"/>
      <c r="C115" s="69"/>
    </row>
    <row r="116" spans="1:3" ht="12.75" customHeight="1">
      <c r="A116" s="38"/>
      <c r="B116" s="23"/>
      <c r="C116" s="69"/>
    </row>
    <row r="117" spans="1:3" ht="12.75" customHeight="1">
      <c r="A117" s="38"/>
      <c r="B117" s="23"/>
      <c r="C117" s="69"/>
    </row>
    <row r="118" spans="1:3" ht="12.75" customHeight="1">
      <c r="A118" s="38"/>
      <c r="B118" s="23"/>
      <c r="C118" s="69"/>
    </row>
    <row r="119" spans="1:3" ht="12.75" customHeight="1">
      <c r="A119" s="38"/>
      <c r="B119" s="23"/>
      <c r="C119" s="69"/>
    </row>
    <row r="120" spans="1:3" ht="12.75" customHeight="1">
      <c r="A120" s="38"/>
      <c r="B120" s="23"/>
      <c r="C120" s="69"/>
    </row>
    <row r="121" spans="1:3" ht="12.75" customHeight="1">
      <c r="A121" s="38"/>
      <c r="B121" s="23"/>
      <c r="C121" s="69"/>
    </row>
    <row r="122" spans="1:3" ht="12.75" customHeight="1">
      <c r="A122" s="38"/>
      <c r="B122" s="23"/>
      <c r="C122" s="69"/>
    </row>
    <row r="123" spans="1:3" ht="12.75" customHeight="1">
      <c r="A123" s="38"/>
      <c r="B123" s="23"/>
      <c r="C123" s="69"/>
    </row>
    <row r="124" spans="1:3" ht="12.75" customHeight="1">
      <c r="A124" s="38"/>
      <c r="B124" s="23"/>
      <c r="C124" s="69"/>
    </row>
    <row r="125" spans="1:3" ht="12.75" customHeight="1">
      <c r="A125" s="38"/>
      <c r="B125" s="23"/>
      <c r="C125" s="69"/>
    </row>
    <row r="126" spans="1:3" ht="12.75" customHeight="1">
      <c r="A126" s="38"/>
      <c r="B126" s="23"/>
      <c r="C126" s="69"/>
    </row>
    <row r="127" spans="1:3" ht="12.75" customHeight="1">
      <c r="A127" s="38"/>
      <c r="B127" s="23"/>
      <c r="C127" s="69"/>
    </row>
    <row r="128" spans="1:3" ht="12.75" customHeight="1">
      <c r="A128" s="38"/>
      <c r="B128" s="23"/>
      <c r="C128" s="69"/>
    </row>
    <row r="129" spans="1:3" ht="12.75" customHeight="1">
      <c r="A129" s="38"/>
      <c r="B129" s="23"/>
      <c r="C129" s="69"/>
    </row>
    <row r="130" spans="1:3" ht="12.75" customHeight="1">
      <c r="A130" s="38"/>
      <c r="B130" s="23"/>
      <c r="C130" s="69"/>
    </row>
    <row r="131" spans="1:3" ht="12.75" customHeight="1">
      <c r="A131" s="38"/>
      <c r="B131" s="23"/>
      <c r="C131" s="69"/>
    </row>
    <row r="132" spans="1:3" ht="12.75" customHeight="1">
      <c r="A132" s="38"/>
      <c r="B132" s="23"/>
      <c r="C132" s="69"/>
    </row>
    <row r="133" spans="1:3" ht="12.75" customHeight="1">
      <c r="A133" s="38"/>
      <c r="B133" s="23"/>
      <c r="C133" s="69"/>
    </row>
    <row r="134" spans="1:3" ht="12.75" customHeight="1">
      <c r="A134" s="38"/>
      <c r="B134" s="23"/>
      <c r="C134" s="69"/>
    </row>
    <row r="135" spans="1:3" ht="12.75" customHeight="1">
      <c r="A135" s="38"/>
      <c r="B135" s="23"/>
      <c r="C135" s="69"/>
    </row>
    <row r="136" spans="1:3" ht="12.75" customHeight="1">
      <c r="A136" s="38"/>
      <c r="B136" s="23"/>
      <c r="C136" s="69"/>
    </row>
    <row r="137" spans="1:3" ht="12.75" customHeight="1">
      <c r="A137" s="38"/>
      <c r="B137" s="23"/>
      <c r="C137" s="69"/>
    </row>
    <row r="138" spans="1:3" ht="12.75" customHeight="1">
      <c r="A138" s="38"/>
      <c r="B138" s="23"/>
      <c r="C138" s="69"/>
    </row>
    <row r="139" spans="1:3" ht="12.75" customHeight="1">
      <c r="A139" s="38"/>
      <c r="B139" s="23"/>
      <c r="C139" s="69"/>
    </row>
    <row r="140" spans="1:3" ht="12.75" customHeight="1">
      <c r="A140" s="38"/>
      <c r="B140" s="23"/>
      <c r="C140" s="69"/>
    </row>
    <row r="141" spans="1:3" ht="12.75" customHeight="1">
      <c r="A141" s="38"/>
      <c r="B141" s="23"/>
      <c r="C141" s="69"/>
    </row>
    <row r="142" spans="1:3" ht="12.75" customHeight="1">
      <c r="A142" s="38"/>
      <c r="B142" s="23"/>
      <c r="C142" s="69"/>
    </row>
    <row r="143" spans="1:3">
      <c r="A143" s="38"/>
      <c r="B143" s="23"/>
      <c r="C143" s="69"/>
    </row>
    <row r="144" spans="1:3">
      <c r="A144" s="38"/>
      <c r="B144" s="23"/>
      <c r="C144" s="69"/>
    </row>
    <row r="145" spans="1:3">
      <c r="A145" s="38"/>
      <c r="B145" s="23"/>
      <c r="C145" s="69"/>
    </row>
    <row r="146" spans="1:3">
      <c r="A146" s="38"/>
      <c r="B146" s="23"/>
      <c r="C146" s="69"/>
    </row>
    <row r="147" spans="1:3">
      <c r="A147" s="38"/>
      <c r="B147" s="23"/>
      <c r="C147" s="69"/>
    </row>
    <row r="148" spans="1:3">
      <c r="A148" s="38"/>
      <c r="B148" s="23"/>
      <c r="C148" s="69"/>
    </row>
    <row r="149" spans="1:3">
      <c r="A149" s="38"/>
      <c r="B149" s="23"/>
      <c r="C149" s="69"/>
    </row>
    <row r="150" spans="1:3">
      <c r="A150" s="38"/>
      <c r="B150" s="23"/>
      <c r="C150" s="69"/>
    </row>
    <row r="151" spans="1:3">
      <c r="A151" s="38"/>
      <c r="B151" s="23"/>
      <c r="C151" s="69"/>
    </row>
    <row r="152" spans="1:3">
      <c r="A152" s="38"/>
      <c r="B152" s="23"/>
      <c r="C152" s="69"/>
    </row>
    <row r="153" spans="1:3">
      <c r="A153" s="38"/>
      <c r="B153" s="23"/>
      <c r="C153" s="69"/>
    </row>
    <row r="154" spans="1:3">
      <c r="A154" s="38"/>
      <c r="B154" s="23"/>
      <c r="C154" s="69"/>
    </row>
    <row r="155" spans="1:3">
      <c r="A155" s="38"/>
      <c r="B155" s="23"/>
      <c r="C155" s="69"/>
    </row>
    <row r="156" spans="1:3">
      <c r="A156" s="38"/>
      <c r="B156" s="23"/>
      <c r="C156" s="69"/>
    </row>
    <row r="157" spans="1:3">
      <c r="A157" s="38"/>
      <c r="B157" s="23"/>
      <c r="C157" s="69"/>
    </row>
    <row r="158" spans="1:3">
      <c r="A158" s="38"/>
      <c r="B158" s="23"/>
      <c r="C158" s="69"/>
    </row>
    <row r="159" spans="1:3">
      <c r="A159" s="38"/>
      <c r="B159" s="23"/>
      <c r="C159" s="69"/>
    </row>
    <row r="160" spans="1:3">
      <c r="A160" s="38"/>
      <c r="B160" s="23"/>
      <c r="C160" s="69"/>
    </row>
    <row r="161" spans="1:3">
      <c r="A161" s="38"/>
      <c r="B161" s="23"/>
      <c r="C161" s="69"/>
    </row>
    <row r="162" spans="1:3">
      <c r="A162" s="38"/>
      <c r="B162" s="23"/>
      <c r="C162" s="69"/>
    </row>
    <row r="163" spans="1:3">
      <c r="A163" s="38"/>
      <c r="B163" s="23"/>
      <c r="C163" s="69"/>
    </row>
    <row r="164" spans="1:3">
      <c r="A164" s="38"/>
      <c r="B164" s="23"/>
      <c r="C164" s="69"/>
    </row>
    <row r="165" spans="1:3">
      <c r="A165" s="38"/>
      <c r="B165" s="23"/>
      <c r="C165" s="69"/>
    </row>
    <row r="166" spans="1:3">
      <c r="A166" s="38"/>
      <c r="B166" s="23"/>
      <c r="C166" s="69"/>
    </row>
    <row r="167" spans="1:3">
      <c r="A167" s="38"/>
      <c r="B167" s="23"/>
      <c r="C167" s="69"/>
    </row>
    <row r="168" spans="1:3">
      <c r="A168" s="38"/>
      <c r="B168" s="23"/>
      <c r="C168" s="69"/>
    </row>
    <row r="169" spans="1:3">
      <c r="A169" s="38"/>
      <c r="B169" s="23"/>
      <c r="C169" s="69"/>
    </row>
    <row r="170" spans="1:3">
      <c r="A170" s="38"/>
      <c r="B170" s="23"/>
      <c r="C170" s="69"/>
    </row>
    <row r="171" spans="1:3">
      <c r="A171" s="38"/>
      <c r="B171" s="23"/>
      <c r="C171" s="69"/>
    </row>
    <row r="172" spans="1:3">
      <c r="A172" s="38"/>
      <c r="B172" s="23"/>
      <c r="C172" s="69"/>
    </row>
    <row r="173" spans="1:3">
      <c r="A173" s="38"/>
      <c r="B173" s="23"/>
      <c r="C173" s="69"/>
    </row>
    <row r="174" spans="1:3">
      <c r="A174" s="38"/>
      <c r="B174" s="23"/>
      <c r="C174" s="69"/>
    </row>
    <row r="175" spans="1:3">
      <c r="A175" s="38"/>
      <c r="B175" s="23"/>
      <c r="C175" s="69"/>
    </row>
    <row r="176" spans="1:3">
      <c r="A176" s="38"/>
      <c r="B176" s="23"/>
      <c r="C176" s="69"/>
    </row>
    <row r="177" spans="1:3">
      <c r="A177" s="38"/>
      <c r="B177" s="23"/>
      <c r="C177" s="69"/>
    </row>
    <row r="178" spans="1:3">
      <c r="A178" s="38"/>
      <c r="B178" s="23"/>
      <c r="C178" s="69"/>
    </row>
    <row r="179" spans="1:3">
      <c r="A179" s="38"/>
      <c r="B179" s="23"/>
      <c r="C179" s="69"/>
    </row>
    <row r="180" spans="1:3">
      <c r="A180" s="38"/>
      <c r="B180" s="23"/>
      <c r="C180" s="69"/>
    </row>
    <row r="181" spans="1:3">
      <c r="A181" s="38"/>
      <c r="B181" s="23"/>
      <c r="C181" s="69"/>
    </row>
    <row r="182" spans="1:3">
      <c r="A182" s="38"/>
      <c r="B182" s="23"/>
      <c r="C182" s="69"/>
    </row>
    <row r="183" spans="1:3">
      <c r="A183" s="38"/>
      <c r="B183" s="23"/>
      <c r="C183" s="69"/>
    </row>
    <row r="184" spans="1:3">
      <c r="A184" s="38"/>
      <c r="B184" s="23"/>
      <c r="C184" s="69"/>
    </row>
    <row r="185" spans="1:3">
      <c r="A185" s="38"/>
      <c r="B185" s="23"/>
      <c r="C185" s="69"/>
    </row>
    <row r="186" spans="1:3">
      <c r="A186" s="38"/>
      <c r="B186" s="23"/>
      <c r="C186" s="69"/>
    </row>
    <row r="187" spans="1:3">
      <c r="A187" s="38"/>
      <c r="B187" s="23"/>
      <c r="C187" s="69"/>
    </row>
    <row r="188" spans="1:3">
      <c r="A188" s="38"/>
      <c r="B188" s="23"/>
      <c r="C188" s="69"/>
    </row>
    <row r="189" spans="1:3">
      <c r="A189" s="38"/>
      <c r="B189" s="23"/>
      <c r="C189" s="69"/>
    </row>
    <row r="190" spans="1:3">
      <c r="A190" s="38"/>
      <c r="B190" s="23"/>
      <c r="C190" s="69"/>
    </row>
    <row r="191" spans="1:3">
      <c r="A191" s="38"/>
      <c r="B191" s="23"/>
      <c r="C191" s="69"/>
    </row>
    <row r="192" spans="1:3">
      <c r="A192" s="38"/>
      <c r="B192" s="23"/>
      <c r="C192" s="69"/>
    </row>
    <row r="193" spans="1:3">
      <c r="A193" s="38"/>
      <c r="B193" s="23"/>
      <c r="C193" s="69"/>
    </row>
    <row r="194" spans="1:3">
      <c r="A194" s="38"/>
      <c r="B194" s="23"/>
      <c r="C194" s="69"/>
    </row>
    <row r="195" spans="1:3">
      <c r="A195" s="38"/>
      <c r="B195" s="23"/>
      <c r="C195" s="69"/>
    </row>
    <row r="196" spans="1:3">
      <c r="A196" s="38"/>
      <c r="B196" s="23"/>
      <c r="C196" s="69"/>
    </row>
    <row r="197" spans="1:3">
      <c r="A197" s="38"/>
      <c r="B197" s="23"/>
      <c r="C197" s="69"/>
    </row>
    <row r="198" spans="1:3">
      <c r="A198" s="38"/>
      <c r="B198" s="23"/>
      <c r="C198" s="69"/>
    </row>
    <row r="199" spans="1:3">
      <c r="A199" s="38"/>
      <c r="B199" s="23"/>
      <c r="C199" s="69"/>
    </row>
    <row r="200" spans="1:3">
      <c r="A200" s="38"/>
      <c r="B200" s="23"/>
      <c r="C200" s="69"/>
    </row>
    <row r="201" spans="1:3">
      <c r="A201" s="38"/>
      <c r="B201" s="23"/>
      <c r="C201" s="69"/>
    </row>
    <row r="202" spans="1:3">
      <c r="A202" s="38"/>
      <c r="B202" s="23"/>
      <c r="C202" s="69"/>
    </row>
    <row r="203" spans="1:3">
      <c r="A203" s="38"/>
      <c r="B203" s="23"/>
      <c r="C203" s="69"/>
    </row>
    <row r="204" spans="1:3">
      <c r="A204" s="38"/>
      <c r="B204" s="23"/>
      <c r="C204" s="69"/>
    </row>
    <row r="205" spans="1:3">
      <c r="A205" s="38"/>
      <c r="B205" s="23"/>
      <c r="C205" s="69"/>
    </row>
    <row r="206" spans="1:3">
      <c r="A206" s="38"/>
      <c r="B206" s="23"/>
      <c r="C206" s="69"/>
    </row>
    <row r="207" spans="1:3">
      <c r="A207" s="38"/>
      <c r="B207" s="23"/>
      <c r="C207" s="69"/>
    </row>
    <row r="208" spans="1:3">
      <c r="A208" s="38"/>
      <c r="B208" s="23"/>
      <c r="C208" s="69"/>
    </row>
    <row r="209" spans="1:3">
      <c r="A209" s="38"/>
      <c r="B209" s="23"/>
      <c r="C209" s="69"/>
    </row>
    <row r="210" spans="1:3">
      <c r="A210" s="38"/>
      <c r="B210" s="23"/>
      <c r="C210" s="69"/>
    </row>
    <row r="211" spans="1:3">
      <c r="A211" s="38"/>
      <c r="B211" s="23"/>
      <c r="C211" s="69"/>
    </row>
    <row r="212" spans="1:3">
      <c r="A212" s="38"/>
      <c r="B212" s="23"/>
      <c r="C212" s="69"/>
    </row>
    <row r="213" spans="1:3">
      <c r="A213" s="38"/>
      <c r="B213" s="23"/>
      <c r="C213" s="69"/>
    </row>
    <row r="214" spans="1:3">
      <c r="A214" s="38"/>
      <c r="B214" s="23"/>
      <c r="C214" s="69"/>
    </row>
    <row r="215" spans="1:3">
      <c r="A215" s="38"/>
      <c r="B215" s="23"/>
      <c r="C215" s="69"/>
    </row>
    <row r="216" spans="1:3">
      <c r="A216" s="38"/>
      <c r="B216" s="23"/>
      <c r="C216" s="69"/>
    </row>
    <row r="217" spans="1:3">
      <c r="A217" s="38"/>
      <c r="B217" s="23"/>
      <c r="C217" s="69"/>
    </row>
    <row r="218" spans="1:3">
      <c r="A218" s="38"/>
      <c r="B218" s="23"/>
      <c r="C218" s="69"/>
    </row>
    <row r="219" spans="1:3">
      <c r="A219" s="38"/>
      <c r="B219" s="23"/>
      <c r="C219" s="69"/>
    </row>
    <row r="220" spans="1:3">
      <c r="A220" s="38"/>
      <c r="B220" s="23"/>
      <c r="C220" s="69"/>
    </row>
    <row r="221" spans="1:3">
      <c r="A221" s="38"/>
      <c r="B221" s="23"/>
      <c r="C221" s="69"/>
    </row>
    <row r="222" spans="1:3">
      <c r="A222" s="38"/>
      <c r="B222" s="23"/>
      <c r="C222" s="69"/>
    </row>
    <row r="223" spans="1:3">
      <c r="A223" s="38"/>
      <c r="B223" s="23"/>
      <c r="C223" s="69"/>
    </row>
    <row r="224" spans="1:3">
      <c r="A224" s="38"/>
      <c r="B224" s="23"/>
      <c r="C224" s="69"/>
    </row>
    <row r="225" spans="1:3">
      <c r="A225" s="38"/>
      <c r="B225" s="23"/>
      <c r="C225" s="69"/>
    </row>
    <row r="226" spans="1:3">
      <c r="A226" s="38"/>
      <c r="B226" s="23"/>
      <c r="C226" s="69"/>
    </row>
    <row r="227" spans="1:3">
      <c r="A227" s="38"/>
      <c r="B227" s="23"/>
      <c r="C227" s="69"/>
    </row>
    <row r="228" spans="1:3">
      <c r="A228" s="38"/>
      <c r="B228" s="23"/>
      <c r="C228" s="69"/>
    </row>
    <row r="229" spans="1:3">
      <c r="A229" s="38"/>
      <c r="B229" s="23"/>
      <c r="C229" s="69"/>
    </row>
    <row r="230" spans="1:3">
      <c r="A230" s="38"/>
      <c r="B230" s="23"/>
      <c r="C230" s="69"/>
    </row>
    <row r="231" spans="1:3">
      <c r="A231" s="38"/>
      <c r="B231" s="23"/>
      <c r="C231" s="69"/>
    </row>
    <row r="232" spans="1:3">
      <c r="A232" s="38"/>
      <c r="B232" s="23"/>
      <c r="C232" s="69"/>
    </row>
    <row r="233" spans="1:3">
      <c r="A233" s="38"/>
      <c r="B233" s="23"/>
      <c r="C233" s="69"/>
    </row>
    <row r="234" spans="1:3">
      <c r="A234" s="38"/>
      <c r="B234" s="23"/>
      <c r="C234" s="69"/>
    </row>
    <row r="235" spans="1:3">
      <c r="A235" s="38"/>
      <c r="B235" s="23"/>
      <c r="C235" s="69"/>
    </row>
    <row r="236" spans="1:3">
      <c r="A236" s="38"/>
      <c r="B236" s="23"/>
      <c r="C236" s="69"/>
    </row>
    <row r="237" spans="1:3">
      <c r="A237" s="38"/>
      <c r="B237" s="23"/>
      <c r="C237" s="69"/>
    </row>
    <row r="238" spans="1:3">
      <c r="A238" s="38"/>
      <c r="B238" s="23"/>
      <c r="C238" s="69"/>
    </row>
    <row r="239" spans="1:3">
      <c r="A239" s="38"/>
      <c r="B239" s="23"/>
      <c r="C239" s="69"/>
    </row>
    <row r="240" spans="1:3">
      <c r="A240" s="38"/>
      <c r="B240" s="23"/>
      <c r="C240" s="69"/>
    </row>
    <row r="241" spans="1:3">
      <c r="A241" s="38"/>
      <c r="B241" s="23"/>
      <c r="C241" s="69"/>
    </row>
    <row r="242" spans="1:3">
      <c r="A242" s="38"/>
      <c r="B242" s="23"/>
      <c r="C242" s="69"/>
    </row>
    <row r="243" spans="1:3">
      <c r="A243" s="38"/>
      <c r="B243" s="23"/>
      <c r="C243" s="69"/>
    </row>
    <row r="244" spans="1:3">
      <c r="A244" s="38"/>
      <c r="B244" s="23"/>
      <c r="C244" s="69"/>
    </row>
    <row r="245" spans="1:3">
      <c r="A245" s="38"/>
      <c r="B245" s="23"/>
      <c r="C245" s="69"/>
    </row>
    <row r="246" spans="1:3">
      <c r="A246" s="38"/>
      <c r="B246" s="23"/>
      <c r="C246" s="69"/>
    </row>
    <row r="247" spans="1:3">
      <c r="A247" s="38"/>
      <c r="B247" s="23"/>
      <c r="C247" s="69"/>
    </row>
    <row r="248" spans="1:3">
      <c r="A248" s="38"/>
      <c r="B248" s="23"/>
      <c r="C248" s="69"/>
    </row>
    <row r="249" spans="1:3">
      <c r="A249" s="38"/>
      <c r="B249" s="23"/>
      <c r="C249" s="69"/>
    </row>
    <row r="250" spans="1:3">
      <c r="A250" s="38"/>
      <c r="B250" s="23"/>
      <c r="C250" s="69"/>
    </row>
    <row r="251" spans="1:3">
      <c r="A251" s="38"/>
      <c r="B251" s="23"/>
      <c r="C251" s="69"/>
    </row>
    <row r="252" spans="1:3">
      <c r="A252" s="38"/>
      <c r="B252" s="23"/>
      <c r="C252" s="69"/>
    </row>
    <row r="253" spans="1:3">
      <c r="A253" s="38"/>
      <c r="B253" s="23"/>
      <c r="C253" s="69"/>
    </row>
    <row r="254" spans="1:3">
      <c r="A254" s="38"/>
      <c r="B254" s="23"/>
      <c r="C254" s="69"/>
    </row>
    <row r="255" spans="1:3">
      <c r="A255" s="38"/>
      <c r="B255" s="23"/>
      <c r="C255" s="69"/>
    </row>
    <row r="256" spans="1:3">
      <c r="A256" s="38"/>
      <c r="B256" s="23"/>
      <c r="C256" s="69"/>
    </row>
    <row r="257" spans="1:3">
      <c r="A257" s="38"/>
      <c r="B257" s="23"/>
      <c r="C257" s="69"/>
    </row>
    <row r="258" spans="1:3">
      <c r="A258" s="38"/>
      <c r="B258" s="23"/>
      <c r="C258" s="69"/>
    </row>
    <row r="259" spans="1:3">
      <c r="A259" s="38"/>
      <c r="B259" s="23"/>
      <c r="C259" s="69"/>
    </row>
    <row r="260" spans="1:3">
      <c r="A260" s="38"/>
      <c r="B260" s="23"/>
      <c r="C260" s="69"/>
    </row>
    <row r="261" spans="1:3">
      <c r="A261" s="38"/>
      <c r="B261" s="23"/>
      <c r="C261" s="69"/>
    </row>
    <row r="262" spans="1:3">
      <c r="A262" s="38"/>
      <c r="B262" s="23"/>
      <c r="C262" s="69"/>
    </row>
    <row r="263" spans="1:3">
      <c r="A263" s="38"/>
      <c r="B263" s="23"/>
      <c r="C263" s="69"/>
    </row>
    <row r="264" spans="1:3">
      <c r="A264" s="38"/>
      <c r="B264" s="23"/>
      <c r="C264" s="69"/>
    </row>
    <row r="265" spans="1:3">
      <c r="A265" s="38"/>
      <c r="B265" s="23"/>
      <c r="C265" s="69"/>
    </row>
    <row r="266" spans="1:3">
      <c r="A266" s="38"/>
      <c r="B266" s="23"/>
      <c r="C266" s="69"/>
    </row>
    <row r="267" spans="1:3">
      <c r="A267" s="38"/>
      <c r="B267" s="23"/>
      <c r="C267" s="69"/>
    </row>
    <row r="268" spans="1:3">
      <c r="A268" s="38"/>
      <c r="B268" s="23"/>
      <c r="C268" s="69"/>
    </row>
    <row r="269" spans="1:3">
      <c r="A269" s="38"/>
      <c r="B269" s="23"/>
      <c r="C269" s="69"/>
    </row>
    <row r="270" spans="1:3">
      <c r="A270" s="38"/>
      <c r="B270" s="23"/>
      <c r="C270" s="69"/>
    </row>
    <row r="271" spans="1:3">
      <c r="A271" s="38"/>
      <c r="B271" s="23"/>
      <c r="C271" s="69"/>
    </row>
    <row r="272" spans="1:3">
      <c r="A272" s="38"/>
      <c r="B272" s="23"/>
      <c r="C272" s="69"/>
    </row>
    <row r="273" spans="1:3">
      <c r="A273" s="38"/>
      <c r="B273" s="23"/>
      <c r="C273" s="69"/>
    </row>
    <row r="274" spans="1:3">
      <c r="A274" s="38"/>
      <c r="B274" s="23"/>
      <c r="C274" s="69"/>
    </row>
    <row r="275" spans="1:3">
      <c r="A275" s="38"/>
      <c r="B275" s="23"/>
      <c r="C275" s="69"/>
    </row>
    <row r="276" spans="1:3">
      <c r="A276" s="38"/>
      <c r="B276" s="23"/>
      <c r="C276" s="69"/>
    </row>
    <row r="277" spans="1:3">
      <c r="A277" s="38"/>
      <c r="B277" s="23"/>
      <c r="C277" s="69"/>
    </row>
    <row r="278" spans="1:3">
      <c r="A278" s="38"/>
      <c r="B278" s="23"/>
      <c r="C278" s="69"/>
    </row>
    <row r="279" spans="1:3">
      <c r="A279" s="38"/>
      <c r="B279" s="23"/>
      <c r="C279" s="69"/>
    </row>
    <row r="280" spans="1:3">
      <c r="A280" s="38"/>
      <c r="B280" s="23"/>
      <c r="C280" s="69"/>
    </row>
    <row r="281" spans="1:3">
      <c r="A281" s="38"/>
      <c r="B281" s="23"/>
      <c r="C281" s="69"/>
    </row>
    <row r="282" spans="1:3">
      <c r="A282" s="38"/>
      <c r="B282" s="23"/>
      <c r="C282" s="69"/>
    </row>
    <row r="283" spans="1:3">
      <c r="A283" s="38"/>
      <c r="B283" s="23"/>
      <c r="C283" s="69"/>
    </row>
    <row r="284" spans="1:3">
      <c r="A284" s="38"/>
      <c r="B284" s="23"/>
      <c r="C284" s="69"/>
    </row>
    <row r="285" spans="1:3">
      <c r="A285" s="38"/>
      <c r="B285" s="23"/>
      <c r="C285" s="69"/>
    </row>
    <row r="286" spans="1:3">
      <c r="A286" s="38"/>
      <c r="B286" s="23"/>
      <c r="C286" s="69"/>
    </row>
    <row r="287" spans="1:3">
      <c r="A287" s="38"/>
      <c r="B287" s="23"/>
      <c r="C287" s="69"/>
    </row>
    <row r="288" spans="1:3">
      <c r="A288" s="38"/>
      <c r="B288" s="23"/>
      <c r="C288" s="69"/>
    </row>
    <row r="289" spans="1:3">
      <c r="A289" s="38"/>
      <c r="B289" s="23"/>
      <c r="C289" s="69"/>
    </row>
    <row r="290" spans="1:3">
      <c r="A290" s="38"/>
      <c r="B290" s="23"/>
      <c r="C290" s="69"/>
    </row>
    <row r="291" spans="1:3">
      <c r="A291" s="38"/>
      <c r="B291" s="23"/>
      <c r="C291" s="69"/>
    </row>
    <row r="292" spans="1:3">
      <c r="A292" s="38"/>
      <c r="B292" s="23"/>
      <c r="C292" s="69"/>
    </row>
    <row r="293" spans="1:3">
      <c r="A293" s="38"/>
      <c r="B293" s="23"/>
      <c r="C293" s="69"/>
    </row>
    <row r="294" spans="1:3">
      <c r="A294" s="38"/>
      <c r="B294" s="23"/>
      <c r="C294" s="69"/>
    </row>
    <row r="295" spans="1:3">
      <c r="A295" s="38"/>
      <c r="B295" s="23"/>
      <c r="C295" s="69"/>
    </row>
    <row r="296" spans="1:3">
      <c r="A296" s="38"/>
      <c r="B296" s="23"/>
      <c r="C296" s="69"/>
    </row>
    <row r="297" spans="1:3">
      <c r="A297" s="38"/>
      <c r="B297" s="23"/>
      <c r="C297" s="69"/>
    </row>
    <row r="298" spans="1:3">
      <c r="A298" s="38"/>
      <c r="B298" s="23"/>
      <c r="C298" s="69"/>
    </row>
    <row r="299" spans="1:3">
      <c r="A299" s="38"/>
      <c r="B299" s="23"/>
      <c r="C299" s="69"/>
    </row>
    <row r="300" spans="1:3">
      <c r="A300" s="38"/>
      <c r="B300" s="23"/>
      <c r="C300" s="69"/>
    </row>
    <row r="301" spans="1:3">
      <c r="A301" s="38"/>
      <c r="B301" s="23"/>
      <c r="C301" s="69"/>
    </row>
    <row r="302" spans="1:3">
      <c r="A302" s="38"/>
      <c r="B302" s="23"/>
      <c r="C302" s="69"/>
    </row>
    <row r="303" spans="1:3">
      <c r="A303" s="38"/>
      <c r="B303" s="23"/>
      <c r="C303" s="69"/>
    </row>
    <row r="304" spans="1:3">
      <c r="A304" s="38"/>
      <c r="B304" s="23"/>
      <c r="C304" s="69"/>
    </row>
    <row r="305" spans="1:3">
      <c r="A305" s="38"/>
      <c r="B305" s="23"/>
      <c r="C305" s="69"/>
    </row>
    <row r="306" spans="1:3">
      <c r="A306" s="38"/>
      <c r="B306" s="23"/>
      <c r="C306" s="69"/>
    </row>
    <row r="307" spans="1:3">
      <c r="A307" s="38"/>
      <c r="B307" s="23"/>
      <c r="C307" s="69"/>
    </row>
    <row r="308" spans="1:3">
      <c r="A308" s="38"/>
      <c r="B308" s="23"/>
      <c r="C308" s="69"/>
    </row>
    <row r="309" spans="1:3">
      <c r="A309" s="38"/>
      <c r="B309" s="23"/>
      <c r="C309" s="69"/>
    </row>
    <row r="310" spans="1:3">
      <c r="A310" s="38"/>
      <c r="B310" s="23"/>
      <c r="C310" s="69"/>
    </row>
    <row r="311" spans="1:3">
      <c r="A311" s="38"/>
      <c r="B311" s="23"/>
      <c r="C311" s="69"/>
    </row>
    <row r="312" spans="1:3">
      <c r="A312" s="38"/>
      <c r="B312" s="23"/>
      <c r="C312" s="69"/>
    </row>
    <row r="313" spans="1:3">
      <c r="A313" s="38"/>
      <c r="B313" s="23"/>
      <c r="C313" s="69"/>
    </row>
    <row r="314" spans="1:3">
      <c r="A314" s="38"/>
      <c r="B314" s="23"/>
      <c r="C314" s="69"/>
    </row>
    <row r="315" spans="1:3">
      <c r="A315" s="38"/>
      <c r="B315" s="23"/>
      <c r="C315" s="69"/>
    </row>
    <row r="316" spans="1:3">
      <c r="A316" s="38"/>
      <c r="B316" s="23"/>
      <c r="C316" s="69"/>
    </row>
    <row r="317" spans="1:3">
      <c r="A317" s="38"/>
      <c r="B317" s="23"/>
      <c r="C317" s="69"/>
    </row>
    <row r="318" spans="1:3">
      <c r="A318" s="38"/>
      <c r="B318" s="23"/>
      <c r="C318" s="69"/>
    </row>
    <row r="319" spans="1:3">
      <c r="A319" s="38"/>
      <c r="B319" s="23"/>
      <c r="C319" s="69"/>
    </row>
    <row r="320" spans="1:3">
      <c r="A320" s="38"/>
      <c r="B320" s="23"/>
      <c r="C320" s="69"/>
    </row>
    <row r="321" spans="1:3">
      <c r="A321" s="38"/>
      <c r="B321" s="23"/>
      <c r="C321" s="69"/>
    </row>
    <row r="322" spans="1:3">
      <c r="A322" s="38"/>
      <c r="B322" s="23"/>
      <c r="C322" s="69"/>
    </row>
    <row r="323" spans="1:3">
      <c r="A323" s="38"/>
      <c r="B323" s="23"/>
      <c r="C323" s="69"/>
    </row>
    <row r="324" spans="1:3">
      <c r="A324" s="38"/>
      <c r="B324" s="23"/>
      <c r="C324" s="69"/>
    </row>
    <row r="325" spans="1:3">
      <c r="A325" s="38"/>
      <c r="B325" s="23"/>
      <c r="C325" s="69"/>
    </row>
    <row r="326" spans="1:3">
      <c r="A326" s="38"/>
      <c r="B326" s="23"/>
      <c r="C326" s="69"/>
    </row>
    <row r="327" spans="1:3">
      <c r="A327" s="38"/>
      <c r="B327" s="23"/>
      <c r="C327" s="69"/>
    </row>
    <row r="328" spans="1:3">
      <c r="A328" s="38"/>
      <c r="B328" s="23"/>
      <c r="C328" s="69"/>
    </row>
    <row r="329" spans="1:3">
      <c r="A329" s="38"/>
      <c r="B329" s="23"/>
      <c r="C329" s="69"/>
    </row>
    <row r="330" spans="1:3">
      <c r="A330" s="38"/>
      <c r="B330" s="23"/>
      <c r="C330" s="69"/>
    </row>
    <row r="331" spans="1:3">
      <c r="A331" s="38"/>
      <c r="B331" s="23"/>
      <c r="C331" s="69"/>
    </row>
    <row r="332" spans="1:3">
      <c r="A332" s="38"/>
      <c r="B332" s="23"/>
      <c r="C332" s="69"/>
    </row>
    <row r="333" spans="1:3">
      <c r="A333" s="38"/>
      <c r="B333" s="23"/>
      <c r="C333" s="69"/>
    </row>
    <row r="334" spans="1:3">
      <c r="A334" s="38"/>
      <c r="B334" s="23"/>
      <c r="C334" s="69"/>
    </row>
    <row r="335" spans="1:3">
      <c r="A335" s="38"/>
      <c r="B335" s="23"/>
      <c r="C335" s="69"/>
    </row>
    <row r="336" spans="1:3">
      <c r="A336" s="38"/>
      <c r="B336" s="23"/>
      <c r="C336" s="69"/>
    </row>
    <row r="337" spans="1:3">
      <c r="A337" s="38"/>
      <c r="B337" s="23"/>
      <c r="C337" s="69"/>
    </row>
    <row r="338" spans="1:3">
      <c r="A338" s="38"/>
      <c r="B338" s="23"/>
      <c r="C338" s="69"/>
    </row>
    <row r="339" spans="1:3">
      <c r="A339" s="38"/>
      <c r="B339" s="23"/>
      <c r="C339" s="69"/>
    </row>
    <row r="340" spans="1:3">
      <c r="A340" s="38"/>
      <c r="B340" s="23"/>
      <c r="C340" s="69"/>
    </row>
    <row r="341" spans="1:3">
      <c r="A341" s="38"/>
      <c r="B341" s="23"/>
      <c r="C341" s="69"/>
    </row>
    <row r="342" spans="1:3">
      <c r="A342" s="38"/>
      <c r="B342" s="23"/>
      <c r="C342" s="69"/>
    </row>
    <row r="343" spans="1:3">
      <c r="A343" s="38"/>
      <c r="B343" s="23"/>
      <c r="C343" s="69"/>
    </row>
    <row r="344" spans="1:3">
      <c r="A344" s="38"/>
      <c r="B344" s="23"/>
      <c r="C344" s="69"/>
    </row>
    <row r="345" spans="1:3">
      <c r="A345" s="38"/>
      <c r="B345" s="23"/>
      <c r="C345" s="69"/>
    </row>
    <row r="346" spans="1:3">
      <c r="A346" s="38"/>
      <c r="B346" s="23"/>
      <c r="C346" s="69"/>
    </row>
    <row r="347" spans="1:3">
      <c r="A347" s="38"/>
      <c r="B347" s="23"/>
      <c r="C347" s="69"/>
    </row>
    <row r="348" spans="1:3">
      <c r="A348" s="38"/>
      <c r="B348" s="23"/>
      <c r="C348" s="69"/>
    </row>
    <row r="349" spans="1:3">
      <c r="A349" s="38"/>
      <c r="B349" s="23"/>
      <c r="C349" s="69"/>
    </row>
    <row r="350" spans="1:3">
      <c r="A350" s="38"/>
      <c r="B350" s="23"/>
      <c r="C350" s="69"/>
    </row>
    <row r="351" spans="1:3">
      <c r="A351" s="38"/>
      <c r="B351" s="23"/>
      <c r="C351" s="69"/>
    </row>
    <row r="352" spans="1:3">
      <c r="A352" s="38"/>
      <c r="B352" s="23"/>
      <c r="C352" s="69"/>
    </row>
    <row r="353" spans="1:3">
      <c r="A353" s="38"/>
      <c r="B353" s="23"/>
      <c r="C353" s="69"/>
    </row>
    <row r="354" spans="1:3">
      <c r="A354" s="38"/>
      <c r="B354" s="23"/>
      <c r="C354" s="69"/>
    </row>
    <row r="355" spans="1:3">
      <c r="A355" s="38"/>
      <c r="B355" s="23"/>
      <c r="C355" s="69"/>
    </row>
    <row r="356" spans="1:3">
      <c r="A356" s="38"/>
      <c r="B356" s="23"/>
      <c r="C356" s="69"/>
    </row>
    <row r="357" spans="1:3">
      <c r="A357" s="38"/>
      <c r="B357" s="23"/>
      <c r="C357" s="69"/>
    </row>
    <row r="358" spans="1:3">
      <c r="A358" s="38"/>
      <c r="B358" s="23"/>
      <c r="C358" s="69"/>
    </row>
    <row r="359" spans="1:3">
      <c r="A359" s="38"/>
      <c r="B359" s="23"/>
      <c r="C359" s="69"/>
    </row>
    <row r="360" spans="1:3">
      <c r="A360" s="38"/>
      <c r="B360" s="23"/>
      <c r="C360" s="69"/>
    </row>
    <row r="361" spans="1:3">
      <c r="A361" s="38"/>
      <c r="B361" s="23"/>
      <c r="C361" s="69"/>
    </row>
    <row r="362" spans="1:3">
      <c r="A362" s="38"/>
      <c r="B362" s="23"/>
      <c r="C362" s="69"/>
    </row>
    <row r="363" spans="1:3">
      <c r="A363" s="38"/>
      <c r="B363" s="23"/>
      <c r="C363" s="69"/>
    </row>
    <row r="364" spans="1:3">
      <c r="A364" s="38"/>
      <c r="B364" s="23"/>
      <c r="C364" s="69"/>
    </row>
    <row r="365" spans="1:3">
      <c r="A365" s="38"/>
      <c r="B365" s="23"/>
      <c r="C365" s="69"/>
    </row>
    <row r="366" spans="1:3">
      <c r="A366" s="38"/>
      <c r="B366" s="23"/>
      <c r="C366" s="69"/>
    </row>
    <row r="367" spans="1:3">
      <c r="A367" s="38"/>
      <c r="B367" s="23"/>
      <c r="C367" s="69"/>
    </row>
    <row r="368" spans="1:3">
      <c r="A368" s="38"/>
      <c r="B368" s="23"/>
      <c r="C368" s="69"/>
    </row>
    <row r="369" spans="1:3">
      <c r="A369" s="38"/>
      <c r="B369" s="23"/>
      <c r="C369" s="69"/>
    </row>
    <row r="370" spans="1:3">
      <c r="A370" s="38"/>
      <c r="B370" s="23"/>
      <c r="C370" s="69"/>
    </row>
    <row r="371" spans="1:3">
      <c r="A371" s="38"/>
      <c r="B371" s="23"/>
      <c r="C371" s="69"/>
    </row>
    <row r="372" spans="1:3">
      <c r="A372" s="38"/>
      <c r="B372" s="23"/>
      <c r="C372" s="69"/>
    </row>
    <row r="373" spans="1:3">
      <c r="A373" s="38"/>
      <c r="B373" s="23"/>
      <c r="C373" s="69"/>
    </row>
    <row r="374" spans="1:3">
      <c r="A374" s="38"/>
      <c r="B374" s="23"/>
      <c r="C374" s="69"/>
    </row>
    <row r="375" spans="1:3">
      <c r="A375" s="38"/>
      <c r="B375" s="23"/>
      <c r="C375" s="69"/>
    </row>
    <row r="376" spans="1:3">
      <c r="A376" s="38"/>
      <c r="B376" s="23"/>
      <c r="C376" s="69"/>
    </row>
    <row r="377" spans="1:3">
      <c r="A377" s="38"/>
      <c r="B377" s="23"/>
      <c r="C377" s="69"/>
    </row>
    <row r="378" spans="1:3">
      <c r="A378" s="38"/>
      <c r="B378" s="23"/>
      <c r="C378" s="69"/>
    </row>
    <row r="379" spans="1:3">
      <c r="A379" s="38"/>
      <c r="B379" s="23"/>
      <c r="C379" s="69"/>
    </row>
    <row r="380" spans="1:3">
      <c r="A380" s="38"/>
      <c r="B380" s="23"/>
      <c r="C380" s="69"/>
    </row>
    <row r="381" spans="1:3">
      <c r="A381" s="38"/>
      <c r="B381" s="23"/>
      <c r="C381" s="69"/>
    </row>
    <row r="382" spans="1:3">
      <c r="A382" s="38"/>
      <c r="B382" s="23"/>
      <c r="C382" s="69"/>
    </row>
    <row r="383" spans="1:3">
      <c r="A383" s="38"/>
      <c r="B383" s="23"/>
      <c r="C383" s="69"/>
    </row>
    <row r="384" spans="1:3">
      <c r="A384" s="38"/>
      <c r="B384" s="23"/>
      <c r="C384" s="69"/>
    </row>
    <row r="385" spans="1:3">
      <c r="A385" s="38"/>
      <c r="B385" s="23"/>
      <c r="C385" s="69"/>
    </row>
    <row r="386" spans="1:3">
      <c r="A386" s="38"/>
      <c r="B386" s="23"/>
      <c r="C386" s="69"/>
    </row>
    <row r="387" spans="1:3">
      <c r="A387" s="38"/>
      <c r="B387" s="23"/>
      <c r="C387" s="69"/>
    </row>
    <row r="388" spans="1:3">
      <c r="A388" s="38"/>
      <c r="B388" s="23"/>
      <c r="C388" s="69"/>
    </row>
    <row r="389" spans="1:3">
      <c r="A389" s="38"/>
      <c r="B389" s="23"/>
      <c r="C389" s="69"/>
    </row>
    <row r="390" spans="1:3">
      <c r="A390" s="38"/>
      <c r="B390" s="23"/>
      <c r="C390" s="69"/>
    </row>
    <row r="391" spans="1:3">
      <c r="A391" s="38"/>
      <c r="B391" s="23"/>
      <c r="C391" s="69"/>
    </row>
    <row r="392" spans="1:3">
      <c r="A392" s="38"/>
      <c r="B392" s="23"/>
      <c r="C392" s="69"/>
    </row>
    <row r="393" spans="1:3">
      <c r="A393" s="38"/>
      <c r="B393" s="23"/>
      <c r="C393" s="69"/>
    </row>
    <row r="394" spans="1:3">
      <c r="A394" s="38"/>
      <c r="B394" s="23"/>
      <c r="C394" s="69"/>
    </row>
    <row r="395" spans="1:3">
      <c r="A395" s="38"/>
      <c r="B395" s="23"/>
      <c r="C395" s="69"/>
    </row>
    <row r="396" spans="1:3">
      <c r="A396" s="38"/>
      <c r="B396" s="23"/>
      <c r="C396" s="69"/>
    </row>
    <row r="397" spans="1:3">
      <c r="A397" s="38"/>
      <c r="B397" s="23"/>
      <c r="C397" s="69"/>
    </row>
    <row r="398" spans="1:3">
      <c r="A398" s="38"/>
      <c r="B398" s="23"/>
      <c r="C398" s="69"/>
    </row>
    <row r="399" spans="1:3">
      <c r="A399" s="38"/>
      <c r="B399" s="23"/>
      <c r="C399" s="69"/>
    </row>
    <row r="400" spans="1:3">
      <c r="A400" s="38"/>
      <c r="B400" s="23"/>
      <c r="C400" s="69"/>
    </row>
    <row r="401" spans="1:3">
      <c r="A401" s="38"/>
      <c r="B401" s="23"/>
      <c r="C401" s="69"/>
    </row>
    <row r="402" spans="1:3">
      <c r="A402" s="38"/>
      <c r="B402" s="23"/>
      <c r="C402" s="69"/>
    </row>
    <row r="403" spans="1:3">
      <c r="A403" s="38"/>
      <c r="B403" s="23"/>
      <c r="C403" s="69"/>
    </row>
    <row r="404" spans="1:3">
      <c r="A404" s="38"/>
      <c r="B404" s="23"/>
      <c r="C404" s="69"/>
    </row>
    <row r="405" spans="1:3">
      <c r="A405" s="38"/>
      <c r="B405" s="23"/>
      <c r="C405" s="69"/>
    </row>
    <row r="406" spans="1:3">
      <c r="A406" s="38"/>
      <c r="B406" s="23"/>
      <c r="C406" s="69"/>
    </row>
    <row r="407" spans="1:3">
      <c r="A407" s="38"/>
      <c r="B407" s="23"/>
      <c r="C407" s="69"/>
    </row>
    <row r="408" spans="1:3">
      <c r="A408" s="38"/>
      <c r="B408" s="23"/>
      <c r="C408" s="69"/>
    </row>
    <row r="409" spans="1:3">
      <c r="A409" s="38"/>
      <c r="B409" s="23"/>
      <c r="C409" s="69"/>
    </row>
    <row r="410" spans="1:3">
      <c r="A410" s="38"/>
      <c r="B410" s="23"/>
      <c r="C410" s="69"/>
    </row>
    <row r="411" spans="1:3">
      <c r="A411" s="38"/>
      <c r="B411" s="23"/>
      <c r="C411" s="69"/>
    </row>
    <row r="412" spans="1:3">
      <c r="A412" s="38"/>
      <c r="B412" s="23"/>
      <c r="C412" s="69"/>
    </row>
    <row r="413" spans="1:3">
      <c r="A413" s="38"/>
      <c r="B413" s="23"/>
      <c r="C413" s="69"/>
    </row>
    <row r="414" spans="1:3">
      <c r="A414" s="38"/>
      <c r="B414" s="23"/>
      <c r="C414" s="69"/>
    </row>
    <row r="415" spans="1:3">
      <c r="A415" s="38"/>
      <c r="B415" s="23"/>
      <c r="C415" s="69"/>
    </row>
    <row r="416" spans="1:3">
      <c r="A416" s="38"/>
      <c r="B416" s="23"/>
      <c r="C416" s="69"/>
    </row>
    <row r="417" spans="1:3">
      <c r="A417" s="38"/>
      <c r="B417" s="23"/>
      <c r="C417" s="69"/>
    </row>
    <row r="418" spans="1:3">
      <c r="A418" s="38"/>
      <c r="B418" s="23"/>
      <c r="C418" s="69"/>
    </row>
    <row r="419" spans="1:3">
      <c r="A419" s="38"/>
      <c r="B419" s="23"/>
      <c r="C419" s="69"/>
    </row>
    <row r="420" spans="1:3">
      <c r="A420" s="38"/>
      <c r="B420" s="23"/>
      <c r="C420" s="69"/>
    </row>
    <row r="421" spans="1:3">
      <c r="A421" s="38"/>
      <c r="B421" s="23"/>
      <c r="C421" s="69"/>
    </row>
    <row r="422" spans="1:3">
      <c r="A422" s="38"/>
      <c r="B422" s="23"/>
      <c r="C422" s="69"/>
    </row>
    <row r="423" spans="1:3">
      <c r="A423" s="38"/>
      <c r="B423" s="23"/>
      <c r="C423" s="69"/>
    </row>
    <row r="424" spans="1:3">
      <c r="A424" s="38"/>
      <c r="B424" s="23"/>
      <c r="C424" s="69"/>
    </row>
    <row r="425" spans="1:3">
      <c r="A425" s="38"/>
      <c r="B425" s="23"/>
      <c r="C425" s="69"/>
    </row>
    <row r="426" spans="1:3">
      <c r="A426" s="38"/>
      <c r="B426" s="23"/>
      <c r="C426" s="69"/>
    </row>
    <row r="427" spans="1:3">
      <c r="A427" s="38"/>
      <c r="B427" s="23"/>
      <c r="C427" s="69"/>
    </row>
    <row r="428" spans="1:3">
      <c r="A428" s="38"/>
      <c r="B428" s="23"/>
      <c r="C428" s="69"/>
    </row>
    <row r="429" spans="1:3">
      <c r="A429" s="38"/>
      <c r="B429" s="23"/>
      <c r="C429" s="69"/>
    </row>
    <row r="430" spans="1:3">
      <c r="A430" s="38"/>
      <c r="B430" s="23"/>
      <c r="C430" s="69"/>
    </row>
    <row r="431" spans="1:3">
      <c r="A431" s="38"/>
      <c r="B431" s="23"/>
      <c r="C431" s="69"/>
    </row>
    <row r="432" spans="1:3">
      <c r="A432" s="38"/>
      <c r="B432" s="23"/>
      <c r="C432" s="69"/>
    </row>
    <row r="433" spans="1:3">
      <c r="A433" s="38"/>
      <c r="B433" s="23"/>
      <c r="C433" s="69"/>
    </row>
    <row r="434" spans="1:3">
      <c r="A434" s="38"/>
      <c r="B434" s="23"/>
      <c r="C434" s="69"/>
    </row>
    <row r="435" spans="1:3">
      <c r="A435" s="38"/>
      <c r="B435" s="23"/>
      <c r="C435" s="69"/>
    </row>
    <row r="436" spans="1:3">
      <c r="A436" s="38"/>
      <c r="B436" s="23"/>
      <c r="C436" s="69"/>
    </row>
    <row r="437" spans="1:3">
      <c r="A437" s="38"/>
    </row>
  </sheetData>
  <mergeCells count="3">
    <mergeCell ref="B5:C5"/>
    <mergeCell ref="B6:C6"/>
    <mergeCell ref="B7:C7"/>
  </mergeCells>
  <pageMargins left="0.7" right="0.7" top="0.75" bottom="0.75" header="0.3" footer="0.3"/>
  <pageSetup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laurieharris</cp:lastModifiedBy>
  <cp:lastPrinted>2013-08-21T16:25:21Z</cp:lastPrinted>
  <dcterms:created xsi:type="dcterms:W3CDTF">2012-10-17T14:39:31Z</dcterms:created>
  <dcterms:modified xsi:type="dcterms:W3CDTF">2013-09-04T18:13:00Z</dcterms:modified>
</cp:coreProperties>
</file>