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680" yWindow="960" windowWidth="25155" windowHeight="9390" activeTab="2"/>
  </bookViews>
  <sheets>
    <sheet name="1 of 7" sheetId="1" r:id="rId1"/>
    <sheet name="2 of 7" sheetId="7" r:id="rId2"/>
    <sheet name="3 of 7 (06)" sheetId="2" r:id="rId3"/>
    <sheet name="4 of 7 (18)" sheetId="3" r:id="rId4"/>
    <sheet name="5 of 7 (34)" sheetId="4" r:id="rId5"/>
    <sheet name="6 of 7 (36)" sheetId="5" r:id="rId6"/>
    <sheet name="7 of 7 (21-50)" sheetId="6" r:id="rId7"/>
  </sheets>
  <definedNames>
    <definedName name="_xlnm.Print_Area" localSheetId="0">'1 of 7'!$A$1:$D$26</definedName>
    <definedName name="_xlnm.Print_Area" localSheetId="1">'2 of 7'!$A$1:$W$53</definedName>
  </definedNames>
  <calcPr calcId="145621"/>
</workbook>
</file>

<file path=xl/calcChain.xml><?xml version="1.0" encoding="utf-8"?>
<calcChain xmlns="http://schemas.openxmlformats.org/spreadsheetml/2006/main">
  <c r="U51" i="7"/>
  <c r="S43" l="1"/>
  <c r="R43"/>
  <c r="Q43"/>
  <c r="P43"/>
  <c r="O43"/>
  <c r="N43"/>
  <c r="M43"/>
  <c r="L43"/>
  <c r="K43"/>
  <c r="J43"/>
  <c r="I43"/>
  <c r="H43"/>
  <c r="G43"/>
  <c r="F43"/>
  <c r="E43"/>
  <c r="D43"/>
  <c r="C43"/>
  <c r="B43"/>
  <c r="S30"/>
  <c r="R30"/>
  <c r="Q30"/>
  <c r="P30"/>
  <c r="O30"/>
  <c r="N30"/>
  <c r="M30"/>
  <c r="L30"/>
  <c r="K30"/>
  <c r="J30"/>
  <c r="I30"/>
  <c r="H30"/>
  <c r="G30"/>
  <c r="F30"/>
  <c r="E30"/>
  <c r="D30"/>
  <c r="C30"/>
  <c r="B30"/>
  <c r="S23"/>
  <c r="R23"/>
  <c r="Q23"/>
  <c r="P23"/>
  <c r="O23"/>
  <c r="N23"/>
  <c r="M23"/>
  <c r="L23"/>
  <c r="K23"/>
  <c r="J23"/>
  <c r="I23"/>
  <c r="H23"/>
  <c r="G23"/>
  <c r="F23"/>
  <c r="E23"/>
  <c r="D23"/>
  <c r="C23"/>
  <c r="B23"/>
  <c r="S14"/>
  <c r="R14"/>
  <c r="Q14"/>
  <c r="P14"/>
  <c r="O14"/>
  <c r="N14"/>
  <c r="M14"/>
  <c r="L14"/>
  <c r="K14"/>
  <c r="J14"/>
  <c r="I14"/>
  <c r="H14"/>
  <c r="G14"/>
  <c r="F14"/>
  <c r="E14"/>
  <c r="D14"/>
  <c r="C14"/>
  <c r="B14"/>
  <c r="S5"/>
  <c r="R5"/>
  <c r="Q5"/>
  <c r="P5"/>
  <c r="O5"/>
  <c r="N5"/>
  <c r="M5"/>
  <c r="L5"/>
  <c r="K5"/>
  <c r="J5"/>
  <c r="I5"/>
  <c r="H5"/>
  <c r="G5"/>
  <c r="F5"/>
  <c r="E5"/>
  <c r="D5"/>
  <c r="C5"/>
  <c r="B5"/>
  <c r="A6" i="1" l="1"/>
  <c r="A7" s="1"/>
  <c r="A8" s="1"/>
  <c r="A9" s="1"/>
  <c r="A10" s="1"/>
  <c r="A11" s="1"/>
  <c r="D11" l="1"/>
</calcChain>
</file>

<file path=xl/sharedStrings.xml><?xml version="1.0" encoding="utf-8"?>
<sst xmlns="http://schemas.openxmlformats.org/spreadsheetml/2006/main" count="32" uniqueCount="31">
  <si>
    <t>(A)</t>
  </si>
  <si>
    <t>(B)</t>
  </si>
  <si>
    <t>FL18</t>
  </si>
  <si>
    <t>2014 Feeder Line Replacement Budget</t>
  </si>
  <si>
    <t>Projected 2014 Cost</t>
  </si>
  <si>
    <t>FL18: Hill Air Force Base</t>
  </si>
  <si>
    <t>FL34: Salt Lake County I-15 crossing</t>
  </si>
  <si>
    <t>FL36: South Jordan</t>
  </si>
  <si>
    <t>FL21-50: Clearfield</t>
  </si>
  <si>
    <t>FL6: 33 South to Utah County</t>
  </si>
  <si>
    <t>Total High Pressure</t>
  </si>
  <si>
    <t>Existing Footages</t>
  </si>
  <si>
    <t>FL6</t>
  </si>
  <si>
    <t>FL21-50</t>
  </si>
  <si>
    <t>FL34</t>
  </si>
  <si>
    <t>FL36</t>
  </si>
  <si>
    <t>2014 Feederline Replacement Footages</t>
  </si>
  <si>
    <t>Feeder Line</t>
  </si>
  <si>
    <t>FL6  1/</t>
  </si>
  <si>
    <t>FL34   2/</t>
  </si>
  <si>
    <t>FL36 Continuation 3/</t>
  </si>
  <si>
    <t>FL21-50 Continuation 4/</t>
  </si>
  <si>
    <t>3/ This is a continuation of the FL36 replacement project that began in 2013.</t>
  </si>
  <si>
    <t>4/ This is a continuation of the FL21-50 replacement project that began in 2013.</t>
  </si>
  <si>
    <t>Note: In the Nov 15, 2012 budget file, Feeder Line 21-5 had been scheduled for 2014 , however this project has now been rescheduled to a later year due to schedule variation in other projects.</t>
  </si>
  <si>
    <t>2/ The FL34 cost shown here represents a small portion of 600 ft. of the anticipated 85,221 ft. replacement of FL34 to occur in 2019. This small portion was moved ahead of schedule to accommodate West Jordan City projects taking place in 2014. The remainder of the FL34 replacement will remain scheduled for 2019.</t>
  </si>
  <si>
    <t>1/ The cost shown in column B represents the estimated 2014 cost only. An updated budget for remaining costs in 2015 will be provided on November 15, 2014 as part of the 2015 annual budget.</t>
  </si>
  <si>
    <t>Pre-engineering (Future Projects)</t>
  </si>
  <si>
    <t xml:space="preserve"> Specific vintages from which pipe will be retired and replaced in 2014 are shown in yellow.</t>
  </si>
  <si>
    <t>Retirement/Replacement Footages</t>
  </si>
  <si>
    <t>Total</t>
  </si>
</sst>
</file>

<file path=xl/styles.xml><?xml version="1.0" encoding="utf-8"?>
<styleSheet xmlns="http://schemas.openxmlformats.org/spreadsheetml/2006/main">
  <numFmts count="3">
    <numFmt numFmtId="5" formatCode="&quot;$&quot;#,##0_);\(&quot;$&quot;#,##0\)"/>
    <numFmt numFmtId="43" formatCode="_(* #,##0.00_);_(* \(#,##0.00\);_(* &quot;-&quot;??_);_(@_)"/>
    <numFmt numFmtId="164" formatCode="_(* #,##0_);_(* \(#,##0\);_(* &quot;-&quot;??_);_(@_)"/>
  </numFmts>
  <fonts count="5">
    <font>
      <sz val="11"/>
      <color theme="1"/>
      <name val="Calibri"/>
      <family val="2"/>
      <scheme val="minor"/>
    </font>
    <font>
      <sz val="11"/>
      <color theme="1"/>
      <name val="Calibri"/>
      <family val="2"/>
      <scheme val="minor"/>
    </font>
    <font>
      <b/>
      <sz val="11"/>
      <color theme="1"/>
      <name val="Calibri"/>
      <family val="2"/>
      <scheme val="minor"/>
    </font>
    <font>
      <sz val="9"/>
      <color theme="1"/>
      <name val="Calibri"/>
      <family val="2"/>
      <scheme val="minor"/>
    </font>
    <font>
      <b/>
      <sz val="18"/>
      <color theme="1"/>
      <name val="Calibri"/>
      <family val="2"/>
      <scheme val="minor"/>
    </font>
  </fonts>
  <fills count="4">
    <fill>
      <patternFill patternType="none"/>
    </fill>
    <fill>
      <patternFill patternType="gray125"/>
    </fill>
    <fill>
      <patternFill patternType="solid">
        <fgColor rgb="FFFFFF00"/>
        <bgColor indexed="64"/>
      </patternFill>
    </fill>
    <fill>
      <patternFill patternType="solid">
        <fgColor theme="0" tint="-0.249977111117893"/>
        <bgColor indexed="64"/>
      </patternFill>
    </fill>
  </fills>
  <borders count="4">
    <border>
      <left/>
      <right/>
      <top/>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s>
  <cellStyleXfs count="2">
    <xf numFmtId="0" fontId="0" fillId="0" borderId="0"/>
    <xf numFmtId="43" fontId="1" fillId="0" borderId="0" applyFont="0" applyFill="0" applyBorder="0" applyAlignment="0" applyProtection="0"/>
  </cellStyleXfs>
  <cellXfs count="31">
    <xf numFmtId="0" fontId="0" fillId="0" borderId="0" xfId="0"/>
    <xf numFmtId="0" fontId="0" fillId="0" borderId="0" xfId="0" applyAlignment="1">
      <alignment horizontal="center"/>
    </xf>
    <xf numFmtId="0" fontId="2" fillId="0" borderId="0" xfId="0" applyFont="1" applyAlignment="1">
      <alignment horizontal="center" vertical="center" wrapText="1"/>
    </xf>
    <xf numFmtId="164" fontId="0" fillId="0" borderId="0" xfId="1" applyNumberFormat="1" applyFont="1" applyAlignment="1">
      <alignment horizontal="center"/>
    </xf>
    <xf numFmtId="0" fontId="2" fillId="0" borderId="1" xfId="0" applyFont="1" applyBorder="1" applyAlignment="1">
      <alignment horizontal="center" vertical="center" wrapText="1"/>
    </xf>
    <xf numFmtId="0" fontId="0" fillId="0" borderId="0" xfId="0" applyAlignment="1">
      <alignment horizontal="left"/>
    </xf>
    <xf numFmtId="0" fontId="0" fillId="0" borderId="0" xfId="0" applyAlignment="1">
      <alignment horizontal="center"/>
    </xf>
    <xf numFmtId="16" fontId="0" fillId="0" borderId="0" xfId="0" applyNumberFormat="1"/>
    <xf numFmtId="16" fontId="3" fillId="0" borderId="0" xfId="0" applyNumberFormat="1" applyFont="1" applyAlignment="1">
      <alignment vertical="top" wrapText="1"/>
    </xf>
    <xf numFmtId="16" fontId="3" fillId="0" borderId="0" xfId="0" applyNumberFormat="1" applyFont="1" applyAlignment="1">
      <alignment vertical="top"/>
    </xf>
    <xf numFmtId="5" fontId="0" fillId="0" borderId="2" xfId="1" applyNumberFormat="1" applyFont="1" applyBorder="1" applyAlignment="1">
      <alignment vertical="center"/>
    </xf>
    <xf numFmtId="0" fontId="2" fillId="3" borderId="3" xfId="0" applyFont="1" applyFill="1" applyBorder="1"/>
    <xf numFmtId="1" fontId="2" fillId="3" borderId="3" xfId="0" applyNumberFormat="1" applyFont="1" applyFill="1" applyBorder="1"/>
    <xf numFmtId="0" fontId="0" fillId="0" borderId="3" xfId="0" applyBorder="1" applyAlignment="1">
      <alignment horizontal="left"/>
    </xf>
    <xf numFmtId="164" fontId="0" fillId="0" borderId="3" xfId="0" applyNumberFormat="1" applyBorder="1"/>
    <xf numFmtId="0" fontId="0" fillId="0" borderId="3" xfId="0" applyBorder="1"/>
    <xf numFmtId="0" fontId="0" fillId="0" borderId="3" xfId="0" applyBorder="1" applyAlignment="1">
      <alignment horizontal="left" indent="1"/>
    </xf>
    <xf numFmtId="0" fontId="2" fillId="0" borderId="0" xfId="0" applyFont="1"/>
    <xf numFmtId="164" fontId="0" fillId="2" borderId="3" xfId="0" applyNumberFormat="1" applyFill="1" applyBorder="1"/>
    <xf numFmtId="0" fontId="0" fillId="2" borderId="3" xfId="0" applyFill="1" applyBorder="1"/>
    <xf numFmtId="164" fontId="0" fillId="2" borderId="3" xfId="1" applyNumberFormat="1" applyFont="1" applyFill="1" applyBorder="1"/>
    <xf numFmtId="1" fontId="2" fillId="2" borderId="3" xfId="0" applyNumberFormat="1" applyFont="1" applyFill="1" applyBorder="1" applyAlignment="1">
      <alignment horizontal="center" wrapText="1"/>
    </xf>
    <xf numFmtId="164" fontId="2" fillId="0" borderId="0" xfId="0" applyNumberFormat="1" applyFont="1"/>
    <xf numFmtId="0" fontId="2" fillId="0" borderId="0" xfId="0" applyFont="1" applyAlignment="1">
      <alignment horizontal="center" vertical="center"/>
    </xf>
    <xf numFmtId="0" fontId="3" fillId="0" borderId="0" xfId="0" applyFont="1" applyAlignment="1">
      <alignment horizontal="left" vertical="top" wrapText="1"/>
    </xf>
    <xf numFmtId="16" fontId="3" fillId="0" borderId="0" xfId="0" applyNumberFormat="1" applyFont="1" applyAlignment="1">
      <alignment horizontal="left" vertical="top" wrapText="1"/>
    </xf>
    <xf numFmtId="0" fontId="3" fillId="0" borderId="0" xfId="0" applyFont="1" applyAlignment="1">
      <alignment horizontal="left" wrapText="1"/>
    </xf>
    <xf numFmtId="0" fontId="4" fillId="0" borderId="0" xfId="0" applyFont="1" applyAlignment="1">
      <alignment horizontal="center"/>
    </xf>
    <xf numFmtId="0" fontId="2" fillId="2" borderId="1" xfId="0" applyFont="1" applyFill="1" applyBorder="1" applyAlignment="1">
      <alignment horizontal="left"/>
    </xf>
    <xf numFmtId="0" fontId="2" fillId="0" borderId="0" xfId="0" applyFont="1" applyBorder="1" applyAlignment="1">
      <alignment horizontal="center"/>
    </xf>
    <xf numFmtId="0" fontId="2" fillId="0" borderId="1" xfId="0" applyFont="1" applyBorder="1" applyAlignment="1">
      <alignment horizontal="center"/>
    </xf>
  </cellXfs>
  <cellStyles count="2">
    <cellStyle name="Comma" xfId="1" builtinId="3"/>
    <cellStyle name="Normal" xfId="0" builtinId="0"/>
  </cellStyles>
  <dxfs count="1">
    <dxf>
      <font>
        <b/>
        <i val="0"/>
      </font>
      <fill>
        <patternFill>
          <bgColor theme="4" tint="0.3999450666829432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21</xdr:col>
      <xdr:colOff>151410</xdr:colOff>
      <xdr:row>41</xdr:row>
      <xdr:rowOff>189136</xdr:rowOff>
    </xdr:from>
    <xdr:ext cx="1094146" cy="2040495"/>
    <xdr:sp macro="" textlink="">
      <xdr:nvSpPr>
        <xdr:cNvPr id="2" name="TextBox 1"/>
        <xdr:cNvSpPr txBox="1"/>
      </xdr:nvSpPr>
      <xdr:spPr>
        <a:xfrm rot="5400000">
          <a:off x="11724559" y="8573664"/>
          <a:ext cx="2040495" cy="10941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r"/>
          <a:r>
            <a:rPr lang="en-US" sz="1600"/>
            <a:t>Questar Gas Company</a:t>
          </a:r>
        </a:p>
        <a:p>
          <a:pPr algn="r"/>
          <a:r>
            <a:rPr lang="en-US" sz="1600"/>
            <a:t>Docket 13-057-18</a:t>
          </a:r>
        </a:p>
        <a:p>
          <a:pPr algn="r"/>
          <a:r>
            <a:rPr lang="en-US" sz="1600"/>
            <a:t>Exhibit 1</a:t>
          </a:r>
        </a:p>
        <a:p>
          <a:pPr algn="r"/>
          <a:r>
            <a:rPr lang="en-US" sz="1600"/>
            <a:t>Page 2 of 7</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523875</xdr:colOff>
      <xdr:row>1</xdr:row>
      <xdr:rowOff>171450</xdr:rowOff>
    </xdr:from>
    <xdr:to>
      <xdr:col>7</xdr:col>
      <xdr:colOff>209056</xdr:colOff>
      <xdr:row>34</xdr:row>
      <xdr:rowOff>113522</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1181100" y="361950"/>
          <a:ext cx="3952381" cy="62285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647700</xdr:colOff>
      <xdr:row>3</xdr:row>
      <xdr:rowOff>66675</xdr:rowOff>
    </xdr:from>
    <xdr:to>
      <xdr:col>9</xdr:col>
      <xdr:colOff>151805</xdr:colOff>
      <xdr:row>30</xdr:row>
      <xdr:rowOff>85080</xdr:rowOff>
    </xdr:to>
    <xdr:pic>
      <xdr:nvPicPr>
        <xdr:cNvPr id="4" name="Picture 3"/>
        <xdr:cNvPicPr>
          <a:picLocks noChangeAspect="1"/>
        </xdr:cNvPicPr>
      </xdr:nvPicPr>
      <xdr:blipFill>
        <a:blip xmlns:r="http://schemas.openxmlformats.org/officeDocument/2006/relationships" r:embed="rId1" cstate="print"/>
        <a:stretch>
          <a:fillRect/>
        </a:stretch>
      </xdr:blipFill>
      <xdr:spPr>
        <a:xfrm>
          <a:off x="1304925" y="638175"/>
          <a:ext cx="4761905" cy="5161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433296</xdr:colOff>
      <xdr:row>2</xdr:row>
      <xdr:rowOff>74573</xdr:rowOff>
    </xdr:from>
    <xdr:to>
      <xdr:col>7</xdr:col>
      <xdr:colOff>704849</xdr:colOff>
      <xdr:row>31</xdr:row>
      <xdr:rowOff>32795</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rot="5400000">
          <a:off x="456612" y="1089482"/>
          <a:ext cx="5482722" cy="421490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342901</xdr:colOff>
      <xdr:row>1</xdr:row>
      <xdr:rowOff>180976</xdr:rowOff>
    </xdr:from>
    <xdr:to>
      <xdr:col>7</xdr:col>
      <xdr:colOff>228600</xdr:colOff>
      <xdr:row>36</xdr:row>
      <xdr:rowOff>55298</xdr:rowOff>
    </xdr:to>
    <xdr:pic>
      <xdr:nvPicPr>
        <xdr:cNvPr id="3" name="Picture 2"/>
        <xdr:cNvPicPr>
          <a:picLocks noChangeAspect="1"/>
        </xdr:cNvPicPr>
      </xdr:nvPicPr>
      <xdr:blipFill>
        <a:blip xmlns:r="http://schemas.openxmlformats.org/officeDocument/2006/relationships" r:embed="rId1" cstate="print"/>
        <a:stretch>
          <a:fillRect/>
        </a:stretch>
      </xdr:blipFill>
      <xdr:spPr>
        <a:xfrm>
          <a:off x="1000126" y="371476"/>
          <a:ext cx="4381499" cy="654182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609518</xdr:colOff>
      <xdr:row>2</xdr:row>
      <xdr:rowOff>57150</xdr:rowOff>
    </xdr:from>
    <xdr:to>
      <xdr:col>7</xdr:col>
      <xdr:colOff>8959</xdr:colOff>
      <xdr:row>29</xdr:row>
      <xdr:rowOff>28009</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rot="5400000">
          <a:off x="647659" y="1057234"/>
          <a:ext cx="5114359" cy="387619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pageSetUpPr fitToPage="1"/>
  </sheetPr>
  <dimension ref="A1:D26"/>
  <sheetViews>
    <sheetView view="pageBreakPreview" zoomScale="60" zoomScaleNormal="130" zoomScalePageLayoutView="130" workbookViewId="0">
      <selection activeCell="D29" sqref="D29"/>
    </sheetView>
  </sheetViews>
  <sheetFormatPr defaultRowHeight="15"/>
  <cols>
    <col min="1" max="1" width="4.28515625" customWidth="1"/>
    <col min="2" max="2" width="35.5703125" customWidth="1"/>
    <col min="3" max="3" width="14.5703125" customWidth="1"/>
    <col min="4" max="4" width="17.42578125" customWidth="1"/>
  </cols>
  <sheetData>
    <row r="1" spans="1:4">
      <c r="A1" s="23" t="s">
        <v>3</v>
      </c>
      <c r="B1" s="23"/>
      <c r="C1" s="23"/>
      <c r="D1" s="23"/>
    </row>
    <row r="3" spans="1:4" s="1" customFormat="1">
      <c r="B3" s="1" t="s">
        <v>0</v>
      </c>
      <c r="C3" s="6"/>
      <c r="D3" s="1" t="s">
        <v>1</v>
      </c>
    </row>
    <row r="4" spans="1:4" s="2" customFormat="1" ht="30">
      <c r="A4" s="4"/>
      <c r="B4" s="4" t="s">
        <v>17</v>
      </c>
      <c r="C4" s="4"/>
      <c r="D4" s="4" t="s">
        <v>4</v>
      </c>
    </row>
    <row r="5" spans="1:4" s="1" customFormat="1">
      <c r="A5" s="1">
        <v>1</v>
      </c>
      <c r="B5" s="5" t="s">
        <v>18</v>
      </c>
      <c r="C5" s="5"/>
      <c r="D5" s="10">
        <v>38750000</v>
      </c>
    </row>
    <row r="6" spans="1:4" s="1" customFormat="1">
      <c r="A6" s="1">
        <f>A5+1</f>
        <v>2</v>
      </c>
      <c r="B6" s="5" t="s">
        <v>2</v>
      </c>
      <c r="C6" s="5"/>
      <c r="D6" s="3">
        <v>2000000</v>
      </c>
    </row>
    <row r="7" spans="1:4" s="1" customFormat="1">
      <c r="A7" s="6">
        <f t="shared" ref="A7:A9" si="0">A6+1</f>
        <v>3</v>
      </c>
      <c r="B7" s="5" t="s">
        <v>19</v>
      </c>
      <c r="C7" s="5"/>
      <c r="D7" s="3">
        <v>3000000</v>
      </c>
    </row>
    <row r="8" spans="1:4" s="1" customFormat="1">
      <c r="A8" s="6">
        <f t="shared" si="0"/>
        <v>4</v>
      </c>
      <c r="B8" s="5" t="s">
        <v>20</v>
      </c>
      <c r="C8" s="5"/>
      <c r="D8" s="3">
        <v>8000000</v>
      </c>
    </row>
    <row r="9" spans="1:4" s="1" customFormat="1">
      <c r="A9" s="6">
        <f t="shared" si="0"/>
        <v>5</v>
      </c>
      <c r="B9" s="5" t="s">
        <v>21</v>
      </c>
      <c r="C9" s="5"/>
      <c r="D9" s="3">
        <v>250000</v>
      </c>
    </row>
    <row r="10" spans="1:4" s="1" customFormat="1">
      <c r="A10" s="1">
        <f>A9+1</f>
        <v>6</v>
      </c>
      <c r="B10" s="5" t="s">
        <v>27</v>
      </c>
      <c r="C10" s="5"/>
      <c r="D10" s="3">
        <v>3000000</v>
      </c>
    </row>
    <row r="11" spans="1:4" s="1" customFormat="1">
      <c r="A11" s="1">
        <f>A10+1</f>
        <v>7</v>
      </c>
      <c r="B11" s="5" t="s">
        <v>10</v>
      </c>
      <c r="C11" s="5"/>
      <c r="D11" s="10">
        <f>SUM(D5:D10)</f>
        <v>55000000</v>
      </c>
    </row>
    <row r="12" spans="1:4" s="6" customFormat="1"/>
    <row r="13" spans="1:4" s="6" customFormat="1"/>
    <row r="14" spans="1:4" ht="15" customHeight="1">
      <c r="A14" s="24" t="s">
        <v>26</v>
      </c>
      <c r="B14" s="24"/>
      <c r="C14" s="24"/>
      <c r="D14" s="24"/>
    </row>
    <row r="15" spans="1:4">
      <c r="A15" s="24"/>
      <c r="B15" s="24"/>
      <c r="C15" s="24"/>
      <c r="D15" s="24"/>
    </row>
    <row r="16" spans="1:4">
      <c r="A16" s="24"/>
      <c r="B16" s="24"/>
      <c r="C16" s="24"/>
      <c r="D16" s="24"/>
    </row>
    <row r="17" spans="1:4" ht="15" customHeight="1">
      <c r="A17" s="25" t="s">
        <v>25</v>
      </c>
      <c r="B17" s="25"/>
      <c r="C17" s="25"/>
      <c r="D17" s="25"/>
    </row>
    <row r="18" spans="1:4">
      <c r="A18" s="25"/>
      <c r="B18" s="25"/>
      <c r="C18" s="25"/>
      <c r="D18" s="25"/>
    </row>
    <row r="19" spans="1:4" ht="21" customHeight="1">
      <c r="A19" s="25"/>
      <c r="B19" s="25"/>
      <c r="C19" s="25"/>
      <c r="D19" s="25"/>
    </row>
    <row r="20" spans="1:4">
      <c r="A20" s="7"/>
    </row>
    <row r="21" spans="1:4" ht="15" customHeight="1">
      <c r="A21" s="9" t="s">
        <v>22</v>
      </c>
      <c r="B21" s="8"/>
      <c r="C21" s="8"/>
      <c r="D21" s="8"/>
    </row>
    <row r="22" spans="1:4">
      <c r="A22" s="8"/>
      <c r="B22" s="8"/>
      <c r="C22" s="8"/>
      <c r="D22" s="8"/>
    </row>
    <row r="23" spans="1:4">
      <c r="A23" s="9" t="s">
        <v>23</v>
      </c>
      <c r="B23" s="8"/>
      <c r="C23" s="8"/>
      <c r="D23" s="8"/>
    </row>
    <row r="25" spans="1:4">
      <c r="A25" s="26" t="s">
        <v>24</v>
      </c>
      <c r="B25" s="26"/>
      <c r="C25" s="26"/>
      <c r="D25" s="26"/>
    </row>
    <row r="26" spans="1:4">
      <c r="A26" s="26"/>
      <c r="B26" s="26"/>
      <c r="C26" s="26"/>
      <c r="D26" s="26"/>
    </row>
  </sheetData>
  <mergeCells count="4">
    <mergeCell ref="A1:D1"/>
    <mergeCell ref="A14:D16"/>
    <mergeCell ref="A17:D19"/>
    <mergeCell ref="A25:D26"/>
  </mergeCells>
  <printOptions horizontalCentered="1"/>
  <pageMargins left="0.7" right="0.7" top="1.1458333333333299" bottom="0.75" header="0.3" footer="0.3"/>
  <pageSetup orientation="portrait" r:id="rId1"/>
  <headerFooter scaleWithDoc="0">
    <oddHeader>&amp;RQuestar Gas Company
Docket 13-057-18
Exhibit 1
Page 1 of 7</oddHeader>
  </headerFooter>
</worksheet>
</file>

<file path=xl/worksheets/sheet2.xml><?xml version="1.0" encoding="utf-8"?>
<worksheet xmlns="http://schemas.openxmlformats.org/spreadsheetml/2006/main" xmlns:r="http://schemas.openxmlformats.org/officeDocument/2006/relationships">
  <sheetPr>
    <pageSetUpPr fitToPage="1"/>
  </sheetPr>
  <dimension ref="A1:U51"/>
  <sheetViews>
    <sheetView view="pageBreakPreview" zoomScale="85" zoomScaleNormal="100" zoomScaleSheetLayoutView="85" workbookViewId="0">
      <selection activeCell="J3" sqref="J3"/>
    </sheetView>
  </sheetViews>
  <sheetFormatPr defaultRowHeight="15"/>
  <cols>
    <col min="1" max="1" width="16.42578125" bestFit="1" customWidth="1"/>
    <col min="2" max="4" width="7.42578125" customWidth="1"/>
    <col min="5" max="5" width="8.42578125" bestFit="1" customWidth="1"/>
    <col min="6" max="6" width="7.28515625" bestFit="1" customWidth="1"/>
    <col min="7" max="9" width="8.140625" customWidth="1"/>
    <col min="10" max="10" width="8.42578125" bestFit="1" customWidth="1"/>
    <col min="11" max="13" width="7.140625" customWidth="1"/>
    <col min="14" max="14" width="8.42578125" bestFit="1" customWidth="1"/>
    <col min="15" max="15" width="5.7109375" bestFit="1" customWidth="1"/>
    <col min="16" max="16" width="8.42578125" bestFit="1" customWidth="1"/>
    <col min="17" max="17" width="7.28515625" bestFit="1" customWidth="1"/>
    <col min="18" max="18" width="5.7109375" bestFit="1" customWidth="1"/>
    <col min="19" max="19" width="8.5703125" customWidth="1"/>
    <col min="21" max="21" width="22.85546875" customWidth="1"/>
  </cols>
  <sheetData>
    <row r="1" spans="1:21" ht="23.25">
      <c r="A1" s="27" t="s">
        <v>16</v>
      </c>
      <c r="B1" s="27"/>
      <c r="C1" s="27"/>
      <c r="D1" s="27"/>
      <c r="E1" s="27"/>
      <c r="F1" s="27"/>
      <c r="G1" s="27"/>
      <c r="H1" s="27"/>
      <c r="I1" s="27"/>
      <c r="J1" s="27"/>
      <c r="K1" s="27"/>
      <c r="L1" s="27"/>
      <c r="M1" s="27"/>
      <c r="N1" s="27"/>
      <c r="O1" s="27"/>
      <c r="P1" s="27"/>
      <c r="Q1" s="27"/>
      <c r="R1" s="27"/>
      <c r="S1" s="27"/>
    </row>
    <row r="3" spans="1:21">
      <c r="A3" s="28" t="s">
        <v>28</v>
      </c>
      <c r="B3" s="28"/>
      <c r="C3" s="28"/>
      <c r="D3" s="28"/>
      <c r="E3" s="28"/>
      <c r="F3" s="28"/>
      <c r="G3" s="28"/>
      <c r="H3" s="28"/>
      <c r="I3" s="28"/>
    </row>
    <row r="4" spans="1:21" ht="30">
      <c r="A4" s="11" t="s">
        <v>11</v>
      </c>
      <c r="B4" s="12">
        <v>1929</v>
      </c>
      <c r="C4" s="12">
        <v>1943</v>
      </c>
      <c r="D4" s="12">
        <v>1946</v>
      </c>
      <c r="E4" s="12">
        <v>1948</v>
      </c>
      <c r="F4" s="12">
        <v>1949</v>
      </c>
      <c r="G4" s="12">
        <v>1953</v>
      </c>
      <c r="H4" s="12">
        <v>1954</v>
      </c>
      <c r="I4" s="12">
        <v>1955</v>
      </c>
      <c r="J4" s="12">
        <v>1957</v>
      </c>
      <c r="K4" s="12">
        <v>1958</v>
      </c>
      <c r="L4" s="12">
        <v>1959</v>
      </c>
      <c r="M4" s="12">
        <v>1960</v>
      </c>
      <c r="N4" s="12">
        <v>1962</v>
      </c>
      <c r="O4" s="12">
        <v>1963</v>
      </c>
      <c r="P4" s="12">
        <v>1964</v>
      </c>
      <c r="Q4" s="12">
        <v>1965</v>
      </c>
      <c r="R4" s="12">
        <v>1966</v>
      </c>
      <c r="S4" s="12">
        <v>1967</v>
      </c>
      <c r="U4" s="21" t="s">
        <v>29</v>
      </c>
    </row>
    <row r="5" spans="1:21">
      <c r="A5" s="13" t="s">
        <v>12</v>
      </c>
      <c r="B5" s="14">
        <f t="shared" ref="B5:S5" si="0">SUM(B6:B13)</f>
        <v>0</v>
      </c>
      <c r="C5" s="14">
        <f t="shared" si="0"/>
        <v>0</v>
      </c>
      <c r="D5" s="14">
        <f t="shared" si="0"/>
        <v>0</v>
      </c>
      <c r="E5" s="14">
        <f t="shared" si="0"/>
        <v>70965.5</v>
      </c>
      <c r="F5" s="14">
        <f t="shared" si="0"/>
        <v>0</v>
      </c>
      <c r="G5" s="14">
        <f t="shared" si="0"/>
        <v>194.99999999999997</v>
      </c>
      <c r="H5" s="14">
        <f t="shared" si="0"/>
        <v>149</v>
      </c>
      <c r="I5" s="14">
        <f t="shared" si="0"/>
        <v>0</v>
      </c>
      <c r="J5" s="14">
        <f t="shared" si="0"/>
        <v>0</v>
      </c>
      <c r="K5" s="14">
        <f t="shared" si="0"/>
        <v>42.000000000000007</v>
      </c>
      <c r="L5" s="14">
        <f t="shared" si="0"/>
        <v>103.00000000000001</v>
      </c>
      <c r="M5" s="14">
        <f t="shared" si="0"/>
        <v>121</v>
      </c>
      <c r="N5" s="14">
        <f t="shared" si="0"/>
        <v>0</v>
      </c>
      <c r="O5" s="14">
        <f t="shared" si="0"/>
        <v>108</v>
      </c>
      <c r="P5" s="14">
        <f t="shared" si="0"/>
        <v>71.999999999999986</v>
      </c>
      <c r="Q5" s="14">
        <f t="shared" si="0"/>
        <v>0</v>
      </c>
      <c r="R5" s="14">
        <f t="shared" si="0"/>
        <v>213</v>
      </c>
      <c r="S5" s="14">
        <f t="shared" si="0"/>
        <v>0</v>
      </c>
      <c r="U5" s="15"/>
    </row>
    <row r="6" spans="1:21">
      <c r="A6" s="16">
        <v>1.05</v>
      </c>
      <c r="B6" s="14"/>
      <c r="C6" s="14"/>
      <c r="D6" s="14"/>
      <c r="E6" s="14"/>
      <c r="F6" s="14"/>
      <c r="G6" s="14"/>
      <c r="H6" s="14">
        <v>8</v>
      </c>
      <c r="I6" s="14"/>
      <c r="J6" s="14"/>
      <c r="K6" s="14"/>
      <c r="L6" s="14"/>
      <c r="M6" s="14"/>
      <c r="N6" s="14"/>
      <c r="O6" s="14"/>
      <c r="P6" s="14"/>
      <c r="Q6" s="14"/>
      <c r="R6" s="14">
        <v>43</v>
      </c>
      <c r="S6" s="14"/>
      <c r="U6" s="15"/>
    </row>
    <row r="7" spans="1:21">
      <c r="A7" s="16">
        <v>1.3149999999999999</v>
      </c>
      <c r="B7" s="14"/>
      <c r="C7" s="14"/>
      <c r="D7" s="14"/>
      <c r="E7" s="14"/>
      <c r="F7" s="14"/>
      <c r="G7" s="14"/>
      <c r="H7" s="14"/>
      <c r="I7" s="14"/>
      <c r="J7" s="14"/>
      <c r="K7" s="14"/>
      <c r="L7" s="14">
        <v>10</v>
      </c>
      <c r="M7" s="14">
        <v>2</v>
      </c>
      <c r="N7" s="14"/>
      <c r="O7" s="14"/>
      <c r="P7" s="14"/>
      <c r="Q7" s="14"/>
      <c r="R7" s="14"/>
      <c r="S7" s="14"/>
      <c r="U7" s="15"/>
    </row>
    <row r="8" spans="1:21">
      <c r="A8" s="16">
        <v>2.375</v>
      </c>
      <c r="B8" s="14"/>
      <c r="C8" s="14"/>
      <c r="D8" s="14"/>
      <c r="E8" s="14"/>
      <c r="F8" s="14"/>
      <c r="G8" s="14">
        <v>6</v>
      </c>
      <c r="H8" s="14"/>
      <c r="I8" s="14"/>
      <c r="J8" s="14"/>
      <c r="K8" s="14"/>
      <c r="L8" s="14"/>
      <c r="M8" s="14"/>
      <c r="N8" s="14"/>
      <c r="O8" s="14"/>
      <c r="P8" s="14"/>
      <c r="Q8" s="14"/>
      <c r="R8" s="14"/>
      <c r="S8" s="14"/>
      <c r="U8" s="15"/>
    </row>
    <row r="9" spans="1:21">
      <c r="A9" s="16">
        <v>4.5</v>
      </c>
      <c r="B9" s="14"/>
      <c r="C9" s="14"/>
      <c r="D9" s="14"/>
      <c r="E9" s="14"/>
      <c r="F9" s="14"/>
      <c r="G9" s="14">
        <v>188.99999999999997</v>
      </c>
      <c r="H9" s="14">
        <v>141</v>
      </c>
      <c r="I9" s="14"/>
      <c r="J9" s="14"/>
      <c r="K9" s="14"/>
      <c r="L9" s="14">
        <v>93.000000000000014</v>
      </c>
      <c r="M9" s="14">
        <v>60</v>
      </c>
      <c r="N9" s="14"/>
      <c r="O9" s="14">
        <v>5</v>
      </c>
      <c r="P9" s="14">
        <v>9</v>
      </c>
      <c r="Q9" s="14"/>
      <c r="R9" s="14">
        <v>170</v>
      </c>
      <c r="S9" s="14"/>
      <c r="U9" s="15"/>
    </row>
    <row r="10" spans="1:21">
      <c r="A10" s="16">
        <v>6.625</v>
      </c>
      <c r="B10" s="14"/>
      <c r="C10" s="14"/>
      <c r="D10" s="14"/>
      <c r="E10" s="14"/>
      <c r="F10" s="14"/>
      <c r="G10" s="14"/>
      <c r="H10" s="14"/>
      <c r="I10" s="14"/>
      <c r="J10" s="14"/>
      <c r="K10" s="14"/>
      <c r="L10" s="14"/>
      <c r="M10" s="14">
        <v>59.000000000000007</v>
      </c>
      <c r="N10" s="14"/>
      <c r="O10" s="14">
        <v>103</v>
      </c>
      <c r="P10" s="14">
        <v>62.999999999999986</v>
      </c>
      <c r="Q10" s="14"/>
      <c r="R10" s="14"/>
      <c r="S10" s="14"/>
      <c r="U10" s="15"/>
    </row>
    <row r="11" spans="1:21">
      <c r="A11" s="16">
        <v>8.625</v>
      </c>
      <c r="B11" s="14"/>
      <c r="C11" s="14"/>
      <c r="D11" s="14"/>
      <c r="E11" s="14"/>
      <c r="F11" s="14"/>
      <c r="G11" s="14"/>
      <c r="H11" s="14"/>
      <c r="I11" s="14"/>
      <c r="J11" s="14"/>
      <c r="K11" s="14"/>
      <c r="L11" s="14"/>
      <c r="M11" s="14"/>
      <c r="N11" s="14"/>
      <c r="O11" s="14"/>
      <c r="P11" s="14"/>
      <c r="Q11" s="14"/>
      <c r="R11" s="14"/>
      <c r="S11" s="14"/>
      <c r="U11" s="15"/>
    </row>
    <row r="12" spans="1:21">
      <c r="A12" s="16">
        <v>10.75</v>
      </c>
      <c r="B12" s="14"/>
      <c r="C12" s="14"/>
      <c r="D12" s="14"/>
      <c r="E12" s="18">
        <v>70965.5</v>
      </c>
      <c r="F12" s="14"/>
      <c r="G12" s="14"/>
      <c r="H12" s="14"/>
      <c r="I12" s="14"/>
      <c r="J12" s="14"/>
      <c r="K12" s="14">
        <v>42.000000000000007</v>
      </c>
      <c r="L12" s="14"/>
      <c r="M12" s="14"/>
      <c r="N12" s="14"/>
      <c r="O12" s="14"/>
      <c r="P12" s="14"/>
      <c r="Q12" s="14"/>
      <c r="R12" s="14"/>
      <c r="S12" s="14"/>
      <c r="U12" s="20">
        <v>53000</v>
      </c>
    </row>
    <row r="13" spans="1:21">
      <c r="A13" s="16">
        <v>12.75</v>
      </c>
      <c r="B13" s="14"/>
      <c r="C13" s="14"/>
      <c r="D13" s="14"/>
      <c r="E13" s="14"/>
      <c r="F13" s="14"/>
      <c r="G13" s="14"/>
      <c r="H13" s="14"/>
      <c r="I13" s="14"/>
      <c r="J13" s="14"/>
      <c r="K13" s="14"/>
      <c r="L13" s="14"/>
      <c r="M13" s="14"/>
      <c r="N13" s="14"/>
      <c r="O13" s="14"/>
      <c r="P13" s="14"/>
      <c r="Q13" s="14"/>
      <c r="R13" s="14"/>
      <c r="S13" s="14"/>
      <c r="U13" s="15"/>
    </row>
    <row r="14" spans="1:21">
      <c r="A14" s="13" t="s">
        <v>2</v>
      </c>
      <c r="B14" s="14">
        <f t="shared" ref="B14:S14" si="1">SUM(B15:B22)</f>
        <v>2326</v>
      </c>
      <c r="C14" s="14">
        <f t="shared" si="1"/>
        <v>0</v>
      </c>
      <c r="D14" s="14">
        <f t="shared" si="1"/>
        <v>0</v>
      </c>
      <c r="E14" s="14">
        <f t="shared" si="1"/>
        <v>0</v>
      </c>
      <c r="F14" s="14">
        <f t="shared" si="1"/>
        <v>0</v>
      </c>
      <c r="G14" s="14">
        <f t="shared" si="1"/>
        <v>0</v>
      </c>
      <c r="H14" s="14">
        <f t="shared" si="1"/>
        <v>0</v>
      </c>
      <c r="I14" s="14">
        <f t="shared" si="1"/>
        <v>117</v>
      </c>
      <c r="J14" s="14">
        <f t="shared" si="1"/>
        <v>0</v>
      </c>
      <c r="K14" s="14">
        <f t="shared" si="1"/>
        <v>0</v>
      </c>
      <c r="L14" s="14">
        <f t="shared" si="1"/>
        <v>0</v>
      </c>
      <c r="M14" s="14">
        <f t="shared" si="1"/>
        <v>0</v>
      </c>
      <c r="N14" s="14">
        <f t="shared" si="1"/>
        <v>0</v>
      </c>
      <c r="O14" s="14">
        <f t="shared" si="1"/>
        <v>0</v>
      </c>
      <c r="P14" s="14">
        <f t="shared" si="1"/>
        <v>0</v>
      </c>
      <c r="Q14" s="14">
        <f t="shared" si="1"/>
        <v>0</v>
      </c>
      <c r="R14" s="14">
        <f t="shared" si="1"/>
        <v>0</v>
      </c>
      <c r="S14" s="14">
        <f t="shared" si="1"/>
        <v>0</v>
      </c>
      <c r="U14" s="15"/>
    </row>
    <row r="15" spans="1:21">
      <c r="A15" s="16">
        <v>1.05</v>
      </c>
      <c r="B15" s="14"/>
      <c r="C15" s="14"/>
      <c r="D15" s="14"/>
      <c r="E15" s="14"/>
      <c r="F15" s="14"/>
      <c r="G15" s="14"/>
      <c r="H15" s="14"/>
      <c r="I15" s="14"/>
      <c r="J15" s="14"/>
      <c r="K15" s="14"/>
      <c r="L15" s="14"/>
      <c r="M15" s="14"/>
      <c r="N15" s="14"/>
      <c r="O15" s="14"/>
      <c r="P15" s="14"/>
      <c r="Q15" s="14"/>
      <c r="R15" s="14"/>
      <c r="S15" s="14"/>
      <c r="U15" s="15"/>
    </row>
    <row r="16" spans="1:21">
      <c r="A16" s="16">
        <v>2.375</v>
      </c>
      <c r="B16" s="14"/>
      <c r="C16" s="14"/>
      <c r="D16" s="14"/>
      <c r="E16" s="14"/>
      <c r="F16" s="14"/>
      <c r="G16" s="14"/>
      <c r="H16" s="14"/>
      <c r="I16" s="14"/>
      <c r="J16" s="14"/>
      <c r="K16" s="14"/>
      <c r="L16" s="14"/>
      <c r="M16" s="14"/>
      <c r="N16" s="14"/>
      <c r="O16" s="14"/>
      <c r="P16" s="14"/>
      <c r="Q16" s="14"/>
      <c r="R16" s="14"/>
      <c r="S16" s="14"/>
      <c r="U16" s="15"/>
    </row>
    <row r="17" spans="1:21">
      <c r="A17" s="16">
        <v>4.5</v>
      </c>
      <c r="B17" s="14"/>
      <c r="C17" s="14"/>
      <c r="D17" s="14"/>
      <c r="E17" s="14"/>
      <c r="F17" s="14"/>
      <c r="G17" s="14"/>
      <c r="H17" s="14"/>
      <c r="I17" s="14"/>
      <c r="J17" s="14"/>
      <c r="K17" s="14"/>
      <c r="L17" s="14"/>
      <c r="M17" s="14"/>
      <c r="N17" s="14"/>
      <c r="O17" s="14"/>
      <c r="P17" s="14"/>
      <c r="Q17" s="14"/>
      <c r="R17" s="14"/>
      <c r="S17" s="14"/>
      <c r="U17" s="15"/>
    </row>
    <row r="18" spans="1:21">
      <c r="A18" s="16">
        <v>6.625</v>
      </c>
      <c r="B18" s="14"/>
      <c r="C18" s="14"/>
      <c r="D18" s="14"/>
      <c r="E18" s="14"/>
      <c r="F18" s="14"/>
      <c r="G18" s="14"/>
      <c r="H18" s="14"/>
      <c r="I18" s="14"/>
      <c r="J18" s="14"/>
      <c r="K18" s="14"/>
      <c r="L18" s="14"/>
      <c r="M18" s="14"/>
      <c r="N18" s="14"/>
      <c r="O18" s="14"/>
      <c r="P18" s="14"/>
      <c r="Q18" s="14"/>
      <c r="R18" s="14"/>
      <c r="S18" s="14"/>
      <c r="U18" s="15"/>
    </row>
    <row r="19" spans="1:21">
      <c r="A19" s="16">
        <v>8.625</v>
      </c>
      <c r="B19" s="14"/>
      <c r="C19" s="14"/>
      <c r="D19" s="14"/>
      <c r="E19" s="14"/>
      <c r="F19" s="14"/>
      <c r="G19" s="14"/>
      <c r="H19" s="14"/>
      <c r="I19" s="14"/>
      <c r="J19" s="14"/>
      <c r="K19" s="14"/>
      <c r="L19" s="14"/>
      <c r="M19" s="14"/>
      <c r="N19" s="14"/>
      <c r="O19" s="14"/>
      <c r="P19" s="14"/>
      <c r="Q19" s="14"/>
      <c r="R19" s="14"/>
      <c r="S19" s="14"/>
      <c r="U19" s="15"/>
    </row>
    <row r="20" spans="1:21">
      <c r="A20" s="16">
        <v>10.75</v>
      </c>
      <c r="B20" s="18">
        <v>2326</v>
      </c>
      <c r="C20" s="14"/>
      <c r="D20" s="14"/>
      <c r="E20" s="14"/>
      <c r="F20" s="14"/>
      <c r="G20" s="14"/>
      <c r="H20" s="14"/>
      <c r="I20" s="18">
        <v>71</v>
      </c>
      <c r="J20" s="14"/>
      <c r="K20" s="14"/>
      <c r="L20" s="14"/>
      <c r="M20" s="14"/>
      <c r="N20" s="14"/>
      <c r="O20" s="14"/>
      <c r="P20" s="14"/>
      <c r="Q20" s="14"/>
      <c r="R20" s="14"/>
      <c r="S20" s="14"/>
      <c r="U20" s="19">
        <v>2397</v>
      </c>
    </row>
    <row r="21" spans="1:21">
      <c r="A21" s="16">
        <v>12.75</v>
      </c>
      <c r="B21" s="14"/>
      <c r="C21" s="14"/>
      <c r="D21" s="14"/>
      <c r="E21" s="14"/>
      <c r="F21" s="14"/>
      <c r="G21" s="14"/>
      <c r="H21" s="14"/>
      <c r="I21" s="14"/>
      <c r="J21" s="14"/>
      <c r="K21" s="14"/>
      <c r="L21" s="14"/>
      <c r="M21" s="14"/>
      <c r="N21" s="14"/>
      <c r="O21" s="14"/>
      <c r="P21" s="14"/>
      <c r="Q21" s="14"/>
      <c r="R21" s="14"/>
      <c r="S21" s="14"/>
      <c r="U21" s="15"/>
    </row>
    <row r="22" spans="1:21">
      <c r="A22" s="16">
        <v>14</v>
      </c>
      <c r="B22" s="14"/>
      <c r="C22" s="14"/>
      <c r="D22" s="14"/>
      <c r="E22" s="14"/>
      <c r="F22" s="14"/>
      <c r="G22" s="14"/>
      <c r="H22" s="14"/>
      <c r="I22" s="18">
        <v>45.999999999999993</v>
      </c>
      <c r="J22" s="14"/>
      <c r="K22" s="14"/>
      <c r="L22" s="14"/>
      <c r="M22" s="14"/>
      <c r="N22" s="14"/>
      <c r="O22" s="14"/>
      <c r="P22" s="14"/>
      <c r="Q22" s="14"/>
      <c r="R22" s="14"/>
      <c r="S22" s="14"/>
      <c r="U22" s="19">
        <v>46</v>
      </c>
    </row>
    <row r="23" spans="1:21">
      <c r="A23" s="13" t="s">
        <v>13</v>
      </c>
      <c r="B23" s="14">
        <f t="shared" ref="B23:S23" si="2">SUM(B24:B29)</f>
        <v>0</v>
      </c>
      <c r="C23" s="14">
        <f t="shared" si="2"/>
        <v>0</v>
      </c>
      <c r="D23" s="14">
        <f t="shared" si="2"/>
        <v>0</v>
      </c>
      <c r="E23" s="14">
        <f t="shared" si="2"/>
        <v>107</v>
      </c>
      <c r="F23" s="14">
        <f t="shared" si="2"/>
        <v>1479</v>
      </c>
      <c r="G23" s="14">
        <f t="shared" si="2"/>
        <v>0</v>
      </c>
      <c r="H23" s="14">
        <f t="shared" si="2"/>
        <v>0</v>
      </c>
      <c r="I23" s="14">
        <f t="shared" si="2"/>
        <v>0</v>
      </c>
      <c r="J23" s="14">
        <f t="shared" si="2"/>
        <v>99096</v>
      </c>
      <c r="K23" s="14">
        <f t="shared" si="2"/>
        <v>0</v>
      </c>
      <c r="L23" s="14">
        <f t="shared" si="2"/>
        <v>0</v>
      </c>
      <c r="M23" s="14">
        <f t="shared" si="2"/>
        <v>0</v>
      </c>
      <c r="N23" s="14">
        <f t="shared" si="2"/>
        <v>0</v>
      </c>
      <c r="O23" s="14">
        <f t="shared" si="2"/>
        <v>78</v>
      </c>
      <c r="P23" s="14">
        <f t="shared" si="2"/>
        <v>13528</v>
      </c>
      <c r="Q23" s="14">
        <f t="shared" si="2"/>
        <v>1145</v>
      </c>
      <c r="R23" s="14">
        <f t="shared" si="2"/>
        <v>325</v>
      </c>
      <c r="S23" s="14">
        <f t="shared" si="2"/>
        <v>0</v>
      </c>
      <c r="U23" s="15"/>
    </row>
    <row r="24" spans="1:21">
      <c r="A24" s="16">
        <v>2.375</v>
      </c>
      <c r="B24" s="14"/>
      <c r="C24" s="14"/>
      <c r="D24" s="14"/>
      <c r="E24" s="14"/>
      <c r="F24" s="14"/>
      <c r="G24" s="14"/>
      <c r="H24" s="14"/>
      <c r="I24" s="14"/>
      <c r="J24" s="14"/>
      <c r="K24" s="14"/>
      <c r="L24" s="14"/>
      <c r="M24" s="14"/>
      <c r="N24" s="14"/>
      <c r="O24" s="14"/>
      <c r="P24" s="14"/>
      <c r="Q24" s="14"/>
      <c r="R24" s="14"/>
      <c r="S24" s="14"/>
      <c r="U24" s="15"/>
    </row>
    <row r="25" spans="1:21">
      <c r="A25" s="16">
        <v>3.5</v>
      </c>
      <c r="B25" s="14"/>
      <c r="C25" s="14"/>
      <c r="D25" s="14"/>
      <c r="E25" s="14"/>
      <c r="F25" s="14"/>
      <c r="G25" s="14"/>
      <c r="H25" s="14"/>
      <c r="I25" s="14"/>
      <c r="J25" s="14"/>
      <c r="K25" s="14"/>
      <c r="L25" s="14"/>
      <c r="M25" s="14"/>
      <c r="N25" s="14"/>
      <c r="O25" s="14"/>
      <c r="P25" s="14"/>
      <c r="Q25" s="14"/>
      <c r="R25" s="14"/>
      <c r="S25" s="14"/>
      <c r="U25" s="15"/>
    </row>
    <row r="26" spans="1:21">
      <c r="A26" s="16">
        <v>4.5</v>
      </c>
      <c r="B26" s="14"/>
      <c r="C26" s="14"/>
      <c r="D26" s="14"/>
      <c r="E26" s="14">
        <v>107</v>
      </c>
      <c r="F26" s="14"/>
      <c r="G26" s="14"/>
      <c r="H26" s="14"/>
      <c r="I26" s="14"/>
      <c r="J26" s="14"/>
      <c r="K26" s="14"/>
      <c r="L26" s="14"/>
      <c r="M26" s="14"/>
      <c r="N26" s="14"/>
      <c r="O26" s="14"/>
      <c r="P26" s="14">
        <v>337.99999999999989</v>
      </c>
      <c r="Q26" s="14">
        <v>1</v>
      </c>
      <c r="R26" s="14">
        <v>2</v>
      </c>
      <c r="S26" s="14"/>
      <c r="U26" s="15"/>
    </row>
    <row r="27" spans="1:21">
      <c r="A27" s="16">
        <v>6.625</v>
      </c>
      <c r="B27" s="14"/>
      <c r="C27" s="14"/>
      <c r="D27" s="14"/>
      <c r="E27" s="14"/>
      <c r="F27" s="14">
        <v>1479</v>
      </c>
      <c r="G27" s="14"/>
      <c r="H27" s="14"/>
      <c r="I27" s="14"/>
      <c r="J27" s="14"/>
      <c r="K27" s="14"/>
      <c r="L27" s="14"/>
      <c r="M27" s="14"/>
      <c r="N27" s="14"/>
      <c r="O27" s="14"/>
      <c r="P27" s="14"/>
      <c r="Q27" s="14">
        <v>1144</v>
      </c>
      <c r="R27" s="14">
        <v>323</v>
      </c>
      <c r="S27" s="14"/>
      <c r="U27" s="15"/>
    </row>
    <row r="28" spans="1:21">
      <c r="A28" s="16">
        <v>8.625</v>
      </c>
      <c r="B28" s="14"/>
      <c r="C28" s="14"/>
      <c r="D28" s="14"/>
      <c r="E28" s="14"/>
      <c r="F28" s="14"/>
      <c r="G28" s="14"/>
      <c r="H28" s="14"/>
      <c r="I28" s="14"/>
      <c r="J28" s="14"/>
      <c r="K28" s="14"/>
      <c r="L28" s="14"/>
      <c r="M28" s="14"/>
      <c r="N28" s="14"/>
      <c r="O28" s="14"/>
      <c r="P28" s="14"/>
      <c r="Q28" s="14"/>
      <c r="R28" s="14"/>
      <c r="S28" s="14"/>
      <c r="U28" s="15"/>
    </row>
    <row r="29" spans="1:21">
      <c r="A29" s="16">
        <v>20</v>
      </c>
      <c r="B29" s="14"/>
      <c r="C29" s="14"/>
      <c r="D29" s="14"/>
      <c r="E29" s="14"/>
      <c r="F29" s="14"/>
      <c r="G29" s="14"/>
      <c r="H29" s="14"/>
      <c r="I29" s="14"/>
      <c r="J29" s="18">
        <v>99096</v>
      </c>
      <c r="K29" s="14"/>
      <c r="L29" s="14"/>
      <c r="M29" s="14"/>
      <c r="N29" s="14"/>
      <c r="O29" s="14">
        <v>78</v>
      </c>
      <c r="P29" s="14">
        <v>13190</v>
      </c>
      <c r="Q29" s="14"/>
      <c r="R29" s="14"/>
      <c r="S29" s="14"/>
      <c r="U29" s="20">
        <v>1980</v>
      </c>
    </row>
    <row r="30" spans="1:21">
      <c r="A30" s="13" t="s">
        <v>14</v>
      </c>
      <c r="B30" s="14">
        <f t="shared" ref="B30:S30" si="3">SUM(B31:B42)</f>
        <v>0</v>
      </c>
      <c r="C30" s="14">
        <f t="shared" si="3"/>
        <v>36</v>
      </c>
      <c r="D30" s="14">
        <f t="shared" si="3"/>
        <v>12</v>
      </c>
      <c r="E30" s="14">
        <f t="shared" si="3"/>
        <v>0</v>
      </c>
      <c r="F30" s="14">
        <f t="shared" si="3"/>
        <v>0</v>
      </c>
      <c r="G30" s="14">
        <f t="shared" si="3"/>
        <v>0</v>
      </c>
      <c r="H30" s="14">
        <f t="shared" si="3"/>
        <v>0</v>
      </c>
      <c r="I30" s="14">
        <f t="shared" si="3"/>
        <v>0</v>
      </c>
      <c r="J30" s="14">
        <f t="shared" si="3"/>
        <v>0</v>
      </c>
      <c r="K30" s="14">
        <f t="shared" si="3"/>
        <v>0</v>
      </c>
      <c r="L30" s="14">
        <f t="shared" si="3"/>
        <v>0</v>
      </c>
      <c r="M30" s="14">
        <f t="shared" si="3"/>
        <v>0</v>
      </c>
      <c r="N30" s="14">
        <f t="shared" si="3"/>
        <v>84908.499999999985</v>
      </c>
      <c r="O30" s="14">
        <f t="shared" si="3"/>
        <v>6</v>
      </c>
      <c r="P30" s="14">
        <f t="shared" si="3"/>
        <v>241.99999999999997</v>
      </c>
      <c r="Q30" s="14">
        <f t="shared" si="3"/>
        <v>0</v>
      </c>
      <c r="R30" s="14">
        <f t="shared" si="3"/>
        <v>0</v>
      </c>
      <c r="S30" s="14">
        <f t="shared" si="3"/>
        <v>16</v>
      </c>
      <c r="U30" s="15"/>
    </row>
    <row r="31" spans="1:21">
      <c r="A31" s="16">
        <v>1.05</v>
      </c>
      <c r="B31" s="14"/>
      <c r="C31" s="14"/>
      <c r="D31" s="14"/>
      <c r="E31" s="14"/>
      <c r="F31" s="14"/>
      <c r="G31" s="14"/>
      <c r="H31" s="14"/>
      <c r="I31" s="14"/>
      <c r="J31" s="14"/>
      <c r="K31" s="14"/>
      <c r="L31" s="14"/>
      <c r="M31" s="14"/>
      <c r="N31" s="14"/>
      <c r="O31" s="14"/>
      <c r="P31" s="14"/>
      <c r="Q31" s="14"/>
      <c r="R31" s="14"/>
      <c r="S31" s="14"/>
      <c r="U31" s="15"/>
    </row>
    <row r="32" spans="1:21">
      <c r="A32" s="16">
        <v>1.3149999999999999</v>
      </c>
      <c r="B32" s="14"/>
      <c r="C32" s="14"/>
      <c r="D32" s="14"/>
      <c r="E32" s="14"/>
      <c r="F32" s="14"/>
      <c r="G32" s="14"/>
      <c r="H32" s="14"/>
      <c r="I32" s="14"/>
      <c r="J32" s="14"/>
      <c r="K32" s="14"/>
      <c r="L32" s="14"/>
      <c r="M32" s="14"/>
      <c r="N32" s="14">
        <v>13.999999999999998</v>
      </c>
      <c r="O32" s="14"/>
      <c r="P32" s="14"/>
      <c r="Q32" s="14"/>
      <c r="R32" s="14"/>
      <c r="S32" s="14"/>
      <c r="U32" s="15"/>
    </row>
    <row r="33" spans="1:21">
      <c r="A33" s="16">
        <v>2.375</v>
      </c>
      <c r="B33" s="14"/>
      <c r="C33" s="14"/>
      <c r="D33" s="14"/>
      <c r="E33" s="14"/>
      <c r="F33" s="14"/>
      <c r="G33" s="14"/>
      <c r="H33" s="14"/>
      <c r="I33" s="14"/>
      <c r="J33" s="14"/>
      <c r="K33" s="14"/>
      <c r="L33" s="14"/>
      <c r="M33" s="14"/>
      <c r="N33" s="14"/>
      <c r="O33" s="14"/>
      <c r="P33" s="14"/>
      <c r="Q33" s="14"/>
      <c r="R33" s="14"/>
      <c r="S33" s="14"/>
      <c r="U33" s="15"/>
    </row>
    <row r="34" spans="1:21">
      <c r="A34" s="16">
        <v>3.5</v>
      </c>
      <c r="B34" s="14"/>
      <c r="C34" s="14"/>
      <c r="D34" s="14"/>
      <c r="E34" s="14"/>
      <c r="F34" s="14"/>
      <c r="G34" s="14"/>
      <c r="H34" s="14"/>
      <c r="I34" s="14"/>
      <c r="J34" s="14"/>
      <c r="K34" s="14"/>
      <c r="L34" s="14"/>
      <c r="M34" s="14"/>
      <c r="N34" s="14">
        <v>3</v>
      </c>
      <c r="O34" s="14"/>
      <c r="P34" s="14"/>
      <c r="Q34" s="14"/>
      <c r="R34" s="14"/>
      <c r="S34" s="14"/>
      <c r="U34" s="15"/>
    </row>
    <row r="35" spans="1:21">
      <c r="A35" s="16">
        <v>4.5</v>
      </c>
      <c r="B35" s="14"/>
      <c r="C35" s="14">
        <v>36</v>
      </c>
      <c r="D35" s="14">
        <v>12</v>
      </c>
      <c r="E35" s="14"/>
      <c r="F35" s="14"/>
      <c r="G35" s="14"/>
      <c r="H35" s="14"/>
      <c r="I35" s="14"/>
      <c r="J35" s="14"/>
      <c r="K35" s="14"/>
      <c r="L35" s="14"/>
      <c r="M35" s="14"/>
      <c r="N35" s="14">
        <v>167.99999999999997</v>
      </c>
      <c r="O35" s="14">
        <v>6</v>
      </c>
      <c r="P35" s="14">
        <v>34.000000000000007</v>
      </c>
      <c r="Q35" s="14"/>
      <c r="R35" s="14"/>
      <c r="S35" s="14"/>
      <c r="U35" s="15"/>
    </row>
    <row r="36" spans="1:21">
      <c r="A36" s="16">
        <v>6.625</v>
      </c>
      <c r="B36" s="14"/>
      <c r="C36" s="14"/>
      <c r="D36" s="14"/>
      <c r="E36" s="14"/>
      <c r="F36" s="14"/>
      <c r="G36" s="14"/>
      <c r="H36" s="14"/>
      <c r="I36" s="14"/>
      <c r="J36" s="14"/>
      <c r="K36" s="14"/>
      <c r="L36" s="14"/>
      <c r="M36" s="14"/>
      <c r="N36" s="14">
        <v>38.5</v>
      </c>
      <c r="O36" s="14"/>
      <c r="P36" s="14"/>
      <c r="Q36" s="14"/>
      <c r="R36" s="14"/>
      <c r="S36" s="14"/>
      <c r="U36" s="15"/>
    </row>
    <row r="37" spans="1:21">
      <c r="A37" s="16">
        <v>8.625</v>
      </c>
      <c r="B37" s="14"/>
      <c r="C37" s="14"/>
      <c r="D37" s="14"/>
      <c r="E37" s="14"/>
      <c r="F37" s="14"/>
      <c r="G37" s="14"/>
      <c r="H37" s="14"/>
      <c r="I37" s="14"/>
      <c r="J37" s="14"/>
      <c r="K37" s="14"/>
      <c r="L37" s="14"/>
      <c r="M37" s="14"/>
      <c r="N37" s="14"/>
      <c r="O37" s="14"/>
      <c r="P37" s="14"/>
      <c r="Q37" s="14"/>
      <c r="R37" s="14"/>
      <c r="S37" s="14"/>
      <c r="U37" s="15"/>
    </row>
    <row r="38" spans="1:21">
      <c r="A38" s="16">
        <v>10.75</v>
      </c>
      <c r="B38" s="14"/>
      <c r="C38" s="14"/>
      <c r="D38" s="14"/>
      <c r="E38" s="14"/>
      <c r="F38" s="14"/>
      <c r="G38" s="14"/>
      <c r="H38" s="14"/>
      <c r="I38" s="14"/>
      <c r="J38" s="14"/>
      <c r="K38" s="14"/>
      <c r="L38" s="14"/>
      <c r="M38" s="14"/>
      <c r="N38" s="14">
        <v>4</v>
      </c>
      <c r="O38" s="14"/>
      <c r="P38" s="14"/>
      <c r="Q38" s="14"/>
      <c r="R38" s="14"/>
      <c r="S38" s="14"/>
      <c r="U38" s="15"/>
    </row>
    <row r="39" spans="1:21">
      <c r="A39" s="16">
        <v>12.75</v>
      </c>
      <c r="B39" s="14"/>
      <c r="C39" s="14"/>
      <c r="D39" s="14"/>
      <c r="E39" s="14"/>
      <c r="F39" s="14"/>
      <c r="G39" s="14"/>
      <c r="H39" s="14"/>
      <c r="I39" s="14"/>
      <c r="J39" s="14"/>
      <c r="K39" s="14"/>
      <c r="L39" s="14"/>
      <c r="M39" s="14"/>
      <c r="N39" s="14"/>
      <c r="O39" s="14"/>
      <c r="P39" s="14"/>
      <c r="Q39" s="14"/>
      <c r="R39" s="14"/>
      <c r="S39" s="14"/>
      <c r="U39" s="15"/>
    </row>
    <row r="40" spans="1:21">
      <c r="A40" s="16">
        <v>16</v>
      </c>
      <c r="B40" s="14"/>
      <c r="C40" s="14"/>
      <c r="D40" s="14"/>
      <c r="E40" s="14"/>
      <c r="F40" s="14"/>
      <c r="G40" s="14"/>
      <c r="H40" s="14"/>
      <c r="I40" s="14"/>
      <c r="J40" s="14"/>
      <c r="K40" s="14"/>
      <c r="L40" s="14"/>
      <c r="M40" s="14"/>
      <c r="N40" s="14">
        <v>45</v>
      </c>
      <c r="O40" s="14"/>
      <c r="P40" s="14"/>
      <c r="Q40" s="14"/>
      <c r="R40" s="14"/>
      <c r="S40" s="14"/>
      <c r="U40" s="15"/>
    </row>
    <row r="41" spans="1:21">
      <c r="A41" s="16">
        <v>20</v>
      </c>
      <c r="B41" s="14"/>
      <c r="C41" s="14"/>
      <c r="D41" s="14"/>
      <c r="E41" s="14"/>
      <c r="F41" s="14"/>
      <c r="G41" s="14"/>
      <c r="H41" s="14"/>
      <c r="I41" s="14"/>
      <c r="J41" s="14"/>
      <c r="K41" s="14"/>
      <c r="L41" s="14"/>
      <c r="M41" s="14"/>
      <c r="N41" s="18">
        <v>84635.999999999985</v>
      </c>
      <c r="O41" s="14"/>
      <c r="P41" s="14">
        <v>207.99999999999997</v>
      </c>
      <c r="Q41" s="14"/>
      <c r="R41" s="14"/>
      <c r="S41" s="14">
        <v>16</v>
      </c>
      <c r="U41" s="19">
        <v>600</v>
      </c>
    </row>
    <row r="42" spans="1:21">
      <c r="A42" s="16">
        <v>24</v>
      </c>
      <c r="B42" s="14"/>
      <c r="C42" s="14"/>
      <c r="D42" s="14"/>
      <c r="E42" s="14"/>
      <c r="F42" s="14"/>
      <c r="G42" s="14"/>
      <c r="H42" s="14"/>
      <c r="I42" s="14"/>
      <c r="J42" s="14"/>
      <c r="K42" s="14"/>
      <c r="L42" s="14"/>
      <c r="M42" s="14"/>
      <c r="N42" s="14"/>
      <c r="O42" s="14"/>
      <c r="P42" s="14"/>
      <c r="Q42" s="14"/>
      <c r="R42" s="14"/>
      <c r="S42" s="14"/>
      <c r="U42" s="15"/>
    </row>
    <row r="43" spans="1:21">
      <c r="A43" s="13" t="s">
        <v>15</v>
      </c>
      <c r="B43" s="14">
        <f t="shared" ref="B43:S43" si="4">SUM(B44:B50)</f>
        <v>0</v>
      </c>
      <c r="C43" s="14">
        <f t="shared" si="4"/>
        <v>0</v>
      </c>
      <c r="D43" s="14">
        <f t="shared" si="4"/>
        <v>0</v>
      </c>
      <c r="E43" s="14">
        <f t="shared" si="4"/>
        <v>0</v>
      </c>
      <c r="F43" s="14">
        <f t="shared" si="4"/>
        <v>0</v>
      </c>
      <c r="G43" s="14">
        <f t="shared" si="4"/>
        <v>0</v>
      </c>
      <c r="H43" s="14">
        <f t="shared" si="4"/>
        <v>0</v>
      </c>
      <c r="I43" s="14">
        <f t="shared" si="4"/>
        <v>0</v>
      </c>
      <c r="J43" s="14">
        <f t="shared" si="4"/>
        <v>0</v>
      </c>
      <c r="K43" s="14">
        <f t="shared" si="4"/>
        <v>0</v>
      </c>
      <c r="L43" s="14">
        <f t="shared" si="4"/>
        <v>0</v>
      </c>
      <c r="M43" s="14">
        <f t="shared" si="4"/>
        <v>0</v>
      </c>
      <c r="N43" s="14">
        <f t="shared" si="4"/>
        <v>0</v>
      </c>
      <c r="O43" s="14">
        <f t="shared" si="4"/>
        <v>0</v>
      </c>
      <c r="P43" s="14">
        <f t="shared" si="4"/>
        <v>18220.999999999996</v>
      </c>
      <c r="Q43" s="14">
        <f t="shared" si="4"/>
        <v>25</v>
      </c>
      <c r="R43" s="14">
        <f t="shared" si="4"/>
        <v>69</v>
      </c>
      <c r="S43" s="14">
        <f t="shared" si="4"/>
        <v>175</v>
      </c>
      <c r="U43" s="15"/>
    </row>
    <row r="44" spans="1:21">
      <c r="A44" s="16">
        <v>1.05</v>
      </c>
      <c r="B44" s="14"/>
      <c r="C44" s="14"/>
      <c r="D44" s="14"/>
      <c r="E44" s="14"/>
      <c r="F44" s="14"/>
      <c r="G44" s="14"/>
      <c r="H44" s="14"/>
      <c r="I44" s="14"/>
      <c r="J44" s="14"/>
      <c r="K44" s="14"/>
      <c r="L44" s="14"/>
      <c r="M44" s="14"/>
      <c r="N44" s="14"/>
      <c r="O44" s="14"/>
      <c r="P44" s="14"/>
      <c r="Q44" s="14">
        <v>5</v>
      </c>
      <c r="R44" s="14"/>
      <c r="S44" s="14"/>
      <c r="U44" s="15"/>
    </row>
    <row r="45" spans="1:21">
      <c r="A45" s="16">
        <v>2.375</v>
      </c>
      <c r="B45" s="14"/>
      <c r="C45" s="14"/>
      <c r="D45" s="14"/>
      <c r="E45" s="14"/>
      <c r="F45" s="14"/>
      <c r="G45" s="14"/>
      <c r="H45" s="14"/>
      <c r="I45" s="14"/>
      <c r="J45" s="14"/>
      <c r="K45" s="14"/>
      <c r="L45" s="14"/>
      <c r="M45" s="14"/>
      <c r="N45" s="14"/>
      <c r="O45" s="14"/>
      <c r="P45" s="14"/>
      <c r="Q45" s="14"/>
      <c r="R45" s="14"/>
      <c r="S45" s="14"/>
      <c r="U45" s="15"/>
    </row>
    <row r="46" spans="1:21">
      <c r="A46" s="16">
        <v>3.5</v>
      </c>
      <c r="B46" s="14"/>
      <c r="C46" s="14"/>
      <c r="D46" s="14"/>
      <c r="E46" s="14"/>
      <c r="F46" s="14"/>
      <c r="G46" s="14"/>
      <c r="H46" s="14"/>
      <c r="I46" s="14"/>
      <c r="J46" s="14"/>
      <c r="K46" s="14"/>
      <c r="L46" s="14"/>
      <c r="M46" s="14"/>
      <c r="N46" s="14"/>
      <c r="O46" s="14"/>
      <c r="P46" s="14"/>
      <c r="Q46" s="14"/>
      <c r="R46" s="14"/>
      <c r="S46" s="14"/>
      <c r="U46" s="15"/>
    </row>
    <row r="47" spans="1:21">
      <c r="A47" s="16">
        <v>4.5</v>
      </c>
      <c r="B47" s="14"/>
      <c r="C47" s="14"/>
      <c r="D47" s="14"/>
      <c r="E47" s="14"/>
      <c r="F47" s="14"/>
      <c r="G47" s="14"/>
      <c r="H47" s="14"/>
      <c r="I47" s="14"/>
      <c r="J47" s="14"/>
      <c r="K47" s="14"/>
      <c r="L47" s="14"/>
      <c r="M47" s="14"/>
      <c r="N47" s="14"/>
      <c r="O47" s="14"/>
      <c r="P47" s="14"/>
      <c r="Q47" s="14"/>
      <c r="R47" s="14"/>
      <c r="S47" s="14"/>
      <c r="U47" s="15"/>
    </row>
    <row r="48" spans="1:21">
      <c r="A48" s="16">
        <v>6.625</v>
      </c>
      <c r="B48" s="14"/>
      <c r="C48" s="14"/>
      <c r="D48" s="14"/>
      <c r="E48" s="14"/>
      <c r="F48" s="14"/>
      <c r="G48" s="14"/>
      <c r="H48" s="14"/>
      <c r="I48" s="14"/>
      <c r="J48" s="14"/>
      <c r="K48" s="14"/>
      <c r="L48" s="14"/>
      <c r="M48" s="14"/>
      <c r="N48" s="14"/>
      <c r="O48" s="14"/>
      <c r="P48" s="18">
        <v>18</v>
      </c>
      <c r="Q48" s="14"/>
      <c r="R48" s="14"/>
      <c r="S48" s="14"/>
      <c r="U48" s="19">
        <v>18</v>
      </c>
    </row>
    <row r="49" spans="1:21">
      <c r="A49" s="16">
        <v>8.625</v>
      </c>
      <c r="B49" s="14"/>
      <c r="C49" s="14"/>
      <c r="D49" s="14"/>
      <c r="E49" s="14"/>
      <c r="F49" s="14"/>
      <c r="G49" s="14"/>
      <c r="H49" s="14"/>
      <c r="I49" s="14"/>
      <c r="J49" s="14"/>
      <c r="K49" s="14"/>
      <c r="L49" s="14"/>
      <c r="M49" s="14"/>
      <c r="N49" s="14"/>
      <c r="O49" s="14"/>
      <c r="P49" s="18">
        <v>18202.999999999996</v>
      </c>
      <c r="Q49" s="18">
        <v>20</v>
      </c>
      <c r="R49" s="18">
        <v>69</v>
      </c>
      <c r="S49" s="18">
        <v>175</v>
      </c>
      <c r="U49" s="20">
        <v>18467</v>
      </c>
    </row>
    <row r="50" spans="1:21">
      <c r="A50" s="16">
        <v>12.75</v>
      </c>
      <c r="B50" s="14"/>
      <c r="C50" s="14"/>
      <c r="D50" s="14"/>
      <c r="E50" s="14"/>
      <c r="F50" s="14"/>
      <c r="G50" s="14"/>
      <c r="H50" s="14"/>
      <c r="I50" s="14"/>
      <c r="J50" s="14"/>
      <c r="K50" s="14"/>
      <c r="L50" s="14"/>
      <c r="M50" s="14"/>
      <c r="N50" s="14"/>
      <c r="O50" s="14"/>
      <c r="P50" s="14"/>
      <c r="Q50" s="14"/>
      <c r="R50" s="14"/>
      <c r="S50" s="14"/>
      <c r="U50" s="15"/>
    </row>
    <row r="51" spans="1:21">
      <c r="A51" s="17"/>
      <c r="S51" s="17" t="s">
        <v>30</v>
      </c>
      <c r="U51" s="22">
        <f>SUM(U8:U49)</f>
        <v>76508</v>
      </c>
    </row>
  </sheetData>
  <mergeCells count="2">
    <mergeCell ref="A1:S1"/>
    <mergeCell ref="A3:I3"/>
  </mergeCells>
  <conditionalFormatting sqref="A5:S50">
    <cfRule type="expression" dxfId="0" priority="2">
      <formula>IF(LEFT($A5,2)="FL",1,0)</formula>
    </cfRule>
  </conditionalFormatting>
  <pageMargins left="0.2" right="0.21" top="0.69" bottom="0.75" header="0.3" footer="0.3"/>
  <pageSetup scale="64" orientation="landscape"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I1"/>
  <sheetViews>
    <sheetView tabSelected="1" view="pageLayout" zoomScaleNormal="100" workbookViewId="0">
      <selection activeCell="L5" sqref="L5"/>
    </sheetView>
  </sheetViews>
  <sheetFormatPr defaultRowHeight="15"/>
  <cols>
    <col min="7" max="7" width="13.7109375" customWidth="1"/>
  </cols>
  <sheetData>
    <row r="1" spans="1:9">
      <c r="A1" s="29" t="s">
        <v>9</v>
      </c>
      <c r="B1" s="29"/>
      <c r="C1" s="29"/>
      <c r="D1" s="29"/>
      <c r="E1" s="29"/>
      <c r="F1" s="29"/>
      <c r="G1" s="29"/>
      <c r="H1" s="29"/>
      <c r="I1" s="29"/>
    </row>
  </sheetData>
  <mergeCells count="1">
    <mergeCell ref="A1:I1"/>
  </mergeCells>
  <printOptions horizontalCentered="1"/>
  <pageMargins left="0.7" right="0.7" top="1.1755952380952381" bottom="0.75" header="0.3" footer="0.3"/>
  <pageSetup orientation="portrait" r:id="rId1"/>
  <headerFooter scaleWithDoc="0">
    <oddHeader>&amp;RQuestar Gas Company
Docket 13-057-18
Exhibit 1
Page 3 of 7</oddHeader>
  </headerFooter>
  <drawing r:id="rId2"/>
</worksheet>
</file>

<file path=xl/worksheets/sheet4.xml><?xml version="1.0" encoding="utf-8"?>
<worksheet xmlns="http://schemas.openxmlformats.org/spreadsheetml/2006/main" xmlns:r="http://schemas.openxmlformats.org/officeDocument/2006/relationships">
  <sheetPr>
    <pageSetUpPr fitToPage="1"/>
  </sheetPr>
  <dimension ref="A1:K1"/>
  <sheetViews>
    <sheetView view="pageLayout" zoomScaleNormal="50" workbookViewId="0">
      <selection activeCell="K4" sqref="K4"/>
    </sheetView>
  </sheetViews>
  <sheetFormatPr defaultRowHeight="15"/>
  <cols>
    <col min="11" max="11" width="11.28515625" customWidth="1"/>
  </cols>
  <sheetData>
    <row r="1" spans="1:11">
      <c r="A1" s="30" t="s">
        <v>5</v>
      </c>
      <c r="B1" s="30"/>
      <c r="C1" s="30"/>
      <c r="D1" s="30"/>
      <c r="E1" s="30"/>
      <c r="F1" s="30"/>
      <c r="G1" s="30"/>
      <c r="H1" s="30"/>
      <c r="I1" s="30"/>
      <c r="J1" s="30"/>
      <c r="K1" s="30"/>
    </row>
  </sheetData>
  <mergeCells count="1">
    <mergeCell ref="A1:K1"/>
  </mergeCells>
  <printOptions horizontalCentered="1"/>
  <pageMargins left="0.7" right="0.7" top="1.1366666666666667" bottom="0.75" header="0.3" footer="0.3"/>
  <pageSetup scale="88" orientation="portrait" r:id="rId1"/>
  <headerFooter scaleWithDoc="0">
    <oddHeader>&amp;RQuestar Gas Company
Docket 13-057-18
Exhibit 1
Page 4 of 7</oddHeader>
  </headerFooter>
  <drawing r:id="rId2"/>
</worksheet>
</file>

<file path=xl/worksheets/sheet5.xml><?xml version="1.0" encoding="utf-8"?>
<worksheet xmlns="http://schemas.openxmlformats.org/spreadsheetml/2006/main" xmlns:r="http://schemas.openxmlformats.org/officeDocument/2006/relationships">
  <dimension ref="A1:I1"/>
  <sheetViews>
    <sheetView view="pageLayout" zoomScaleNormal="100" workbookViewId="0">
      <selection activeCell="I7" sqref="I7"/>
    </sheetView>
  </sheetViews>
  <sheetFormatPr defaultRowHeight="15"/>
  <cols>
    <col min="8" max="8" width="16.140625" customWidth="1"/>
  </cols>
  <sheetData>
    <row r="1" spans="1:9">
      <c r="A1" s="29" t="s">
        <v>6</v>
      </c>
      <c r="B1" s="29"/>
      <c r="C1" s="29"/>
      <c r="D1" s="29"/>
      <c r="E1" s="29"/>
      <c r="F1" s="29"/>
      <c r="G1" s="29"/>
      <c r="H1" s="29"/>
      <c r="I1" s="29"/>
    </row>
  </sheetData>
  <mergeCells count="1">
    <mergeCell ref="A1:I1"/>
  </mergeCells>
  <printOptions horizontalCentered="1"/>
  <pageMargins left="0.7" right="0.7" top="1.1770833333333333" bottom="0.75" header="0.3" footer="0.3"/>
  <pageSetup orientation="portrait" r:id="rId1"/>
  <headerFooter scaleWithDoc="0">
    <oddHeader>&amp;RQuestar Gas Company
Docket 13-057-18
Exhibit 1
Page 5 of 7</oddHeader>
  </headerFooter>
  <drawing r:id="rId2"/>
</worksheet>
</file>

<file path=xl/worksheets/sheet6.xml><?xml version="1.0" encoding="utf-8"?>
<worksheet xmlns="http://schemas.openxmlformats.org/spreadsheetml/2006/main" xmlns:r="http://schemas.openxmlformats.org/officeDocument/2006/relationships">
  <dimension ref="A1:I1"/>
  <sheetViews>
    <sheetView view="pageLayout" zoomScaleNormal="100" workbookViewId="0">
      <selection activeCell="I5" sqref="I5"/>
    </sheetView>
  </sheetViews>
  <sheetFormatPr defaultRowHeight="15"/>
  <cols>
    <col min="5" max="5" width="16.85546875" customWidth="1"/>
  </cols>
  <sheetData>
    <row r="1" spans="1:9">
      <c r="A1" s="29" t="s">
        <v>7</v>
      </c>
      <c r="B1" s="29"/>
      <c r="C1" s="29"/>
      <c r="D1" s="29"/>
      <c r="E1" s="29"/>
      <c r="F1" s="29"/>
      <c r="G1" s="29"/>
      <c r="H1" s="29"/>
      <c r="I1" s="29"/>
    </row>
  </sheetData>
  <mergeCells count="1">
    <mergeCell ref="A1:I1"/>
  </mergeCells>
  <printOptions horizontalCentered="1"/>
  <pageMargins left="0.7" right="0.7" top="1.09375" bottom="0.75" header="0.3" footer="0.3"/>
  <pageSetup orientation="portrait" r:id="rId1"/>
  <headerFooter scaleWithDoc="0">
    <oddHeader>&amp;RQuestar Gas Company
Docket 13-057-18
Exhibit 1
Page 6 of 7</oddHeader>
  </headerFooter>
  <drawing r:id="rId2"/>
</worksheet>
</file>

<file path=xl/worksheets/sheet7.xml><?xml version="1.0" encoding="utf-8"?>
<worksheet xmlns="http://schemas.openxmlformats.org/spreadsheetml/2006/main" xmlns:r="http://schemas.openxmlformats.org/officeDocument/2006/relationships">
  <dimension ref="A1:I1"/>
  <sheetViews>
    <sheetView view="pageLayout" zoomScaleNormal="100" workbookViewId="0">
      <selection activeCell="I7" sqref="I7"/>
    </sheetView>
  </sheetViews>
  <sheetFormatPr defaultRowHeight="15"/>
  <cols>
    <col min="7" max="7" width="16.5703125" customWidth="1"/>
  </cols>
  <sheetData>
    <row r="1" spans="1:9">
      <c r="A1" s="29" t="s">
        <v>8</v>
      </c>
      <c r="B1" s="29"/>
      <c r="C1" s="29"/>
      <c r="D1" s="29"/>
      <c r="E1" s="29"/>
      <c r="F1" s="29"/>
      <c r="G1" s="29"/>
      <c r="H1" s="29"/>
      <c r="I1" s="29"/>
    </row>
  </sheetData>
  <mergeCells count="1">
    <mergeCell ref="A1:I1"/>
  </mergeCells>
  <printOptions horizontalCentered="1"/>
  <pageMargins left="0.7" right="0.7" top="1.1145833333333333" bottom="0.75" header="0.3" footer="0.3"/>
  <pageSetup orientation="portrait" r:id="rId1"/>
  <headerFooter scaleWithDoc="0">
    <oddHeader>&amp;RQuestar Gas Company
Docket 13-057-18
Exhibit 1
Page 7 of 7</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1 of 7</vt:lpstr>
      <vt:lpstr>2 of 7</vt:lpstr>
      <vt:lpstr>3 of 7 (06)</vt:lpstr>
      <vt:lpstr>4 of 7 (18)</vt:lpstr>
      <vt:lpstr>5 of 7 (34)</vt:lpstr>
      <vt:lpstr>6 of 7 (36)</vt:lpstr>
      <vt:lpstr>7 of 7 (21-50)</vt:lpstr>
      <vt:lpstr>'1 of 7'!Print_Area</vt:lpstr>
      <vt:lpstr>'2 of 7'!Print_Area</vt:lpstr>
    </vt:vector>
  </TitlesOfParts>
  <Company>QUESTAR</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QUESTAR</dc:creator>
  <cp:lastModifiedBy>laurieharris</cp:lastModifiedBy>
  <cp:lastPrinted>2013-11-15T23:16:29Z</cp:lastPrinted>
  <dcterms:created xsi:type="dcterms:W3CDTF">2011-11-08T15:30:12Z</dcterms:created>
  <dcterms:modified xsi:type="dcterms:W3CDTF">2013-11-18T20:24:55Z</dcterms:modified>
</cp:coreProperties>
</file>