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4docs\1405726\"/>
    </mc:Choice>
  </mc:AlternateContent>
  <bookViews>
    <workbookView xWindow="0" yWindow="0" windowWidth="192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19" i="1"/>
  <c r="B19" i="1"/>
  <c r="E19" i="1" s="1"/>
  <c r="F19" i="1" s="1"/>
  <c r="B20" i="1" s="1"/>
  <c r="H18" i="1"/>
  <c r="H17" i="1"/>
  <c r="E20" i="1" l="1"/>
  <c r="F20" i="1" s="1"/>
  <c r="B21" i="1" s="1"/>
  <c r="E21" i="1" s="1"/>
  <c r="F21" i="1" s="1"/>
  <c r="B22" i="1" s="1"/>
  <c r="E22" i="1" l="1"/>
  <c r="F22" i="1"/>
  <c r="B23" i="1" s="1"/>
  <c r="E23" i="1" l="1"/>
  <c r="F23" i="1"/>
  <c r="B24" i="1" s="1"/>
  <c r="E24" i="1" l="1"/>
  <c r="F24" i="1" s="1"/>
  <c r="B25" i="1" s="1"/>
  <c r="E25" i="1" l="1"/>
  <c r="F25" i="1" s="1"/>
  <c r="B26" i="1" s="1"/>
  <c r="E26" i="1" l="1"/>
  <c r="F26" i="1" s="1"/>
  <c r="B27" i="1" s="1"/>
  <c r="E27" i="1" l="1"/>
  <c r="F27" i="1" s="1"/>
  <c r="B28" i="1" s="1"/>
  <c r="E28" i="1" l="1"/>
  <c r="F28" i="1" s="1"/>
  <c r="B29" i="1" s="1"/>
  <c r="E29" i="1" l="1"/>
  <c r="F29" i="1" s="1"/>
  <c r="B30" i="1" s="1"/>
  <c r="E30" i="1" l="1"/>
  <c r="F30" i="1" s="1"/>
  <c r="B31" i="1" s="1"/>
  <c r="E31" i="1" l="1"/>
  <c r="F31" i="1"/>
</calcChain>
</file>

<file path=xl/sharedStrings.xml><?xml version="1.0" encoding="utf-8"?>
<sst xmlns="http://schemas.openxmlformats.org/spreadsheetml/2006/main" count="19" uniqueCount="18">
  <si>
    <t>Proposed EE 2015 Budget (amortization)</t>
  </si>
  <si>
    <t>Amortization Volumes from IRP (Oct 14 - Sep 15)</t>
  </si>
  <si>
    <t>Current Rate</t>
  </si>
  <si>
    <t>Proposed Rate (Dec 14 - April 15)</t>
  </si>
  <si>
    <t>Account 182.4</t>
  </si>
  <si>
    <t>Beginning Balance</t>
  </si>
  <si>
    <t>Costs</t>
  </si>
  <si>
    <t>Amortization</t>
  </si>
  <si>
    <t>Interest</t>
  </si>
  <si>
    <t>Ending Balance</t>
  </si>
  <si>
    <t>Dth Volumes</t>
  </si>
  <si>
    <t>Rate</t>
  </si>
  <si>
    <t>Interest Rate per year</t>
  </si>
  <si>
    <t>Docket No. 14-057-26</t>
  </si>
  <si>
    <t>DPU Exhibit 1.1</t>
  </si>
  <si>
    <t>QUESTAR GAS COMPANY</t>
  </si>
  <si>
    <t>Energy Efficiency Deferred Account Balance</t>
  </si>
  <si>
    <t>Amortiztion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</si>
</sst>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7" fontId="4" fillId="0" borderId="0" xfId="0" applyNumberFormat="1" applyFont="1" applyFill="1"/>
    <xf numFmtId="0" fontId="4" fillId="0" borderId="0" xfId="0" applyFont="1" applyFill="1" applyAlignment="1">
      <alignment horizontal="center"/>
    </xf>
    <xf numFmtId="17" fontId="3" fillId="0" borderId="0" xfId="0" applyNumberFormat="1" applyFont="1" applyFill="1"/>
    <xf numFmtId="3" fontId="5" fillId="0" borderId="0" xfId="0" applyNumberFormat="1" applyFont="1" applyFill="1"/>
    <xf numFmtId="165" fontId="3" fillId="0" borderId="0" xfId="0" applyNumberFormat="1" applyFont="1" applyFill="1"/>
    <xf numFmtId="166" fontId="3" fillId="0" borderId="0" xfId="1" applyNumberFormat="1" applyFont="1" applyFill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tabSelected="1" workbookViewId="0">
      <selection activeCell="A2" sqref="A2"/>
    </sheetView>
  </sheetViews>
  <sheetFormatPr defaultRowHeight="15" x14ac:dyDescent="0.25"/>
  <cols>
    <col min="1" max="1" width="32.42578125" customWidth="1"/>
    <col min="2" max="2" width="14.140625" bestFit="1" customWidth="1"/>
    <col min="3" max="3" width="9.5703125" bestFit="1" customWidth="1"/>
    <col min="4" max="4" width="10.140625" bestFit="1" customWidth="1"/>
    <col min="5" max="5" width="7.140625" bestFit="1" customWidth="1"/>
    <col min="6" max="6" width="11.7109375" bestFit="1" customWidth="1"/>
    <col min="7" max="7" width="10.140625" bestFit="1" customWidth="1"/>
    <col min="8" max="8" width="7.42578125" bestFit="1" customWidth="1"/>
  </cols>
  <sheetData>
    <row r="2" spans="1:8" x14ac:dyDescent="0.25">
      <c r="G2" s="13" t="s">
        <v>13</v>
      </c>
    </row>
    <row r="3" spans="1:8" x14ac:dyDescent="0.25">
      <c r="G3" s="13" t="s">
        <v>14</v>
      </c>
    </row>
    <row r="4" spans="1:8" x14ac:dyDescent="0.25">
      <c r="A4" s="14" t="s">
        <v>15</v>
      </c>
      <c r="B4" s="15"/>
      <c r="C4" s="15"/>
      <c r="D4" s="15"/>
      <c r="E4" s="15"/>
      <c r="F4" s="15"/>
      <c r="G4" s="14"/>
      <c r="H4" s="15"/>
    </row>
    <row r="5" spans="1:8" x14ac:dyDescent="0.25">
      <c r="A5" s="14" t="s">
        <v>16</v>
      </c>
      <c r="B5" s="15"/>
      <c r="C5" s="15"/>
      <c r="D5" s="15"/>
      <c r="E5" s="15"/>
      <c r="F5" s="15"/>
      <c r="G5" s="14"/>
      <c r="H5" s="15"/>
    </row>
    <row r="6" spans="1:8" x14ac:dyDescent="0.25">
      <c r="A6" s="14" t="s">
        <v>17</v>
      </c>
      <c r="B6" s="15"/>
      <c r="C6" s="15"/>
      <c r="D6" s="15"/>
      <c r="E6" s="15"/>
      <c r="F6" s="15"/>
      <c r="G6" s="14"/>
      <c r="H6" s="15"/>
    </row>
    <row r="7" spans="1:8" x14ac:dyDescent="0.25">
      <c r="A7" s="14" t="s">
        <v>13</v>
      </c>
      <c r="B7" s="15"/>
      <c r="C7" s="15"/>
      <c r="D7" s="15"/>
      <c r="E7" s="15"/>
      <c r="F7" s="15"/>
      <c r="G7" s="14"/>
      <c r="H7" s="15"/>
    </row>
    <row r="10" spans="1:8" x14ac:dyDescent="0.25">
      <c r="A10" s="1" t="s">
        <v>0</v>
      </c>
      <c r="B10" s="1"/>
      <c r="C10" s="2">
        <v>28500000</v>
      </c>
      <c r="D10" s="3"/>
      <c r="E10" s="3"/>
      <c r="F10" s="3"/>
      <c r="G10" s="3"/>
      <c r="H10" s="4"/>
    </row>
    <row r="11" spans="1:8" x14ac:dyDescent="0.25">
      <c r="A11" s="1" t="s">
        <v>1</v>
      </c>
      <c r="B11" s="1"/>
      <c r="C11" s="5">
        <v>100333429</v>
      </c>
      <c r="D11" s="3"/>
      <c r="E11" s="3"/>
      <c r="F11" s="3"/>
      <c r="G11" s="3"/>
      <c r="H11" s="4"/>
    </row>
    <row r="12" spans="1:8" x14ac:dyDescent="0.25">
      <c r="A12" s="1" t="s">
        <v>2</v>
      </c>
      <c r="B12" s="1"/>
      <c r="C12" s="6">
        <v>0.38690000000000002</v>
      </c>
      <c r="D12" s="3"/>
      <c r="E12" s="3"/>
      <c r="F12" s="3"/>
      <c r="G12" s="3"/>
      <c r="H12" s="4"/>
    </row>
    <row r="13" spans="1:8" x14ac:dyDescent="0.25">
      <c r="A13" s="1" t="s">
        <v>3</v>
      </c>
      <c r="B13" s="4"/>
      <c r="C13" s="6">
        <v>0.24341019216551421</v>
      </c>
      <c r="D13" s="3"/>
      <c r="E13" s="3"/>
      <c r="F13" s="3"/>
      <c r="G13" s="3"/>
      <c r="H13" s="4"/>
    </row>
    <row r="14" spans="1:8" x14ac:dyDescent="0.25">
      <c r="A14" s="1" t="s">
        <v>12</v>
      </c>
      <c r="B14" s="4"/>
      <c r="C14" s="12">
        <v>0.06</v>
      </c>
      <c r="D14" s="3"/>
      <c r="E14" s="3"/>
      <c r="F14" s="3"/>
      <c r="G14" s="3"/>
      <c r="H14" s="4"/>
    </row>
    <row r="15" spans="1:8" x14ac:dyDescent="0.25">
      <c r="A15" s="1"/>
      <c r="B15" s="4"/>
      <c r="C15" s="6"/>
      <c r="D15" s="3"/>
      <c r="E15" s="3"/>
      <c r="F15" s="3"/>
      <c r="G15" s="3"/>
      <c r="H15" s="4"/>
    </row>
    <row r="16" spans="1:8" x14ac:dyDescent="0.25">
      <c r="A16" s="7" t="s">
        <v>4</v>
      </c>
      <c r="B16" s="8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</row>
    <row r="17" spans="1:8" x14ac:dyDescent="0.25">
      <c r="A17" s="9">
        <v>41913</v>
      </c>
      <c r="B17" s="3">
        <v>3963184.3800000171</v>
      </c>
      <c r="C17" s="3">
        <v>1407729.5663285882</v>
      </c>
      <c r="D17" s="3">
        <v>2296275.4878000002</v>
      </c>
      <c r="E17" s="3">
        <v>15373.192292643027</v>
      </c>
      <c r="F17" s="10">
        <v>3090011.6508212485</v>
      </c>
      <c r="G17" s="3">
        <v>5935062</v>
      </c>
      <c r="H17" s="11">
        <f t="shared" ref="H17:H18" si="0">D17/G17</f>
        <v>0.38690000000000002</v>
      </c>
    </row>
    <row r="18" spans="1:8" x14ac:dyDescent="0.25">
      <c r="A18" s="9">
        <v>41944</v>
      </c>
      <c r="B18" s="3">
        <v>3090011.6508212485</v>
      </c>
      <c r="C18" s="3">
        <v>1841870.740627978</v>
      </c>
      <c r="D18" s="3">
        <v>4206172.5168000003</v>
      </c>
      <c r="E18" s="3">
        <v>3628.5493732461287</v>
      </c>
      <c r="F18" s="10">
        <v>729338.42402247188</v>
      </c>
      <c r="G18" s="3">
        <v>10871472</v>
      </c>
      <c r="H18" s="11">
        <f t="shared" si="0"/>
        <v>0.38690000000000002</v>
      </c>
    </row>
    <row r="19" spans="1:8" x14ac:dyDescent="0.25">
      <c r="A19" s="9">
        <v>41974</v>
      </c>
      <c r="B19" s="3">
        <f>F18</f>
        <v>729338.42402247188</v>
      </c>
      <c r="C19" s="3">
        <v>2624294.8782646903</v>
      </c>
      <c r="D19" s="3">
        <f>G19*H19</f>
        <v>3970852.9699399997</v>
      </c>
      <c r="E19" s="3">
        <f>+(B19+C19-D19)*0.005</f>
        <v>-3086.0983382641875</v>
      </c>
      <c r="F19" s="10">
        <f>B19+C19-D19+E19</f>
        <v>-620305.76599110162</v>
      </c>
      <c r="G19" s="3">
        <v>16313434</v>
      </c>
      <c r="H19" s="11">
        <v>0.24340999999999999</v>
      </c>
    </row>
    <row r="20" spans="1:8" x14ac:dyDescent="0.25">
      <c r="A20" s="9">
        <v>42005</v>
      </c>
      <c r="B20" s="3">
        <f t="shared" ref="B20:B31" si="1">F19</f>
        <v>-620305.76599110162</v>
      </c>
      <c r="C20" s="3">
        <v>1780416.3681008534</v>
      </c>
      <c r="D20" s="3">
        <f t="shared" ref="D20:D31" si="2">G20*H20</f>
        <v>4596017.2341299998</v>
      </c>
      <c r="E20" s="3">
        <f t="shared" ref="E20:E31" si="3">+(B20+C20-D20)*0.005</f>
        <v>-17179.53316010124</v>
      </c>
      <c r="F20" s="10">
        <f t="shared" ref="F20:F31" si="4">B20+C20-D20+E20</f>
        <v>-3453086.1651803493</v>
      </c>
      <c r="G20" s="3">
        <v>18881793</v>
      </c>
      <c r="H20" s="11">
        <v>0.24340999999999999</v>
      </c>
    </row>
    <row r="21" spans="1:8" x14ac:dyDescent="0.25">
      <c r="A21" s="9">
        <v>42036</v>
      </c>
      <c r="B21" s="3">
        <f t="shared" si="1"/>
        <v>-3453086.1651803493</v>
      </c>
      <c r="C21" s="3">
        <v>2115062.8713304359</v>
      </c>
      <c r="D21" s="3">
        <f t="shared" si="2"/>
        <v>3716920.3556399997</v>
      </c>
      <c r="E21" s="3">
        <f t="shared" si="3"/>
        <v>-25274.718247449568</v>
      </c>
      <c r="F21" s="10">
        <f t="shared" si="4"/>
        <v>-5080218.3677373631</v>
      </c>
      <c r="G21" s="3">
        <v>15270204</v>
      </c>
      <c r="H21" s="11">
        <v>0.24340999999999999</v>
      </c>
    </row>
    <row r="22" spans="1:8" x14ac:dyDescent="0.25">
      <c r="A22" s="9">
        <v>42064</v>
      </c>
      <c r="B22" s="3">
        <f t="shared" si="1"/>
        <v>-5080218.3677373631</v>
      </c>
      <c r="C22" s="3">
        <v>2960069.0550849284</v>
      </c>
      <c r="D22" s="3">
        <f t="shared" si="2"/>
        <v>2645461.4223499997</v>
      </c>
      <c r="E22" s="3">
        <f t="shared" si="3"/>
        <v>-23828.053675012168</v>
      </c>
      <c r="F22" s="10">
        <f t="shared" si="4"/>
        <v>-4789438.7886774456</v>
      </c>
      <c r="G22" s="3">
        <v>10868335</v>
      </c>
      <c r="H22" s="11">
        <v>0.24340999999999999</v>
      </c>
    </row>
    <row r="23" spans="1:8" x14ac:dyDescent="0.25">
      <c r="A23" s="9">
        <v>42095</v>
      </c>
      <c r="B23" s="3">
        <f t="shared" si="1"/>
        <v>-4789438.7886774456</v>
      </c>
      <c r="C23" s="3">
        <v>2607090.6986843213</v>
      </c>
      <c r="D23" s="3">
        <f t="shared" si="2"/>
        <v>1927933.0429699998</v>
      </c>
      <c r="E23" s="3">
        <f t="shared" si="3"/>
        <v>-20551.405664815622</v>
      </c>
      <c r="F23" s="10">
        <f t="shared" si="4"/>
        <v>-4130832.5386279398</v>
      </c>
      <c r="G23" s="3">
        <v>7920517</v>
      </c>
      <c r="H23" s="11">
        <v>0.24340999999999999</v>
      </c>
    </row>
    <row r="24" spans="1:8" x14ac:dyDescent="0.25">
      <c r="A24" s="9">
        <v>42125</v>
      </c>
      <c r="B24" s="3">
        <f t="shared" si="1"/>
        <v>-4130832.5386279398</v>
      </c>
      <c r="C24" s="3">
        <v>2804963.3801627848</v>
      </c>
      <c r="D24" s="3">
        <f t="shared" si="2"/>
        <v>994202.0597499999</v>
      </c>
      <c r="E24" s="3">
        <f t="shared" si="3"/>
        <v>-11600.356091075775</v>
      </c>
      <c r="F24" s="10">
        <f t="shared" si="4"/>
        <v>-2331671.5743062305</v>
      </c>
      <c r="G24" s="3">
        <v>4084475</v>
      </c>
      <c r="H24" s="11">
        <v>0.24340999999999999</v>
      </c>
    </row>
    <row r="25" spans="1:8" x14ac:dyDescent="0.25">
      <c r="A25" s="9">
        <v>42156</v>
      </c>
      <c r="B25" s="3">
        <f t="shared" si="1"/>
        <v>-2331671.5743062305</v>
      </c>
      <c r="C25" s="3">
        <v>2995533.310783667</v>
      </c>
      <c r="D25" s="3">
        <f t="shared" si="2"/>
        <v>660294.16902999999</v>
      </c>
      <c r="E25" s="3">
        <f t="shared" si="3"/>
        <v>17.837837237182541</v>
      </c>
      <c r="F25" s="10">
        <f t="shared" si="4"/>
        <v>3585.4052846736904</v>
      </c>
      <c r="G25" s="3">
        <v>2712683</v>
      </c>
      <c r="H25" s="11">
        <v>0.24340999999999999</v>
      </c>
    </row>
    <row r="26" spans="1:8" x14ac:dyDescent="0.25">
      <c r="A26" s="9">
        <v>42186</v>
      </c>
      <c r="B26" s="3">
        <f t="shared" si="1"/>
        <v>3585.4052846736904</v>
      </c>
      <c r="C26" s="3">
        <v>2443260.7477161628</v>
      </c>
      <c r="D26" s="3">
        <f t="shared" si="2"/>
        <v>527069.06054999994</v>
      </c>
      <c r="E26" s="3">
        <f t="shared" si="3"/>
        <v>9598.8854622541839</v>
      </c>
      <c r="F26" s="10">
        <f t="shared" si="4"/>
        <v>1929375.977913091</v>
      </c>
      <c r="G26" s="3">
        <v>2165355</v>
      </c>
      <c r="H26" s="11">
        <v>0.24340999999999999</v>
      </c>
    </row>
    <row r="27" spans="1:8" x14ac:dyDescent="0.25">
      <c r="A27" s="9">
        <v>42217</v>
      </c>
      <c r="B27" s="3">
        <f t="shared" si="1"/>
        <v>1929375.977913091</v>
      </c>
      <c r="C27" s="3">
        <v>1978757.815538388</v>
      </c>
      <c r="D27" s="3">
        <f t="shared" si="2"/>
        <v>517037.89103999996</v>
      </c>
      <c r="E27" s="3">
        <f t="shared" si="3"/>
        <v>16955.479512057394</v>
      </c>
      <c r="F27" s="10">
        <f t="shared" si="4"/>
        <v>3408051.3819235358</v>
      </c>
      <c r="G27" s="3">
        <v>2124144</v>
      </c>
      <c r="H27" s="11">
        <v>0.24340999999999999</v>
      </c>
    </row>
    <row r="28" spans="1:8" x14ac:dyDescent="0.25">
      <c r="A28" s="9">
        <v>42248</v>
      </c>
      <c r="B28" s="3">
        <f t="shared" si="1"/>
        <v>3408051.3819235358</v>
      </c>
      <c r="C28" s="3">
        <v>2376152.9534136183</v>
      </c>
      <c r="D28" s="3">
        <f t="shared" si="2"/>
        <v>775493.30654999998</v>
      </c>
      <c r="E28" s="3">
        <f t="shared" si="3"/>
        <v>25043.555143935773</v>
      </c>
      <c r="F28" s="10">
        <f t="shared" si="4"/>
        <v>5033754.5839310903</v>
      </c>
      <c r="G28" s="3">
        <v>3185955</v>
      </c>
      <c r="H28" s="11">
        <v>0.24340999999999999</v>
      </c>
    </row>
    <row r="29" spans="1:8" x14ac:dyDescent="0.25">
      <c r="A29" s="9">
        <v>42278</v>
      </c>
      <c r="B29" s="3">
        <f t="shared" si="1"/>
        <v>5033754.5839310903</v>
      </c>
      <c r="C29" s="3">
        <v>1543088.1784755678</v>
      </c>
      <c r="D29" s="3">
        <f t="shared" si="2"/>
        <v>1464216.5465299999</v>
      </c>
      <c r="E29" s="3">
        <f t="shared" si="3"/>
        <v>25563.131079383293</v>
      </c>
      <c r="F29" s="10">
        <f t="shared" si="4"/>
        <v>5138189.3469560416</v>
      </c>
      <c r="G29" s="3">
        <v>6015433</v>
      </c>
      <c r="H29" s="11">
        <v>0.24340999999999999</v>
      </c>
    </row>
    <row r="30" spans="1:8" x14ac:dyDescent="0.25">
      <c r="A30" s="9">
        <v>42309</v>
      </c>
      <c r="B30" s="3">
        <f t="shared" si="1"/>
        <v>5138189.3469560416</v>
      </c>
      <c r="C30" s="3">
        <v>2018973.6964575911</v>
      </c>
      <c r="D30" s="3">
        <f t="shared" si="2"/>
        <v>2681522.6138499998</v>
      </c>
      <c r="E30" s="3">
        <f t="shared" si="3"/>
        <v>22378.202147818163</v>
      </c>
      <c r="F30" s="10">
        <f t="shared" si="4"/>
        <v>4498018.6317114504</v>
      </c>
      <c r="G30" s="3">
        <v>11016485</v>
      </c>
      <c r="H30" s="11">
        <v>0.24340999999999999</v>
      </c>
    </row>
    <row r="31" spans="1:8" x14ac:dyDescent="0.25">
      <c r="A31" s="9">
        <v>42339</v>
      </c>
      <c r="B31" s="3">
        <f t="shared" si="1"/>
        <v>4498018.6317114504</v>
      </c>
      <c r="C31" s="3">
        <v>2876630.9242516798</v>
      </c>
      <c r="D31" s="3">
        <f t="shared" si="2"/>
        <v>4022956.8277199999</v>
      </c>
      <c r="E31" s="3">
        <f t="shared" si="3"/>
        <v>16758.463641215654</v>
      </c>
      <c r="F31" s="10">
        <f t="shared" si="4"/>
        <v>3368451.1918843463</v>
      </c>
      <c r="G31" s="3">
        <v>16527492</v>
      </c>
      <c r="H31" s="11">
        <v>0.24340999999999999</v>
      </c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croll</dc:creator>
  <cp:lastModifiedBy>laurieharris</cp:lastModifiedBy>
  <cp:lastPrinted>2014-11-17T15:40:22Z</cp:lastPrinted>
  <dcterms:created xsi:type="dcterms:W3CDTF">2014-11-17T14:59:14Z</dcterms:created>
  <dcterms:modified xsi:type="dcterms:W3CDTF">2014-11-19T17:53:31Z</dcterms:modified>
</cp:coreProperties>
</file>