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9\"/>
    </mc:Choice>
  </mc:AlternateContent>
  <bookViews>
    <workbookView xWindow="930" yWindow="825" windowWidth="15600" windowHeight="10770"/>
  </bookViews>
  <sheets>
    <sheet name="1 of 1" sheetId="1" r:id="rId1"/>
  </sheets>
  <definedNames>
    <definedName name="_xlnm.Print_Area" localSheetId="0">'1 of 1'!$A$1:$G$42</definedName>
  </definedNames>
  <calcPr calcId="152511"/>
</workbook>
</file>

<file path=xl/calcChain.xml><?xml version="1.0" encoding="utf-8"?>
<calcChain xmlns="http://schemas.openxmlformats.org/spreadsheetml/2006/main">
  <c r="E10" i="1" l="1"/>
  <c r="C15" i="1"/>
  <c r="C10" i="1"/>
  <c r="C19" i="1" l="1"/>
  <c r="F6" i="1"/>
  <c r="F13" i="1"/>
  <c r="F17" i="1"/>
  <c r="F14" i="1"/>
  <c r="F9" i="1"/>
  <c r="F8" i="1"/>
  <c r="F7" i="1"/>
  <c r="F15" i="1" l="1"/>
  <c r="F10" i="1"/>
  <c r="E15" i="1"/>
  <c r="E19" i="1" s="1"/>
  <c r="F19" i="1" l="1"/>
  <c r="A7" i="1"/>
  <c r="A8" i="1" s="1"/>
  <c r="A9" i="1" s="1"/>
  <c r="A10" i="1" s="1"/>
  <c r="A13" i="1" l="1"/>
  <c r="A14" i="1" s="1"/>
  <c r="A17" i="1" s="1"/>
  <c r="A19" i="1" s="1"/>
</calcChain>
</file>

<file path=xl/sharedStrings.xml><?xml version="1.0" encoding="utf-8"?>
<sst xmlns="http://schemas.openxmlformats.org/spreadsheetml/2006/main" count="39" uniqueCount="33">
  <si>
    <t>Total High Pressure</t>
  </si>
  <si>
    <t>Feeder Line</t>
  </si>
  <si>
    <t>Pre-engineering (Future Projects)</t>
  </si>
  <si>
    <t>High Pressure</t>
  </si>
  <si>
    <t>Intermediate High Pressure</t>
  </si>
  <si>
    <t>Total Intermediate High Pressure</t>
  </si>
  <si>
    <t>Salt Lake County Total</t>
  </si>
  <si>
    <t>Weber County Total</t>
  </si>
  <si>
    <t>Total Annual Budget</t>
  </si>
  <si>
    <t>A</t>
  </si>
  <si>
    <t>B</t>
  </si>
  <si>
    <t>C</t>
  </si>
  <si>
    <t>D</t>
  </si>
  <si>
    <t>2015 Budget</t>
  </si>
  <si>
    <t>FL6</t>
  </si>
  <si>
    <t>FL24</t>
  </si>
  <si>
    <t>FL34</t>
  </si>
  <si>
    <t>FL26</t>
  </si>
  <si>
    <t>Actual Costs to Date</t>
  </si>
  <si>
    <t>1/</t>
  </si>
  <si>
    <t>2/</t>
  </si>
  <si>
    <t>As indicated in the April 2015 technical conference, the 2015 budget for FL6 is 13MM.</t>
  </si>
  <si>
    <t>3/</t>
  </si>
  <si>
    <t>Budget Update</t>
  </si>
  <si>
    <t>Difference</t>
  </si>
  <si>
    <t>Reflects allowed 2015 spending amount of $66,100,000 ($65MM + inflation) less $3,233,344 already spent in 2014. See 2014 Fourth Quarter Variance Report filed in Docket No. 13-057-18 dated March 19, 2015.</t>
  </si>
  <si>
    <t>4/</t>
  </si>
  <si>
    <t>5/</t>
  </si>
  <si>
    <t>6/</t>
  </si>
  <si>
    <t>The Company encountered unanticipated costs related to a property condemnation, an unanticipated route through a neighborhood that required work in yards instead of the street, and complicated negotiations with Draper City which increased time and related costs.</t>
  </si>
  <si>
    <t>Scope was reduced.</t>
  </si>
  <si>
    <t>The Company incurred costs related to a property condemnation and a directional drill that was deeper than planned due to the geography in the area.</t>
  </si>
  <si>
    <t>The Company expanded the scope of work in Weber County to accomodate a city road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</si>
</sst>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64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5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16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Layout" zoomScale="85" zoomScaleNormal="130" zoomScaleSheetLayoutView="130" zoomScalePageLayoutView="85" workbookViewId="0">
      <selection activeCell="H4" sqref="H4"/>
    </sheetView>
  </sheetViews>
  <sheetFormatPr defaultRowHeight="15" x14ac:dyDescent="0.25"/>
  <cols>
    <col min="1" max="1" width="4.28515625" customWidth="1"/>
    <col min="2" max="2" width="32.28515625" customWidth="1"/>
    <col min="3" max="3" width="14.5703125" customWidth="1"/>
    <col min="4" max="4" width="2" customWidth="1"/>
    <col min="5" max="5" width="16" customWidth="1"/>
    <col min="6" max="6" width="15.140625" customWidth="1"/>
    <col min="7" max="7" width="2.42578125" customWidth="1"/>
  </cols>
  <sheetData>
    <row r="1" spans="1:10" x14ac:dyDescent="0.25">
      <c r="A1" s="24" t="s">
        <v>23</v>
      </c>
      <c r="B1" s="24"/>
      <c r="C1" s="24"/>
      <c r="D1" s="24"/>
      <c r="E1" s="24"/>
      <c r="F1" s="24"/>
    </row>
    <row r="3" spans="1:10" s="1" customFormat="1" x14ac:dyDescent="0.25">
      <c r="B3" s="1" t="s">
        <v>9</v>
      </c>
      <c r="C3" s="5" t="s">
        <v>10</v>
      </c>
      <c r="D3" s="5"/>
      <c r="E3" s="1" t="s">
        <v>11</v>
      </c>
      <c r="F3" s="1" t="s">
        <v>12</v>
      </c>
    </row>
    <row r="4" spans="1:10" s="2" customFormat="1" ht="30" x14ac:dyDescent="0.25">
      <c r="A4" s="3"/>
      <c r="B4" s="3" t="s">
        <v>1</v>
      </c>
      <c r="C4" s="3" t="s">
        <v>13</v>
      </c>
      <c r="D4" s="3"/>
      <c r="E4" s="3" t="s">
        <v>18</v>
      </c>
      <c r="F4" s="3" t="s">
        <v>24</v>
      </c>
    </row>
    <row r="5" spans="1:10" s="2" customFormat="1" x14ac:dyDescent="0.25">
      <c r="A5" s="10"/>
      <c r="B5" s="11" t="s">
        <v>3</v>
      </c>
      <c r="C5" s="10"/>
      <c r="D5" s="10"/>
      <c r="E5" s="10"/>
      <c r="F5" s="10"/>
    </row>
    <row r="6" spans="1:10" s="1" customFormat="1" x14ac:dyDescent="0.25">
      <c r="A6" s="1">
        <v>1</v>
      </c>
      <c r="B6" t="s">
        <v>14</v>
      </c>
      <c r="C6" s="9">
        <v>13000000</v>
      </c>
      <c r="D6" s="18" t="s">
        <v>19</v>
      </c>
      <c r="E6" s="9">
        <v>15262345.749999996</v>
      </c>
      <c r="F6" s="9">
        <f>C6-E6</f>
        <v>-2262345.7499999963</v>
      </c>
      <c r="G6" s="18" t="s">
        <v>22</v>
      </c>
    </row>
    <row r="7" spans="1:10" s="1" customFormat="1" x14ac:dyDescent="0.25">
      <c r="A7" s="1">
        <f>A6+1</f>
        <v>2</v>
      </c>
      <c r="B7" t="s">
        <v>15</v>
      </c>
      <c r="C7" s="9">
        <v>32466656.140000001</v>
      </c>
      <c r="D7" s="9"/>
      <c r="E7" s="9">
        <v>31805124.639999963</v>
      </c>
      <c r="F7" s="9">
        <f t="shared" ref="F7:F9" si="0">C7-E7</f>
        <v>661531.50000003725</v>
      </c>
    </row>
    <row r="8" spans="1:10" s="1" customFormat="1" x14ac:dyDescent="0.25">
      <c r="A8" s="5">
        <f>A7+1</f>
        <v>3</v>
      </c>
      <c r="B8" t="s">
        <v>16</v>
      </c>
      <c r="C8" s="9">
        <v>3000000</v>
      </c>
      <c r="D8" s="9"/>
      <c r="E8" s="9">
        <v>339778.56000000011</v>
      </c>
      <c r="F8" s="9">
        <f t="shared" si="0"/>
        <v>2660221.44</v>
      </c>
      <c r="G8" s="18" t="s">
        <v>26</v>
      </c>
    </row>
    <row r="9" spans="1:10" s="5" customFormat="1" x14ac:dyDescent="0.25">
      <c r="A9" s="5">
        <f>A8+1</f>
        <v>4</v>
      </c>
      <c r="B9" t="s">
        <v>17</v>
      </c>
      <c r="C9" s="9">
        <v>3300000</v>
      </c>
      <c r="D9" s="9"/>
      <c r="E9" s="9">
        <v>6433745.2000000011</v>
      </c>
      <c r="F9" s="9">
        <f t="shared" si="0"/>
        <v>-3133745.2000000011</v>
      </c>
      <c r="G9" s="18" t="s">
        <v>27</v>
      </c>
    </row>
    <row r="10" spans="1:10" s="1" customFormat="1" x14ac:dyDescent="0.25">
      <c r="A10" s="5">
        <f>A9+1</f>
        <v>5</v>
      </c>
      <c r="B10" s="16" t="s">
        <v>0</v>
      </c>
      <c r="C10" s="13">
        <f>SUM(C6:C9)</f>
        <v>51766656.140000001</v>
      </c>
      <c r="D10" s="13"/>
      <c r="E10" s="13">
        <f>SUM(E6:E9)</f>
        <v>53840994.149999961</v>
      </c>
      <c r="F10" s="13">
        <f>SUM(F6:F9)</f>
        <v>-2074338.0099999602</v>
      </c>
    </row>
    <row r="11" spans="1:10" s="5" customFormat="1" x14ac:dyDescent="0.25">
      <c r="B11" s="4"/>
      <c r="C11" s="12"/>
      <c r="D11" s="12"/>
      <c r="E11" s="12"/>
      <c r="F11" s="12"/>
    </row>
    <row r="12" spans="1:10" s="5" customFormat="1" x14ac:dyDescent="0.25">
      <c r="B12" s="11" t="s">
        <v>4</v>
      </c>
    </row>
    <row r="13" spans="1:10" s="5" customFormat="1" x14ac:dyDescent="0.25">
      <c r="A13" s="5">
        <f>A10+1</f>
        <v>6</v>
      </c>
      <c r="B13" s="15" t="s">
        <v>6</v>
      </c>
      <c r="C13" s="9">
        <v>6960000</v>
      </c>
      <c r="D13" s="9"/>
      <c r="E13" s="9">
        <v>6581644.2700000014</v>
      </c>
      <c r="F13" s="9">
        <f t="shared" ref="F13:F14" si="1">C13-E13</f>
        <v>378355.72999999858</v>
      </c>
    </row>
    <row r="14" spans="1:10" ht="15" customHeight="1" x14ac:dyDescent="0.25">
      <c r="A14" s="5">
        <f>A13+1</f>
        <v>7</v>
      </c>
      <c r="B14" s="15" t="s">
        <v>7</v>
      </c>
      <c r="C14" s="9">
        <v>2650000</v>
      </c>
      <c r="D14" s="9"/>
      <c r="E14" s="9">
        <v>5049689.8600000003</v>
      </c>
      <c r="F14" s="9">
        <f t="shared" si="1"/>
        <v>-2399689.8600000003</v>
      </c>
      <c r="G14" s="18" t="s">
        <v>28</v>
      </c>
      <c r="J14" s="5"/>
    </row>
    <row r="15" spans="1:10" x14ac:dyDescent="0.25">
      <c r="A15" s="8"/>
      <c r="B15" s="14" t="s">
        <v>5</v>
      </c>
      <c r="C15" s="13">
        <f>SUM(C13:C14)</f>
        <v>9610000</v>
      </c>
      <c r="D15" s="13"/>
      <c r="E15" s="13">
        <f>SUM(E13:E14)</f>
        <v>11631334.130000003</v>
      </c>
      <c r="F15" s="13">
        <f>SUM(F13:F14)</f>
        <v>-2021334.1300000018</v>
      </c>
      <c r="J15" s="5"/>
    </row>
    <row r="16" spans="1:10" x14ac:dyDescent="0.25">
      <c r="A16" s="8"/>
      <c r="B16" s="8"/>
      <c r="C16" s="8"/>
      <c r="D16" s="8"/>
      <c r="E16" s="8"/>
      <c r="F16" s="8"/>
      <c r="J16" s="5"/>
    </row>
    <row r="17" spans="1:10" s="1" customFormat="1" x14ac:dyDescent="0.25">
      <c r="A17" s="5">
        <f>A14+1</f>
        <v>8</v>
      </c>
      <c r="B17" s="4" t="s">
        <v>2</v>
      </c>
      <c r="C17" s="9">
        <v>1490000</v>
      </c>
      <c r="D17" s="9"/>
      <c r="E17" s="9">
        <v>952707.39000000036</v>
      </c>
      <c r="F17" s="9">
        <f>C17-E17</f>
        <v>537292.60999999964</v>
      </c>
      <c r="J17" s="5"/>
    </row>
    <row r="18" spans="1:10" x14ac:dyDescent="0.25">
      <c r="A18" s="8"/>
      <c r="B18" s="8"/>
      <c r="C18" s="8"/>
      <c r="D18" s="8"/>
      <c r="E18" s="8"/>
      <c r="F18" s="8"/>
      <c r="J18" s="5"/>
    </row>
    <row r="19" spans="1:10" x14ac:dyDescent="0.25">
      <c r="A19" s="5">
        <f>A17+1</f>
        <v>9</v>
      </c>
      <c r="B19" s="14" t="s">
        <v>8</v>
      </c>
      <c r="C19" s="9">
        <f>C10+C15+C17</f>
        <v>62866656.140000001</v>
      </c>
      <c r="D19" s="18" t="s">
        <v>20</v>
      </c>
      <c r="E19" s="9">
        <f>E10+E15+E17</f>
        <v>66425035.669999965</v>
      </c>
      <c r="F19" s="9">
        <f>F10+F15+F17</f>
        <v>-3558379.5299999621</v>
      </c>
    </row>
    <row r="20" spans="1:10" x14ac:dyDescent="0.25">
      <c r="A20" s="8"/>
      <c r="B20" s="8"/>
      <c r="C20" s="8"/>
      <c r="D20" s="8"/>
      <c r="E20" s="8"/>
    </row>
    <row r="21" spans="1:10" x14ac:dyDescent="0.25">
      <c r="A21" s="8"/>
      <c r="B21" s="8"/>
      <c r="C21" s="8"/>
      <c r="D21" s="8"/>
      <c r="E21" s="17"/>
    </row>
    <row r="22" spans="1:10" x14ac:dyDescent="0.25">
      <c r="A22" s="8"/>
      <c r="B22" s="8"/>
      <c r="C22" s="8"/>
      <c r="D22" s="8"/>
      <c r="E22" s="17"/>
    </row>
    <row r="23" spans="1:10" x14ac:dyDescent="0.25">
      <c r="E23" s="20"/>
    </row>
    <row r="26" spans="1:10" x14ac:dyDescent="0.25">
      <c r="A26" s="19" t="s">
        <v>19</v>
      </c>
      <c r="B26" s="25" t="s">
        <v>21</v>
      </c>
      <c r="C26" s="25"/>
      <c r="D26" s="25"/>
      <c r="E26" s="25"/>
      <c r="F26" s="25"/>
    </row>
    <row r="27" spans="1:10" ht="15" customHeight="1" x14ac:dyDescent="0.25">
      <c r="B27" s="25"/>
      <c r="C27" s="25"/>
      <c r="D27" s="25"/>
      <c r="E27" s="25"/>
      <c r="F27" s="25"/>
    </row>
    <row r="28" spans="1:10" x14ac:dyDescent="0.25">
      <c r="A28" s="19" t="s">
        <v>20</v>
      </c>
      <c r="B28" s="25" t="s">
        <v>25</v>
      </c>
      <c r="C28" s="25"/>
      <c r="D28" s="25"/>
      <c r="E28" s="25"/>
      <c r="F28" s="25"/>
    </row>
    <row r="29" spans="1:10" x14ac:dyDescent="0.25">
      <c r="B29" s="25"/>
      <c r="C29" s="25"/>
      <c r="D29" s="25"/>
      <c r="E29" s="25"/>
      <c r="F29" s="25"/>
    </row>
    <row r="30" spans="1:10" ht="15.75" customHeight="1" x14ac:dyDescent="0.25">
      <c r="B30" s="22"/>
      <c r="C30" s="22"/>
      <c r="D30" s="22"/>
      <c r="E30" s="22"/>
      <c r="F30" s="22"/>
    </row>
    <row r="31" spans="1:10" ht="42.75" customHeight="1" x14ac:dyDescent="0.25">
      <c r="A31" s="7" t="s">
        <v>22</v>
      </c>
      <c r="B31" s="23" t="s">
        <v>29</v>
      </c>
      <c r="C31" s="23"/>
      <c r="D31" s="23"/>
      <c r="E31" s="23"/>
      <c r="F31" s="23"/>
    </row>
    <row r="32" spans="1:10" ht="6.75" customHeight="1" x14ac:dyDescent="0.25">
      <c r="A32" s="7"/>
      <c r="B32" s="21"/>
      <c r="C32" s="21"/>
      <c r="D32" s="21"/>
      <c r="E32" s="21"/>
      <c r="F32" s="21"/>
    </row>
    <row r="33" spans="1:6" ht="16.5" customHeight="1" x14ac:dyDescent="0.25">
      <c r="A33" s="7" t="s">
        <v>26</v>
      </c>
      <c r="B33" s="7" t="s">
        <v>30</v>
      </c>
      <c r="C33" s="7"/>
      <c r="D33" s="7"/>
      <c r="E33" s="7"/>
      <c r="F33" s="7"/>
    </row>
    <row r="34" spans="1:6" ht="8.25" customHeight="1" x14ac:dyDescent="0.25">
      <c r="A34" s="7"/>
      <c r="B34" s="7"/>
      <c r="C34" s="7"/>
      <c r="D34" s="7"/>
      <c r="E34" s="7"/>
      <c r="F34" s="7"/>
    </row>
    <row r="35" spans="1:6" ht="15" customHeight="1" x14ac:dyDescent="0.25">
      <c r="A35" s="6" t="s">
        <v>27</v>
      </c>
      <c r="B35" s="23" t="s">
        <v>31</v>
      </c>
      <c r="C35" s="23"/>
      <c r="D35" s="23"/>
      <c r="E35" s="23"/>
      <c r="F35" s="23"/>
    </row>
    <row r="36" spans="1:6" x14ac:dyDescent="0.25">
      <c r="A36" s="6"/>
      <c r="B36" s="23"/>
      <c r="C36" s="23"/>
      <c r="D36" s="23"/>
      <c r="E36" s="23"/>
      <c r="F36" s="23"/>
    </row>
    <row r="37" spans="1:6" ht="10.5" customHeight="1" x14ac:dyDescent="0.25">
      <c r="A37" s="7"/>
      <c r="B37" s="7"/>
      <c r="C37" s="7"/>
      <c r="D37" s="7"/>
      <c r="E37" s="7"/>
      <c r="F37" s="7"/>
    </row>
    <row r="38" spans="1:6" x14ac:dyDescent="0.25">
      <c r="A38" s="7" t="s">
        <v>28</v>
      </c>
      <c r="B38" s="23" t="s">
        <v>32</v>
      </c>
      <c r="C38" s="23"/>
      <c r="D38" s="23"/>
      <c r="E38" s="23"/>
      <c r="F38" s="23"/>
    </row>
    <row r="39" spans="1:6" ht="32.25" customHeight="1" x14ac:dyDescent="0.25">
      <c r="B39" s="23"/>
      <c r="C39" s="23"/>
      <c r="D39" s="23"/>
      <c r="E39" s="23"/>
      <c r="F39" s="23"/>
    </row>
    <row r="40" spans="1:6" ht="9.75" customHeight="1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23"/>
      <c r="C41" s="23"/>
      <c r="D41" s="23"/>
      <c r="E41" s="23"/>
      <c r="F41" s="23"/>
    </row>
    <row r="42" spans="1:6" ht="32.25" customHeight="1" x14ac:dyDescent="0.25">
      <c r="B42" s="23"/>
      <c r="C42" s="23"/>
      <c r="D42" s="23"/>
      <c r="E42" s="23"/>
      <c r="F42" s="23"/>
    </row>
  </sheetData>
  <mergeCells count="7">
    <mergeCell ref="B41:F42"/>
    <mergeCell ref="A1:F1"/>
    <mergeCell ref="B28:F29"/>
    <mergeCell ref="B26:F27"/>
    <mergeCell ref="B31:F31"/>
    <mergeCell ref="B35:F36"/>
    <mergeCell ref="B38:F39"/>
  </mergeCells>
  <printOptions horizontalCentered="1"/>
  <pageMargins left="0.7" right="0.7" top="1.1458333333333299" bottom="0.75" header="0.3" footer="0.3"/>
  <pageSetup scale="94" orientation="portrait" r:id="rId1"/>
  <headerFooter scaleWithDoc="0">
    <oddHeader>&amp;RQuestar Gas Company
4th Quarter 2015 Feederline Update
Exhibit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of 1</vt:lpstr>
      <vt:lpstr>'1 of 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QUESTAR</dc:creator>
  <cp:lastModifiedBy>laurieharris</cp:lastModifiedBy>
  <cp:lastPrinted>2016-04-14T15:02:55Z</cp:lastPrinted>
  <dcterms:created xsi:type="dcterms:W3CDTF">2011-11-08T15:30:12Z</dcterms:created>
  <dcterms:modified xsi:type="dcterms:W3CDTF">2016-04-14T20:22:01Z</dcterms:modified>
</cp:coreProperties>
</file>