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Websites\Pscweb\utilities\gas\14docs\1405731\"/>
    </mc:Choice>
  </mc:AlternateContent>
  <bookViews>
    <workbookView xWindow="0" yWindow="0" windowWidth="14370" windowHeight="7980"/>
  </bookViews>
  <sheets>
    <sheet name="Rebuttal Exhibit 1.1R (UAE)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20" i="1"/>
  <c r="C24" i="1"/>
  <c r="A9" i="1"/>
  <c r="A10" i="1"/>
  <c r="A11" i="1"/>
  <c r="A12" i="1"/>
  <c r="A13" i="1"/>
  <c r="A14" i="1"/>
  <c r="A15" i="1"/>
  <c r="A16" i="1"/>
  <c r="A18" i="1"/>
  <c r="A20" i="1"/>
  <c r="A22" i="1"/>
  <c r="A24" i="1"/>
</calcChain>
</file>

<file path=xl/sharedStrings.xml><?xml version="1.0" encoding="utf-8"?>
<sst xmlns="http://schemas.openxmlformats.org/spreadsheetml/2006/main" count="25" uniqueCount="24">
  <si>
    <t>(A)</t>
  </si>
  <si>
    <t>(B)</t>
  </si>
  <si>
    <t>Line</t>
  </si>
  <si>
    <t>Component</t>
  </si>
  <si>
    <t>Volumetric Rate</t>
  </si>
  <si>
    <t>Transportation</t>
  </si>
  <si>
    <t>N/A</t>
  </si>
  <si>
    <t>No Notice Transportation 1/</t>
  </si>
  <si>
    <t>ACA</t>
  </si>
  <si>
    <t xml:space="preserve">Fuel Gas Reimbursement </t>
  </si>
  <si>
    <t>Clay Basin Demand</t>
  </si>
  <si>
    <t>Clay Basin Capacity</t>
  </si>
  <si>
    <t>Clay Basin Fuel Gas Reimbursement 2/</t>
  </si>
  <si>
    <t>Injection/Withdrawal Avg 3/</t>
  </si>
  <si>
    <t>Total Charge</t>
  </si>
  <si>
    <t>Total Imbalance Decatherms</t>
  </si>
  <si>
    <t>Total Annual Cost (Line 9 X Line 10)</t>
  </si>
  <si>
    <t>Total Annual Transportion Volume Decatherms</t>
  </si>
  <si>
    <t>1/ Reservation Charge ($0.86753) X 12 / 365 = $0.02852</t>
  </si>
  <si>
    <t>2/ WACOG Rate ($4.63135) X PAL1 fuel reimbursement rate of 2% = $0.09263</t>
  </si>
  <si>
    <t>3/ Average of Clay Basin Storage Service Injection and Withdrawal :</t>
  </si>
  <si>
    <t xml:space="preserve">     ($0.01049 +$0.01781) / 2 = $0.01415</t>
  </si>
  <si>
    <t>Socialized Balancing Charge (per Dth) (Line 11 Divided by Line 12)</t>
  </si>
  <si>
    <t>UAE Calculation of Socialized Balancing Charge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</si>
</sst>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&quot;$&quot;#,##0.00000_);[Red]\(&quot;$&quot;#,##0.00000\)"/>
    <numFmt numFmtId="165" formatCode="_(* #,##0.00000_);_(* \(#,##0.0000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/>
    <xf numFmtId="164" fontId="3" fillId="0" borderId="1" xfId="0" applyNumberFormat="1" applyFont="1" applyBorder="1"/>
    <xf numFmtId="3" fontId="2" fillId="0" borderId="0" xfId="0" applyNumberFormat="1" applyFont="1"/>
    <xf numFmtId="6" fontId="2" fillId="0" borderId="0" xfId="0" applyNumberFormat="1" applyFont="1"/>
    <xf numFmtId="164" fontId="2" fillId="0" borderId="2" xfId="0" applyNumberFormat="1" applyFont="1" applyBorder="1"/>
    <xf numFmtId="16" fontId="2" fillId="0" borderId="0" xfId="0" applyNumberFormat="1" applyFont="1" applyAlignme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abSelected="1" workbookViewId="0">
      <selection activeCell="B40" sqref="B40"/>
    </sheetView>
  </sheetViews>
  <sheetFormatPr defaultColWidth="8.85546875" defaultRowHeight="12.75" x14ac:dyDescent="0.2"/>
  <cols>
    <col min="1" max="1" width="10.42578125" style="1" customWidth="1"/>
    <col min="2" max="2" width="51" style="1" customWidth="1"/>
    <col min="3" max="3" width="17" style="1" customWidth="1"/>
    <col min="4" max="4" width="12.42578125" style="1" customWidth="1"/>
    <col min="5" max="16384" width="8.85546875" style="1"/>
  </cols>
  <sheetData>
    <row r="2" spans="1:3" x14ac:dyDescent="0.2">
      <c r="B2" s="14" t="s">
        <v>23</v>
      </c>
      <c r="C2" s="14"/>
    </row>
    <row r="5" spans="1:3" x14ac:dyDescent="0.2">
      <c r="B5" s="2" t="s">
        <v>0</v>
      </c>
      <c r="C5" s="2" t="s">
        <v>1</v>
      </c>
    </row>
    <row r="6" spans="1:3" x14ac:dyDescent="0.2">
      <c r="B6" s="2"/>
      <c r="C6" s="2"/>
    </row>
    <row r="7" spans="1:3" x14ac:dyDescent="0.2">
      <c r="A7" s="3" t="s">
        <v>2</v>
      </c>
      <c r="B7" s="4" t="s">
        <v>3</v>
      </c>
      <c r="C7" s="4" t="s">
        <v>4</v>
      </c>
    </row>
    <row r="8" spans="1:3" x14ac:dyDescent="0.2">
      <c r="A8" s="5">
        <v>1</v>
      </c>
      <c r="B8" s="6" t="s">
        <v>5</v>
      </c>
      <c r="C8" s="7" t="s">
        <v>6</v>
      </c>
    </row>
    <row r="9" spans="1:3" x14ac:dyDescent="0.2">
      <c r="A9" s="5">
        <f>A8+1</f>
        <v>2</v>
      </c>
      <c r="B9" s="6" t="s">
        <v>7</v>
      </c>
      <c r="C9" s="8">
        <v>2.852E-2</v>
      </c>
    </row>
    <row r="10" spans="1:3" x14ac:dyDescent="0.2">
      <c r="A10" s="5">
        <f>A9+1</f>
        <v>3</v>
      </c>
      <c r="B10" s="6" t="s">
        <v>8</v>
      </c>
      <c r="C10" s="8">
        <v>1.4E-3</v>
      </c>
    </row>
    <row r="11" spans="1:3" x14ac:dyDescent="0.2">
      <c r="A11" s="5">
        <f t="shared" ref="A11:A16" si="0">A10+1</f>
        <v>4</v>
      </c>
      <c r="B11" s="6" t="s">
        <v>9</v>
      </c>
      <c r="C11" s="7" t="s">
        <v>6</v>
      </c>
    </row>
    <row r="12" spans="1:3" x14ac:dyDescent="0.2">
      <c r="A12" s="5">
        <f t="shared" si="0"/>
        <v>5</v>
      </c>
      <c r="B12" s="6" t="s">
        <v>10</v>
      </c>
      <c r="C12" s="8">
        <v>9.3810000000000004E-2</v>
      </c>
    </row>
    <row r="13" spans="1:3" x14ac:dyDescent="0.2">
      <c r="A13" s="5">
        <f t="shared" si="0"/>
        <v>6</v>
      </c>
      <c r="B13" s="6" t="s">
        <v>11</v>
      </c>
      <c r="C13" s="8">
        <v>2.3779999999999999E-2</v>
      </c>
    </row>
    <row r="14" spans="1:3" x14ac:dyDescent="0.2">
      <c r="A14" s="5">
        <f t="shared" si="0"/>
        <v>7</v>
      </c>
      <c r="B14" s="6" t="s">
        <v>12</v>
      </c>
      <c r="C14" s="8">
        <v>9.2630000000000004E-2</v>
      </c>
    </row>
    <row r="15" spans="1:3" x14ac:dyDescent="0.2">
      <c r="A15" s="5">
        <f t="shared" si="0"/>
        <v>8</v>
      </c>
      <c r="B15" s="6" t="s">
        <v>13</v>
      </c>
      <c r="C15" s="8">
        <v>1.4149999999999999E-2</v>
      </c>
    </row>
    <row r="16" spans="1:3" x14ac:dyDescent="0.2">
      <c r="A16" s="5">
        <f t="shared" si="0"/>
        <v>9</v>
      </c>
      <c r="B16" s="4" t="s">
        <v>14</v>
      </c>
      <c r="C16" s="9">
        <f>SUM(C8:C15)</f>
        <v>0.25429000000000002</v>
      </c>
    </row>
    <row r="17" spans="1:3" x14ac:dyDescent="0.2">
      <c r="A17" s="5"/>
    </row>
    <row r="18" spans="1:3" x14ac:dyDescent="0.2">
      <c r="A18" s="5">
        <f>A16+1</f>
        <v>10</v>
      </c>
      <c r="B18" s="1" t="s">
        <v>15</v>
      </c>
      <c r="C18" s="10">
        <v>1326340.45</v>
      </c>
    </row>
    <row r="19" spans="1:3" x14ac:dyDescent="0.2">
      <c r="A19" s="5"/>
      <c r="C19" s="10"/>
    </row>
    <row r="20" spans="1:3" x14ac:dyDescent="0.2">
      <c r="A20" s="5">
        <f>A18+1</f>
        <v>11</v>
      </c>
      <c r="B20" s="1" t="s">
        <v>16</v>
      </c>
      <c r="C20" s="11">
        <f>C18*C16</f>
        <v>337275.11303050001</v>
      </c>
    </row>
    <row r="21" spans="1:3" x14ac:dyDescent="0.2">
      <c r="A21" s="5"/>
      <c r="C21" s="11"/>
    </row>
    <row r="22" spans="1:3" x14ac:dyDescent="0.2">
      <c r="A22" s="5">
        <f>A20+1</f>
        <v>12</v>
      </c>
      <c r="B22" s="1" t="s">
        <v>17</v>
      </c>
      <c r="C22" s="10">
        <v>47288471</v>
      </c>
    </row>
    <row r="23" spans="1:3" ht="13.5" thickBot="1" x14ac:dyDescent="0.25">
      <c r="A23" s="5"/>
      <c r="C23" s="10"/>
    </row>
    <row r="24" spans="1:3" ht="13.5" thickBot="1" x14ac:dyDescent="0.25">
      <c r="A24" s="5">
        <f>A22+1</f>
        <v>13</v>
      </c>
      <c r="B24" s="1" t="s">
        <v>22</v>
      </c>
      <c r="C24" s="12">
        <f>C20/C22</f>
        <v>7.1322905117930336E-3</v>
      </c>
    </row>
    <row r="29" spans="1:3" x14ac:dyDescent="0.2">
      <c r="B29" s="1" t="s">
        <v>18</v>
      </c>
    </row>
    <row r="30" spans="1:3" x14ac:dyDescent="0.2">
      <c r="B30" s="1" t="s">
        <v>19</v>
      </c>
    </row>
    <row r="31" spans="1:3" x14ac:dyDescent="0.2">
      <c r="B31" s="13" t="s">
        <v>20</v>
      </c>
      <c r="C31" s="13"/>
    </row>
    <row r="32" spans="1:3" x14ac:dyDescent="0.2">
      <c r="B32" s="13" t="s">
        <v>21</v>
      </c>
      <c r="C32" s="13"/>
    </row>
  </sheetData>
  <mergeCells count="1">
    <mergeCell ref="B2:C2"/>
  </mergeCells>
  <phoneticPr fontId="5" type="noConversion"/>
  <pageMargins left="1" right="1" top="1" bottom="1" header="0.5" footer="0.3"/>
  <pageSetup scale="85" orientation="portrait"/>
  <headerFooter scaleWithDoc="0">
    <oddHeader>&amp;R&amp;"Times New Roman,Bold"Docket No. 14-057-31
UAE/Nucor/CIMA Exhibit 1.1R
Page 1 of 1</oddHead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Rebuttal Exhibit 1.1R (UAE)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Townsend</dc:creator>
  <cp:lastModifiedBy>mpaschal</cp:lastModifiedBy>
  <cp:lastPrinted>2015-07-30T23:57:55Z</cp:lastPrinted>
  <dcterms:created xsi:type="dcterms:W3CDTF">2015-07-30T19:25:56Z</dcterms:created>
  <dcterms:modified xsi:type="dcterms:W3CDTF">2015-07-31T21:25:30Z</dcterms:modified>
</cp:coreProperties>
</file>