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Websites\Pscweb\utilities\gas\15docs\1505713\"/>
    </mc:Choice>
  </mc:AlternateContent>
  <bookViews>
    <workbookView xWindow="2310" yWindow="-30" windowWidth="13440" windowHeight="11295" firstSheet="4" activeTab="8"/>
  </bookViews>
  <sheets>
    <sheet name="Calculations" sheetId="4" r:id="rId1"/>
    <sheet name="Exhibit 1.1" sheetId="6" r:id="rId2"/>
    <sheet name="Exhibit 1.1 Page 4" sheetId="7" r:id="rId3"/>
    <sheet name="Exhibit 1.2 Lakeside" sheetId="14" r:id="rId4"/>
    <sheet name="Exhibit 1.3 COS" sheetId="8" r:id="rId5"/>
    <sheet name="Exhibit 1.4 Base Rates" sheetId="13" r:id="rId6"/>
    <sheet name="Exhibit 1.5 Tracker Rates" sheetId="11" r:id="rId7"/>
    <sheet name="Exhibit 1.6 Typical Bill" sheetId="10" r:id="rId8"/>
    <sheet name="Exhibit 1.7 CET" sheetId="12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Adjustments">'[1]Control Panel'!$A$25:$F$104</definedName>
    <definedName name="Advertisingscenario">[1]Advertising!$C$10:$F$52</definedName>
    <definedName name="Alloc_Cust_Assist">'[1]COS Input'!$C$88:$K$89</definedName>
    <definedName name="Alloc_Dist_Throu">'[1]COS Input'!$C$73:$K$74</definedName>
    <definedName name="Alloc_Meters_Regs">'[1]COS Input'!$C$85:$K$86</definedName>
    <definedName name="Alloc_Peak_Day">'[1]COS Input'!$C$76:$K$77</definedName>
    <definedName name="Alloc_SD_Mains">'[1]COS Input'!$C$79:$K$80</definedName>
    <definedName name="Alloc_Serv_Lines">'[1]COS Input'!$C$82:$K$83</definedName>
    <definedName name="ALLOCATIONS">'[1]ALLOCATIONS&amp;PRETAX'!$B$6:$F$41</definedName>
    <definedName name="ANNUALIZEDDEPEXP">'[1]WYO DEPR EXP'!$C$16:$J$26</definedName>
    <definedName name="AVG_INCENTIVE">[1]Incentive!$AG$12:$AK$490</definedName>
    <definedName name="BadDebtScenario">'[1]Utah Bad Debt'!$C$5:$F$39</definedName>
    <definedName name="Bill_Block_FT1Existing">'[1]Full GS, Existing FT-1'!$A$3:$AB$600</definedName>
    <definedName name="Bill_Block_FT1New">'[1]Full GS, New FT-1'!$A$3:$AB$435</definedName>
    <definedName name="CapStr">'[1]Capital Str'!$C$22:$K$62</definedName>
    <definedName name="CET">[2]CET!$A$1:$B$179</definedName>
    <definedName name="CET_PER1">[3]CRITERIA!$J$163:$Q$164</definedName>
    <definedName name="CET_PER10">[3]CRITERIA!$CM$163:$CT$164</definedName>
    <definedName name="CET_PER11">[3]CRITERIA!$CV$163:$DC$164</definedName>
    <definedName name="CET_PER12">[3]CRITERIA!$DE$163:$DL$164</definedName>
    <definedName name="CET_PER2">[3]CRITERIA!$S$163:$Z$164</definedName>
    <definedName name="CET_PER3">[3]CRITERIA!$AB$163:$AI$164</definedName>
    <definedName name="CET_PER4">[3]CRITERIA!$AK$163:$AR$164</definedName>
    <definedName name="CET_PER5">[3]CRITERIA!$AT$163:$BA$164</definedName>
    <definedName name="CET_PER6">[3]CRITERIA!$BC$163:$BJ$164</definedName>
    <definedName name="CET_PER7">[3]CRITERIA!$BL$163:$BS$164</definedName>
    <definedName name="CET_PER8">[3]CRITERIA!$BU$163:$CB$164</definedName>
    <definedName name="CET_PER9">[3]CRITERIA!$CD$163:$CK$164</definedName>
    <definedName name="CO_I4">[4]Criteria!$Q$26:$R$27</definedName>
    <definedName name="COI4CUSTOMERS">[5]CRITERIA!$B$685:$D$686</definedName>
    <definedName name="COI4DNG">[6]CRITERIA!$B$533:$D$534</definedName>
    <definedName name="COI4DTH">[6]CRITERIA!$B$530:$D$531</definedName>
    <definedName name="COI4GAS">[6]CRITERIA!$B$536:$D$537</definedName>
    <definedName name="COICCUSTOMERS">[5]CRITERIA!$B$699:$D$701</definedName>
    <definedName name="COICDNG">[6]CRITERIA!$B$544:$D$546</definedName>
    <definedName name="COICDTH">[6]CRITERIA!$B$540:$D$542</definedName>
    <definedName name="COICGAS">[6]CRITERIA!$B$548:$D$550</definedName>
    <definedName name="COMM_REV_CO">[1]Revenue!$F$354</definedName>
    <definedName name="COMM_REV_ID">[1]Revenue!$F$230</definedName>
    <definedName name="COMM_REV_UT">[1]Revenue!$F$201</definedName>
    <definedName name="COMM_REV_WY">[1]Revenue!$F$325</definedName>
    <definedName name="Cumulative_Investment" localSheetId="5">#REF!</definedName>
    <definedName name="Cumulative_Investment">'Exhibit 1.1'!$A$3:$O$76</definedName>
    <definedName name="dblink">'[2]QUERY_FOR PIVOT'!$A$1:$H$2559</definedName>
    <definedName name="DONATIONSSCENARIO">[1]Donations!$G$6:$L$40</definedName>
    <definedName name="DSM_PER1">[3]CRITERIA!$J$166:$Q$167</definedName>
    <definedName name="DSM_PER10">[3]CRITERIA!$CM$166:$CT$167</definedName>
    <definedName name="DSM_PER11">[3]CRITERIA!$CV$166:$DC$167</definedName>
    <definedName name="DSM_PER12">[3]CRITERIA!$DE$166:$DL$167</definedName>
    <definedName name="DSM_PER2">[3]CRITERIA!$S$166:$Z$167</definedName>
    <definedName name="DSM_PER3">[3]CRITERIA!$AB$166:$AI$167</definedName>
    <definedName name="DSM_PER4">[3]CRITERIA!$AK$166:$AR$167</definedName>
    <definedName name="DSM_PER5">[3]CRITERIA!$AT$166:$BA$167</definedName>
    <definedName name="DSM_PER6">[3]CRITERIA!$BC$166:$BJ$167</definedName>
    <definedName name="DSM_PER7">[3]CRITERIA!$BL$166:$BS$167</definedName>
    <definedName name="DSM_PER8">[3]CRITERIA!$BU$166:$CB$167</definedName>
    <definedName name="DSM_PER9">[3]CRITERIA!$CD$166:$CK$167</definedName>
    <definedName name="Energy_Efficiency">'[1]ENERGY EFFICIENCY SERVICES ADJ'!$E$7:$H$35</definedName>
    <definedName name="events">'[1]Sporting Events'!$B$7:$F$16</definedName>
    <definedName name="EXPENSESCENARIO">[1]EXPENSES!$F$6:$J$583</definedName>
    <definedName name="F1T_DNG_WY_PER1">[7]CRITERIA!$J$175:$Q$176</definedName>
    <definedName name="F1T_DNG_WY_PER10">[7]CRITERIA!$CM$175:$CT$176</definedName>
    <definedName name="F1T_DNG_WY_PER11">[7]CRITERIA!$CV$175:$DC$176</definedName>
    <definedName name="F1T_DNG_WY_PER12">[7]CRITERIA!$DE$175:$DL$176</definedName>
    <definedName name="F1T_DNG_WY_PER2">[7]CRITERIA!$S$175:$Z$176</definedName>
    <definedName name="F1T_DNG_WY_PER3">[7]CRITERIA!$AB$175:$AI$176</definedName>
    <definedName name="F1T_DNG_WY_PER4">[7]CRITERIA!$AK$175:$AR$176</definedName>
    <definedName name="F1T_DNG_WY_PER5">[7]CRITERIA!$AT$175:$BA$176</definedName>
    <definedName name="F1T_DNG_WY_PER6">[7]CRITERIA!$BC$175:$BJ$176</definedName>
    <definedName name="F1T_DNG_WY_PER7">[7]CRITERIA!$BL$175:$BS$176</definedName>
    <definedName name="F1T_DNG_WY_PER8">[7]CRITERIA!$BU$175:$CB$176</definedName>
    <definedName name="F1T_DNG_WY_PER9">[7]CRITERIA!$CD$175:$CK$176</definedName>
    <definedName name="FS_FL_UT_PER1">[8]CRITERIA!$J$196:$Q$197</definedName>
    <definedName name="FS_FL_UT_PER10">[8]CRITERIA!$CM$196:$CT$197</definedName>
    <definedName name="FS_FL_UT_PER11">[8]CRITERIA!$CV$196:$DC$197</definedName>
    <definedName name="FS_FL_UT_PER12">[8]CRITERIA!$DE$196:$DL$197</definedName>
    <definedName name="FS_FL_UT_PER2">[8]CRITERIA!$S$196:$Z$197</definedName>
    <definedName name="FS_FL_UT_PER3">[8]CRITERIA!$AB$196:$AI$197</definedName>
    <definedName name="FS_FL_UT_PER4">[8]CRITERIA!$AK$196:$AR$197</definedName>
    <definedName name="FS_FL_UT_PER5">[8]CRITERIA!$AT$196:$BA$197</definedName>
    <definedName name="FS_FL_UT_PER6">[8]CRITERIA!$BC$196:$BJ$197</definedName>
    <definedName name="FS_FL_UT_PER7">[8]CRITERIA!$BL$196:$BS$197</definedName>
    <definedName name="FS_FL_UT_PER8">[8]CRITERIA!$BU$196:$CB$197</definedName>
    <definedName name="FS_FL_UT_PER9">[8]CRITERIA!$CD$196:$CK$197</definedName>
    <definedName name="FT_FL_UT_PER1">[8]CRITERIA!$J$202:$Q$203</definedName>
    <definedName name="FT_FL_UT_PER10">[8]CRITERIA!$CM$202:$CT$203</definedName>
    <definedName name="FT_FL_UT_PER11">[8]CRITERIA!$CV$202:$DC$203</definedName>
    <definedName name="FT_FL_UT_PER12">[8]CRITERIA!$DE$202:$DL$203</definedName>
    <definedName name="FT_FL_UT_PER2">[8]CRITERIA!$S$202:$Z$203</definedName>
    <definedName name="FT_FL_UT_PER3">[8]CRITERIA!$AB$202:$AI$203</definedName>
    <definedName name="FT_FL_UT_PER4">[8]CRITERIA!$AK$202:$AR$203</definedName>
    <definedName name="FT_FL_UT_PER5">[8]CRITERIA!$AT$202:$BA$203</definedName>
    <definedName name="FT_FL_UT_PER6">[8]CRITERIA!$BC$202:$BJ$203</definedName>
    <definedName name="FT_FL_UT_PER7">[8]CRITERIA!$BL$202:$BS$203</definedName>
    <definedName name="FT_FL_UT_PER8">[8]CRITERIA!$BU$202:$CB$203</definedName>
    <definedName name="FT_FL_UT_PER9">[8]CRITERIA!$CD$202:$CK$203</definedName>
    <definedName name="FT2_COMM_UT_PER1">[3]CRITERIA!$J$89:$Q$90</definedName>
    <definedName name="FT2_COMM_UT_PER10">[3]CRITERIA!$CM$89:$CT$90</definedName>
    <definedName name="FT2_COMM_UT_PER11">[3]CRITERIA!$CV$89:$DC$90</definedName>
    <definedName name="FT2_COMM_UT_PER12">[3]CRITERIA!$DE$89:$DL$90</definedName>
    <definedName name="FT2_COMM_UT_PER2">[3]CRITERIA!$S$89:$Z$90</definedName>
    <definedName name="FT2_COMM_UT_PER3">[3]CRITERIA!$AB$89:$AI$90</definedName>
    <definedName name="FT2_COMM_UT_PER4">[3]CRITERIA!$AK$89:$AR$90</definedName>
    <definedName name="FT2_COMM_UT_PER5">[3]CRITERIA!$AT$89:$BA$90</definedName>
    <definedName name="FT2_COMM_UT_PER6">[3]CRITERIA!$BC$89:$BJ$90</definedName>
    <definedName name="FT2_COMM_UT_PER7">[3]CRITERIA!$BL$89:$BS$90</definedName>
    <definedName name="FT2_COMM_UT_PER8">[3]CRITERIA!$BU$89:$CB$90</definedName>
    <definedName name="FT2_COMM_UT_PER9">[3]CRITERIA!$CD$89:$CK$90</definedName>
    <definedName name="FT2C_PER1">[7]CRITERIA!$J$172:$Q$173</definedName>
    <definedName name="FT2C_PER10">[7]CRITERIA!$CM$172:$CT$173</definedName>
    <definedName name="FT2C_PER11">[7]CRITERIA!$CV$172:$DC$173</definedName>
    <definedName name="FT2C_PER12">[7]CRITERIA!$DE$172:$DL$173</definedName>
    <definedName name="FT2C_PER2">[7]CRITERIA!$S$172:$Z$173</definedName>
    <definedName name="FT2C_PER3">[7]CRITERIA!$AB$172:$AI$173</definedName>
    <definedName name="FT2C_PER4">[7]CRITERIA!$AK$172:$AR$173</definedName>
    <definedName name="FT2C_PER5">[7]CRITERIA!$AT$172:$BA$173</definedName>
    <definedName name="FT2C_PER6">[7]CRITERIA!$BC$172:$BJ$173</definedName>
    <definedName name="FT2C_PER7">[7]CRITERIA!$BL$172:$BS$173</definedName>
    <definedName name="FT2C_PER8">[7]CRITERIA!$BU$172:$CB$173</definedName>
    <definedName name="FT2C_PER9">[7]CRITERIA!$CD$172:$CK$173</definedName>
    <definedName name="FT2RB1">'[9]Rates-Meter Categories-Charges'!$E$53</definedName>
    <definedName name="FT2RB2">'[9]Rates-Meter Categories-Charges'!$E$54</definedName>
    <definedName name="FT2RB3">'[9]Rates-Meter Categories-Charges'!$E$55</definedName>
    <definedName name="FT2RB4">'[9]Rates-Meter Categories-Charges'!$E$56</definedName>
    <definedName name="GS_FL_UT_PER1">[8]CRITERIA!$J$193:$Q$194</definedName>
    <definedName name="GS_FL_UT_PER10">[8]CRITERIA!$CM$193:$CT$194</definedName>
    <definedName name="GS_FL_UT_PER11">[8]CRITERIA!$CV$193:$DC$194</definedName>
    <definedName name="GS_FL_UT_PER12">[8]CRITERIA!$DE$193:$DL$194</definedName>
    <definedName name="GS_FL_UT_PER2">[8]CRITERIA!$S$193:$Z$194</definedName>
    <definedName name="GS_FL_UT_PER3">[8]CRITERIA!$AB$193:$AI$194</definedName>
    <definedName name="GS_FL_UT_PER4">[8]CRITERIA!$AK$193:$AR$194</definedName>
    <definedName name="GS_FL_UT_PER5">[8]CRITERIA!$AT$193:$BA$194</definedName>
    <definedName name="GS_FL_UT_PER6">[8]CRITERIA!$BC$193:$BJ$194</definedName>
    <definedName name="GS_FL_UT_PER7">[8]CRITERIA!$BL$193:$BS$194</definedName>
    <definedName name="GS_FL_UT_PER8">[8]CRITERIA!$BU$193:$CB$194</definedName>
    <definedName name="GS_FL_UT_PER9">[8]CRITERIA!$CD$193:$CK$194</definedName>
    <definedName name="GSW_WNA_PER1">[3]CRITERIA!$J$135:$Q$136</definedName>
    <definedName name="GSW_WNA_PER10">[3]CRITERIA!$CM$135:$CT$136</definedName>
    <definedName name="GSW_WNA_PER11">[3]CRITERIA!$CV$135:$DC$136</definedName>
    <definedName name="GSW_WNA_PER12">[3]CRITERIA!$DE$135:$DL$136</definedName>
    <definedName name="GSW_WNA_PER2">[3]CRITERIA!$S$135:$Z$136</definedName>
    <definedName name="GSW_WNA_PER3">[3]CRITERIA!$AB$135:$AI$136</definedName>
    <definedName name="GSW_WNA_PER4">[3]CRITERIA!$AK$135:$AR$136</definedName>
    <definedName name="GSW_WNA_PER5">[3]CRITERIA!$AT$135:$BA$136</definedName>
    <definedName name="GSW_WNA_PER6">[3]CRITERIA!$BC$135:$BJ$136</definedName>
    <definedName name="GSW_WNA_PER7">[3]CRITERIA!$BL$135:$BS$136</definedName>
    <definedName name="GSW_WNA_PER8">[3]CRITERIA!$BU$135:$CB$136</definedName>
    <definedName name="GSW_WNA_PER9">[3]CRITERIA!$CD$135:$CK$136</definedName>
    <definedName name="HIST_403_GEN">[1]EXPENSES!$F$391</definedName>
    <definedName name="HIST_403_PROD">[1]EXPENSES!$F$388</definedName>
    <definedName name="HIST_403_UT">[1]EXPENSES!$F$390</definedName>
    <definedName name="HIST_403_WY">[1]EXPENSES!$F$389</definedName>
    <definedName name="IDGSDNG">[6]CRITERIA!$B$362:$D$363</definedName>
    <definedName name="IDGSDTH">[6]CRITERIA!$B$359:$D$360</definedName>
    <definedName name="IDGSGAS">[6]CRITERIA!$B$368:$D$369</definedName>
    <definedName name="IDGSSNG">[6]CRITERIA!$B$365:$D$366</definedName>
    <definedName name="IDIS2DNG">[6]CRITERIA!$B$376:$D$378</definedName>
    <definedName name="IDIS2DTH">[6]CRITERIA!$B$372:$D$374</definedName>
    <definedName name="IDIS2GAS">[6]CRITERIA!$B$384:$D$386</definedName>
    <definedName name="IDIS2SNG">[6]CRITERIA!$B$380:$D$382</definedName>
    <definedName name="INSENTIVESCENARIO">[1]Incentive!$D$3:$H$43</definedName>
    <definedName name="IS_FL_UT_PER1">[8]CRITERIA!$J$199:$Q$200</definedName>
    <definedName name="IS_FL_UT_PER10">[8]CRITERIA!$CM$199:$CT$200</definedName>
    <definedName name="IS_FL_UT_PER11">[8]CRITERIA!$CV$199:$DC$200</definedName>
    <definedName name="IS_FL_UT_PER12">[8]CRITERIA!$DE$199:$DL$200</definedName>
    <definedName name="IS_FL_UT_PER2">[8]CRITERIA!$S$199:$Z$200</definedName>
    <definedName name="IS_FL_UT_PER3">[8]CRITERIA!$AB$199:$AI$200</definedName>
    <definedName name="IS_FL_UT_PER4">[8]CRITERIA!$AK$199:$AR$200</definedName>
    <definedName name="IS_FL_UT_PER5">[8]CRITERIA!$AT$199:$BA$200</definedName>
    <definedName name="IS_FL_UT_PER6">[8]CRITERIA!$BC$199:$BJ$200</definedName>
    <definedName name="IS_FL_UT_PER7">[8]CRITERIA!$BL$199:$BS$200</definedName>
    <definedName name="IS_FL_UT_PER8">[8]CRITERIA!$BU$199:$CB$200</definedName>
    <definedName name="IS_FL_UT_PER9">[8]CRITERIA!$CD$199:$CK$200</definedName>
    <definedName name="IT_COMM_UT_PER1">[3]CRITERIA!$J$104:$Q$105</definedName>
    <definedName name="IT_COMM_UT_PER10">[3]CRITERIA!$CM$104:$CT$105</definedName>
    <definedName name="IT_COMM_UT_PER11">[3]CRITERIA!$CV$104:$DC$105</definedName>
    <definedName name="IT_COMM_UT_PER12">[3]CRITERIA!$DE$104:$DL$105</definedName>
    <definedName name="IT_COMM_UT_PER2">[3]CRITERIA!$S$104:$Z$105</definedName>
    <definedName name="IT_COMM_UT_PER3">[3]CRITERIA!$AB$104:$AI$105</definedName>
    <definedName name="IT_COMM_UT_PER4">[3]CRITERIA!$AK$104:$AR$105</definedName>
    <definedName name="IT_COMM_UT_PER5">[3]CRITERIA!$AT$104:$BA$105</definedName>
    <definedName name="IT_COMM_UT_PER6">[3]CRITERIA!$BC$104:$BJ$105</definedName>
    <definedName name="IT_COMM_UT_PER7">[3]CRITERIA!$BL$104:$BS$105</definedName>
    <definedName name="IT_COMM_UT_PER8">[3]CRITERIA!$BU$104:$CB$105</definedName>
    <definedName name="IT_COMM_UT_PER9">[3]CRITERIA!$CD$104:$CK$105</definedName>
    <definedName name="JJIONJI">[10]Expenses!$G$372</definedName>
    <definedName name="JurisRORNumber">[1]Taxes!$F$42</definedName>
    <definedName name="MT_FL_UT_PER1">[8]CRITERIA!$J$208:$Q$209</definedName>
    <definedName name="MT_FL_UT_PER10">[8]CRITERIA!$CM$208:$CT$209</definedName>
    <definedName name="MT_FL_UT_PER11">[8]CRITERIA!$CV$208:$DC$209</definedName>
    <definedName name="MT_FL_UT_PER12">[8]CRITERIA!$DE$208:$DL$209</definedName>
    <definedName name="MT_FL_UT_PER2">[8]CRITERIA!$S$208:$Z$209</definedName>
    <definedName name="MT_FL_UT_PER3">[8]CRITERIA!$AB$208:$AI$209</definedName>
    <definedName name="MT_FL_UT_PER4">[8]CRITERIA!$AK$208:$AR$209</definedName>
    <definedName name="MT_FL_UT_PER5">[8]CRITERIA!$AT$208:$BA$209</definedName>
    <definedName name="MT_FL_UT_PER6">[8]CRITERIA!$BC$208:$BJ$209</definedName>
    <definedName name="MT_FL_UT_PER7">[8]CRITERIA!$BL$208:$BS$209</definedName>
    <definedName name="MT_FL_UT_PER8">[8]CRITERIA!$BU$208:$CB$209</definedName>
    <definedName name="MT_FL_UT_PER9">[8]CRITERIA!$CD$208:$CK$209</definedName>
    <definedName name="MT_SNG_UT_PER1">[3]CRITERIA!$J$98:$Q$99</definedName>
    <definedName name="MT_SNG_UT_PER10">[3]CRITERIA!$CM$98:$CT$99</definedName>
    <definedName name="MT_SNG_UT_PER11">[3]CRITERIA!$CV$98:$DC$99</definedName>
    <definedName name="MT_SNG_UT_PER12">[3]CRITERIA!$DE$98:$DL$99</definedName>
    <definedName name="MT_SNG_UT_PER2">[3]CRITERIA!$S$98:$Z$99</definedName>
    <definedName name="MT_SNG_UT_PER3">[3]CRITERIA!$AB$98:$AI$99</definedName>
    <definedName name="MT_SNG_UT_PER4">[3]CRITERIA!$AK$98:$AR$99</definedName>
    <definedName name="MT_SNG_UT_PER5">[3]CRITERIA!$AT$98:$BA$99</definedName>
    <definedName name="MT_SNG_UT_PER6">[3]CRITERIA!$BC$98:$BJ$99</definedName>
    <definedName name="MT_SNG_UT_PER7">[3]CRITERIA!$BL$98:$BS$99</definedName>
    <definedName name="MT_SNG_UT_PER8">[3]CRITERIA!$BU$98:$CB$99</definedName>
    <definedName name="MT_SNG_UT_PER9">[3]CRITERIA!$CD$98:$CK$99</definedName>
    <definedName name="NGV_DATA">'[2]NGV REVENUES'!$BV$6:$IV$34</definedName>
    <definedName name="NGV_per1">[3]CRITERIA!$J$169:$Q$170</definedName>
    <definedName name="NGV_PER10">[3]CRITERIA!$CM$169:$CT$170</definedName>
    <definedName name="NGV_PER11">[3]CRITERIA!$CV$169:$DC$170</definedName>
    <definedName name="NGV_PER12">[3]CRITERIA!$DE$169:$DL$170</definedName>
    <definedName name="NGV_PER2">[3]CRITERIA!$S$169:$Z$170</definedName>
    <definedName name="NGV_PER3">[3]CRITERIA!$AB$169:$AI$170</definedName>
    <definedName name="NGV_PER4">[3]CRITERIA!$AK$169:$AR$170</definedName>
    <definedName name="NGV_PER5">[3]CRITERIA!$AT$169:$BA$170</definedName>
    <definedName name="NGV_PER6">[3]CRITERIA!$BC$169:$BJ$170</definedName>
    <definedName name="NGV_PER7">[3]CRITERIA!$BL$169:$BS$170</definedName>
    <definedName name="NGV_PER8">[3]CRITERIA!$BU$169:$CB$170</definedName>
    <definedName name="NGV_PER9">[3]CRITERIA!$CD$169:$CK$170</definedName>
    <definedName name="NGV_QUERY">'[3]NGV Query'!$A$1:$H$65536</definedName>
    <definedName name="NGVWY_PER1">[3]CRITERIA!$J$172:$Q$174</definedName>
    <definedName name="NGVWY_PER10">[3]CRITERIA!$CM$172:$CT$174</definedName>
    <definedName name="NGVWY_PER11">[3]CRITERIA!$CV$172:$DC$174</definedName>
    <definedName name="NGVWY_PER12">[3]CRITERIA!$DE$172:$DL$174</definedName>
    <definedName name="NGVWY_PER2">[3]CRITERIA!$S$172:$Z$174</definedName>
    <definedName name="NGVWY_PER3">[3]CRITERIA!$AB$172:$AI$174</definedName>
    <definedName name="NGVWY_PER4">[3]CRITERIA!$AK$172:$AR$174</definedName>
    <definedName name="NGVWY_PER5">[3]CRITERIA!$AT$172:$BA$174</definedName>
    <definedName name="NGVWY_PER6">[3]CRITERIA!$BC$172:$BJ$174</definedName>
    <definedName name="NGVWY_PER7">[3]CRITERIA!$BL$172:$BS$174</definedName>
    <definedName name="NGVWY_PER8">[3]CRITERIA!$BU$172:$CB$174</definedName>
    <definedName name="NGVWY_PER9">[3]CRITERIA!$CD$172:$CK$174</definedName>
    <definedName name="OAKSCENARIO">[1]OakCity!$E$9:$E$46</definedName>
    <definedName name="OtherRevScenarios">'[1]Other Rev'!$H$7:$I$145</definedName>
    <definedName name="PHANTOMSCENARIO">'[1]Stock Incentives'!$D$12:$G$82</definedName>
    <definedName name="PIPELINEINTEGRITY">'[1]PIPELINE INTEGRITY'!$D$4:$G$21</definedName>
    <definedName name="_xlnm.Print_Area" localSheetId="1">'Exhibit 1.1'!$A$1:$BI$96</definedName>
    <definedName name="_xlnm.Print_Area" localSheetId="2">'Exhibit 1.1 Page 4'!$A$1:$H$42</definedName>
    <definedName name="_xlnm.Print_Area" localSheetId="4">'Exhibit 1.3 COS'!$A$1:$L$21</definedName>
    <definedName name="_xlnm.Print_Area" localSheetId="5">'Exhibit 1.4 Base Rates'!$A$1:$L$224</definedName>
    <definedName name="_xlnm.Print_Area" localSheetId="6">'Exhibit 1.5 Tracker Rates'!$A$1:$O$70</definedName>
    <definedName name="_xlnm.Print_Area" localSheetId="7">'Exhibit 1.6 Typical Bill'!$A$1:$J$26</definedName>
    <definedName name="_xlnm.Print_Titles" localSheetId="1">'Exhibit 1.1'!$A:$C</definedName>
    <definedName name="PT_OTH_REV_UT">'[1]Other Rev'!$H$136</definedName>
    <definedName name="PT_OTH_REV_WY">'[1]Other Rev'!$H$140</definedName>
    <definedName name="range">'[1]COS Alloc Factors'!$C$11:$K$78</definedName>
    <definedName name="RateBaseScenarios">'[1]Rate Base'!$AJ$8:$AQ$282</definedName>
    <definedName name="rates">[1]Rates!$T$4:$IV$65538</definedName>
    <definedName name="rates2">[1]Rates!$I$8:$O$319</definedName>
    <definedName name="RESERVEACCRUALSCENARIO">'[1]RESERVE ACCRUAL'!$D$6:$G$75</definedName>
    <definedName name="RevenueScenarios">[1]Revenue!$F$8:$S$452</definedName>
    <definedName name="Scenarios">'[1]Control Panel'!$H$10:$AI$104</definedName>
    <definedName name="se5ry">'[7]QUERY_FOR PIVOT'!$A$1:$H$15062</definedName>
    <definedName name="SNG_REV_ID">[1]Revenue!$F$229</definedName>
    <definedName name="SNG_REV_UT">[1]Revenue!$F$200</definedName>
    <definedName name="SNG_REV_WY">[1]Revenue!$F$323</definedName>
    <definedName name="solver_adj" localSheetId="5" hidden="1">'Exhibit 1.4 Base Rates'!#REF!</definedName>
    <definedName name="solver_cvg" localSheetId="5" hidden="1">0.0001</definedName>
    <definedName name="solver_drv" localSheetId="5" hidden="1">1</definedName>
    <definedName name="solver_est" localSheetId="5" hidden="1">1</definedName>
    <definedName name="solver_itr" localSheetId="5" hidden="1">100</definedName>
    <definedName name="solver_lin" localSheetId="5" hidden="1">2</definedName>
    <definedName name="solver_neg" localSheetId="5" hidden="1">2</definedName>
    <definedName name="solver_num" localSheetId="5" hidden="1">0</definedName>
    <definedName name="solver_nwt" localSheetId="5" hidden="1">1</definedName>
    <definedName name="solver_opt" localSheetId="5" hidden="1">'Exhibit 1.4 Base Rates'!#REF!</definedName>
    <definedName name="solver_pre" localSheetId="5" hidden="1">0.000001</definedName>
    <definedName name="solver_scl" localSheetId="5" hidden="1">2</definedName>
    <definedName name="solver_sho" localSheetId="5" hidden="1">2</definedName>
    <definedName name="solver_tim" localSheetId="5" hidden="1">100</definedName>
    <definedName name="solver_tol" localSheetId="5" hidden="1">0.05</definedName>
    <definedName name="solver_typ" localSheetId="5" hidden="1">3</definedName>
    <definedName name="solver_val" localSheetId="5" hidden="1">0</definedName>
    <definedName name="SUMMER_UT_F1">[1]Criteria!$A$26:$C$27</definedName>
    <definedName name="Summer_UT_GSR">[1]Criteria!$A$6:$C$7</definedName>
    <definedName name="taxes">[1]Taxes!$C$9:$E$75</definedName>
    <definedName name="TS_COMM_UT_PER1">[7]CRITERIA!$J$89:$Q$90</definedName>
    <definedName name="TS_COMM_UT_PER10">[7]CRITERIA!$CM$89:$CT$90</definedName>
    <definedName name="TS_COMM_UT_PER11">[7]CRITERIA!$CV$89:$DC$90</definedName>
    <definedName name="TS_COMM_UT_PER12">[7]CRITERIA!$DE$89:$DL$90</definedName>
    <definedName name="TS_COMM_UT_PER2">[7]CRITERIA!$S$89:$Z$90</definedName>
    <definedName name="TS_COMM_UT_PER3">[7]CRITERIA!$AB$89:$AI$90</definedName>
    <definedName name="TS_COMM_UT_PER4">[7]CRITERIA!$AK$89:$AR$90</definedName>
    <definedName name="TS_COMM_UT_PER5">[7]CRITERIA!$AT$89:$BA$90</definedName>
    <definedName name="TS_COMM_UT_PER6">[7]CRITERIA!$BC$89:$BJ$90</definedName>
    <definedName name="TS_COMM_UT_PER7">[7]CRITERIA!$BL$89:$BS$90</definedName>
    <definedName name="TS_COMM_UT_PER8">[7]CRITERIA!$BU$89:$CB$90</definedName>
    <definedName name="TS_COMM_UT_PER9">[7]CRITERIA!$CD$89:$CK$90</definedName>
    <definedName name="TS_DNG_UT_PER1">[7]CRITERIA!$J$92:$Q$93</definedName>
    <definedName name="TS_DNG_UT_PER10">[7]CRITERIA!$CM$92:$CT$93</definedName>
    <definedName name="TS_DNG_UT_PER11">[7]CRITERIA!$CV$92:$DC$93</definedName>
    <definedName name="TS_DNG_UT_PER12">[7]CRITERIA!$DE$92:$DL$93</definedName>
    <definedName name="TS_DNG_UT_PER2">[7]CRITERIA!$S$92:$Z$93</definedName>
    <definedName name="TS_DNG_UT_PER3">[7]CRITERIA!$AB$92:$AI$93</definedName>
    <definedName name="TS_DNG_UT_PER4">[7]CRITERIA!$AK$92:$AR$93</definedName>
    <definedName name="TS_DNG_UT_PER5">[7]CRITERIA!$AT$92:$BA$93</definedName>
    <definedName name="TS_DNG_UT_PER6">[7]CRITERIA!$BC$92:$BJ$93</definedName>
    <definedName name="TS_DNG_UT_PER7">[7]CRITERIA!$BL$92:$BS$93</definedName>
    <definedName name="TS_DNG_UT_PER8">[7]CRITERIA!$BU$92:$CB$93</definedName>
    <definedName name="TS_DNG_UT_PER9">[7]CRITERIA!$CD$92:$CK$93</definedName>
    <definedName name="TS_FL_UT_PER1">[8]CRITERIA!$J$205:$Q$206</definedName>
    <definedName name="TS_FL_UT_PER10">[8]CRITERIA!$CM$205:$CT$206</definedName>
    <definedName name="TS_FL_UT_PER11">[8]CRITERIA!$CV$205:$DC$206</definedName>
    <definedName name="TS_FL_UT_PER12">[8]CRITERIA!$DE$205:$DL$206</definedName>
    <definedName name="TS_FL_UT_PER2">[8]CRITERIA!$S$205:$Z$206</definedName>
    <definedName name="TS_FL_UT_PER3">[8]CRITERIA!$AB$205:$AI$206</definedName>
    <definedName name="TS_FL_UT_PER4">[8]CRITERIA!$AK$205:$AR$206</definedName>
    <definedName name="TS_FL_UT_PER5">[8]CRITERIA!$AT$205:$BA$206</definedName>
    <definedName name="TS_FL_UT_PER6">[8]CRITERIA!$BC$205:$BJ$206</definedName>
    <definedName name="TS_FL_UT_PER7">[8]CRITERIA!$BL$205:$BS$206</definedName>
    <definedName name="TS_FL_UT_PER8">[8]CRITERIA!$BU$205:$CB$206</definedName>
    <definedName name="TS_FL_UT_PER9">[8]CRITERIA!$CD$205:$CK$206</definedName>
    <definedName name="UT_CIS_PER1">[7]CRITERIA!$J$190:$Q$191</definedName>
    <definedName name="UT_CIS_PER10">[7]CRITERIA!$CM$190:$CT$191</definedName>
    <definedName name="UT_CIS_PER11">[7]CRITERIA!$CV$190:$DC$191</definedName>
    <definedName name="UT_CIS_PER12">[7]CRITERIA!$DE$190:$DL$191</definedName>
    <definedName name="UT_CIS_PER2">[7]CRITERIA!$S$190:$Z$191</definedName>
    <definedName name="UT_CIS_PER3">[7]CRITERIA!$AB$190:$AI$191</definedName>
    <definedName name="UT_CIS_PER4">[7]CRITERIA!$AK$190:$AR$191</definedName>
    <definedName name="UT_CIS_PER5">[7]CRITERIA!$AT$190:$BA$191</definedName>
    <definedName name="UT_CIS_PER6">[7]CRITERIA!$BC$190:$BJ$191</definedName>
    <definedName name="UT_CIS_PER7">[7]CRITERIA!$BL$190:$BS$191</definedName>
    <definedName name="UT_CIS_PER8">[7]CRITERIA!$BU$190:$CB$191</definedName>
    <definedName name="UT_CIS_PER9">[7]CRITERIA!$CD$190:$CK$191</definedName>
    <definedName name="UT_E1">[1]Criteria!$H$27:$I$28</definedName>
    <definedName name="UT_F1">[1]Criteria!$A$30:$C$31</definedName>
    <definedName name="UT_F1_SUMMER">[4]Criteria!$E$10:$G$17</definedName>
    <definedName name="UT_F1_WINTER">[4]Criteria!$E$2:$G$7</definedName>
    <definedName name="UT_F1E_SUMMER">[4]Criteria!$E$28:$G$35</definedName>
    <definedName name="UT_F1E_WINTER">[4]Criteria!$E$20:$G$25</definedName>
    <definedName name="UT_FT1">[1]Criteria!$E$20:$F$21</definedName>
    <definedName name="UT_FT1L">[1]Criteria!$H$35:$I$36</definedName>
    <definedName name="UT_GS_SUMMER">[4]Criteria!$A$10:$C$17</definedName>
    <definedName name="UT_GS_WINTER">[4]Criteria!$A$2:$C$7</definedName>
    <definedName name="UT_GSC_SUMMER">[11]Criteria!$E$38:$G$45</definedName>
    <definedName name="UT_GSC_WINTER">[11]Criteria!$A$38:$C$43</definedName>
    <definedName name="UT_GSR">[1]Criteria!$A$10:$C$11</definedName>
    <definedName name="UT_GSR_SUMMER">[11]Criteria!$A$10:$C$17</definedName>
    <definedName name="UT_GSR_WINTER">[11]Criteria!$A$2:$C$7</definedName>
    <definedName name="UT_GSS_SUMMER">[4]Criteria!$A$28:$C$35</definedName>
    <definedName name="UT_GSS_WINTER">[4]Criteria!$A$20:$C$25</definedName>
    <definedName name="UT_I2">[4]Criteria!$L$2:$M$3</definedName>
    <definedName name="UT_I2I4">[1]Criteria!$E$10:$F$12</definedName>
    <definedName name="UT_I4">[4]Criteria!$L$6:$M$7</definedName>
    <definedName name="UT_IS2">[4]Criteria!$L$10:$M$11</definedName>
    <definedName name="UT_IS4">[4]Criteria!$L$14:$M$15</definedName>
    <definedName name="UT_IT">[1]Criteria!$H$10:$I$15</definedName>
    <definedName name="UT_IT2">[4]Criteria!$L$22:$M$23</definedName>
    <definedName name="UT_MT">[1]Criteria!$H$6:$I$7</definedName>
    <definedName name="UT_NGV">[1]Criteria!$E$6:$F$7</definedName>
    <definedName name="UT_TSP">[1]Criteria!$H$39:$I$40</definedName>
    <definedName name="Utah_Rates">'[3]NGV RATES'!$B$3:$U$6</definedName>
    <definedName name="UTCUSTOMERS">[5]CRITERIA!$B$447:$D$448</definedName>
    <definedName name="UTE1CUSTOMERS">[5]CRITERIA!$B$354:$D$355</definedName>
    <definedName name="UTE1DNG">[6]CRITERIA!$B$285:$D$286</definedName>
    <definedName name="UTE1DTH">[6]CRITERIA!$B$282:$D$283</definedName>
    <definedName name="UTE1GAS">[6]CRITERIA!$B$291:$D$292</definedName>
    <definedName name="UTE1SNG">[6]CRITERIA!$B$288:$D$289</definedName>
    <definedName name="UTF1CUSTOMERS">[5]CRITERIA!$B$61:$D$65</definedName>
    <definedName name="UTF1DNG">[6]CRITERIA!$B$71:$D$72</definedName>
    <definedName name="UTF1DTH">[6]CRITERIA!$B$68:$D$69</definedName>
    <definedName name="UTF1EDNG">[6]CRITERIA!$B$178:$D$179</definedName>
    <definedName name="UTF1EDTH">[6]CRITERIA!$B$175:$D$176</definedName>
    <definedName name="UTF1EGAS">[6]CRITERIA!$B$184:$D$185</definedName>
    <definedName name="UTF1ESNG">[6]CRITERIA!$B$181:$D$182</definedName>
    <definedName name="UTF1GAS">[6]CRITERIA!$B$77:$D$78</definedName>
    <definedName name="UTF1SNG">[6]CRITERIA!$B$74:$D$75</definedName>
    <definedName name="UTF3CUSTOMERS">[5]CRITERIA!$B$106:$D$107</definedName>
    <definedName name="UTF3DNG">[6]CRITERIA!$B$105:$D$106</definedName>
    <definedName name="UTF3DTH">[6]CRITERIA!$B$102:$D$103</definedName>
    <definedName name="UTF3GAS">[6]CRITERIA!$B$111:$D$112</definedName>
    <definedName name="UTF3SNG">[6]CRITERIA!$B$108:$D$109</definedName>
    <definedName name="UTF4CUSTOMERS">[5]CRITERIA!$B$122:$D$123</definedName>
    <definedName name="UTF4DNG">[5]CRITERIA!$B$125:$D$126</definedName>
    <definedName name="UTF4DTH">[5]CRITERIA!$B$119:$D$120</definedName>
    <definedName name="UTF4GAS">[5]CRITERIA!$B$131:$D$132</definedName>
    <definedName name="UTF4SNG">[5]CRITERIA!$B$128:$D$129</definedName>
    <definedName name="UTFT1CUSTOMERS">[5]CRITERIA!$B$254:$D$256</definedName>
    <definedName name="UTFT1DNG">[6]CRITERIA!$B$230:$D$232</definedName>
    <definedName name="UTFT1DTH">[6]CRITERIA!$B$226:$D$228</definedName>
    <definedName name="UTFT1GAS">[6]CRITERIA!$B$238:$D$240</definedName>
    <definedName name="UTFT1LDNG">[5]CRITERIA!$B$277:$D$278</definedName>
    <definedName name="UTFT1LDTH">[5]CRITERIA!$B$271:$D$272</definedName>
    <definedName name="UTFT1LGAS">[5]CRITERIA!$B$283:$D$284</definedName>
    <definedName name="UTFT1LSNG">[5]CRITERIA!$B$280:$D$281</definedName>
    <definedName name="UTFT1SNG">[6]CRITERIA!$B$234:$D$236</definedName>
    <definedName name="UTFT2CCUSTOMERS">[5]CRITERIA!$B$306:$D$307</definedName>
    <definedName name="UTFT2CDNG">[5]CRITERIA!$B$309:$D$310</definedName>
    <definedName name="UTFT2CDTH">[5]CRITERIA!$B$303:$D$304</definedName>
    <definedName name="UTFT2CGAS">[5]CRITERIA!$B$315:$D$316</definedName>
    <definedName name="UTFT2CSNG">[5]CRITERIA!$B$312:$D$313</definedName>
    <definedName name="UTFT2CUSTOMERS">[5]CRITERIA!$B$290:$D$291</definedName>
    <definedName name="UTFT2DNG">[6]CRITERIA!$B$246:$D$247</definedName>
    <definedName name="UTFT2DTH">[6]CRITERIA!$B$243:$D$244</definedName>
    <definedName name="UTFT2GAS">[6]CRITERIA!$B$252:$D$253</definedName>
    <definedName name="UTFT2SNG">[6]CRITERIA!$B$249:$D$250</definedName>
    <definedName name="UTFTECUSTOMERS">[5]CRITERIA!$B$322:$D$323</definedName>
    <definedName name="UTFTEDNG">[6]CRITERIA!$B$259:$D$260</definedName>
    <definedName name="UTFTEDTH">[6]CRITERIA!$B$256:$D$257</definedName>
    <definedName name="UTFTEGAS">[6]CRITERIA!$B$265:$D$266</definedName>
    <definedName name="UTFTESNG">[6]CRITERIA!$B$262:$D$263</definedName>
    <definedName name="UTGSCDNG">[5]CRITERIA!$B$29:$D$30</definedName>
    <definedName name="UTGSCDTH">[5]CRITERIA!$B$23:$D$24</definedName>
    <definedName name="UTGSCGAS">[5]CRITERIA!$B$35:$D$36</definedName>
    <definedName name="UTGSCSNG">[5]CRITERIA!$B$32:$D$33</definedName>
    <definedName name="UTGSCST">[6]CRITERIA!$B$10:$D$11</definedName>
    <definedName name="UTGSCUSTOMERS">[5]CRITERIA!$B$10:$D$11</definedName>
    <definedName name="UTGSDNG">[6]CRITERIA!$B$13:$D$14</definedName>
    <definedName name="UTGSDTH">[6]CRITERIA!$B$7:$D$8</definedName>
    <definedName name="UTGSECST">[6]CRITERIA!$B$31:$D$32</definedName>
    <definedName name="UTGSEDNG">[6]CRITERIA!$B$34:$D$35</definedName>
    <definedName name="UTGSEDTH">[6]CRITERIA!$B$28:$D$29</definedName>
    <definedName name="UTGSEGAS">[6]CRITERIA!$B$40:$D$41</definedName>
    <definedName name="UTGSESIF">[6]CRITERIA!$B$43:$D$44</definedName>
    <definedName name="UTGSESNG">[6]CRITERIA!$B$37:$D$38</definedName>
    <definedName name="UTGSGAS">[6]CRITERIA!$B$19:$D$20</definedName>
    <definedName name="UTGSRDNG">[5]CRITERIA!$F$13:$H$14</definedName>
    <definedName name="UTGSRDTH">[5]CRITERIA!$F$7:$H$8</definedName>
    <definedName name="UTGSRGAS">[5]CRITERIA!$F$19:$H$20</definedName>
    <definedName name="UTGSRSNG">[5]CRITERIA!$F$16:$H$17</definedName>
    <definedName name="UTGSSCST">[6]CRITERIA!$B$51:$D$52</definedName>
    <definedName name="UTGSSCUSTOMERS">[5]CRITERIA!$B$42:$D$43</definedName>
    <definedName name="UTGSSDNG">[6]CRITERIA!$B$54:$D$55</definedName>
    <definedName name="UTGSSDTH">[6]CRITERIA!$B$48:$D$49</definedName>
    <definedName name="UTGSSGAS">[6]CRITERIA!$B$60:$D$61</definedName>
    <definedName name="UTGSSIF">[6]CRITERIA!$B$23:$D$24</definedName>
    <definedName name="UTGSSNG">[6]CRITERIA!$B$16:$D$17</definedName>
    <definedName name="UTGSSSIF">[6]CRITERIA!$B$63:$D$64</definedName>
    <definedName name="UTGSSSNG">[6]CRITERIA!$B$57:$D$58</definedName>
    <definedName name="UTI2CUSTOMERS">[5]CRITERIA!$B$139:$D$140</definedName>
    <definedName name="UTI2DNG">[6]CRITERIA!$B$132:$D$134</definedName>
    <definedName name="UTI2DTH">[6]CRITERIA!$B$128:$D$130</definedName>
    <definedName name="UTI2GAS">[6]CRITERIA!$B$140:$D$142</definedName>
    <definedName name="UTI2SNG">[6]CRITERIA!$B$136:$D$138</definedName>
    <definedName name="UTI4CUSTOMERS">[5]CRITERIA!$B$420:$D$423</definedName>
    <definedName name="UTI4DNG">[6]CRITERIA!$B$342:$D$343</definedName>
    <definedName name="UTI4DTH">[6]CRITERIA!$B$339:$D$340</definedName>
    <definedName name="UTI4GAS">[6]CRITERIA!$B$348:$D$349</definedName>
    <definedName name="UTI4SNG">[6]CRITERIA!$B$345:$D$346</definedName>
    <definedName name="UTIS2CUSTOMERS">[5]CRITERIA!$B$159:$D$161</definedName>
    <definedName name="UTIS2DNG">[6]CRITERIA!$B$149:$D$151</definedName>
    <definedName name="UTIS2DTH">[6]CRITERIA!$B$145:$D$147</definedName>
    <definedName name="UTIS2GAS">[6]CRITERIA!$B$157:$D$159</definedName>
    <definedName name="UTIS2SNG">[6]CRITERIA!$B$153:$D$155</definedName>
    <definedName name="UTIS4CUSTOMERS">[5]CRITERIA!$B$179:$D$180</definedName>
    <definedName name="UTIS4DNG">[6]CRITERIA!$B$165:$D$166</definedName>
    <definedName name="UTIS4DTH">[6]CRITERIA!$B$162:$D$163</definedName>
    <definedName name="UTIS4GAS">[6]CRITERIA!$B$171:$D$172</definedName>
    <definedName name="UTIS4SNG">[6]CRITERIA!$B$168:$D$169</definedName>
    <definedName name="UTITCUSTOMERS">[5]CRITERIA!$B$213:$D$216</definedName>
    <definedName name="UTITDNG">[6]CRITERIA!$B$196:$D$198</definedName>
    <definedName name="UTITDTH">[6]CRITERIA!$B$192:$D$194</definedName>
    <definedName name="UTITGAS">[6]CRITERIA!$B$204:$D$206</definedName>
    <definedName name="UTITSCUSTOMERS">[5]CRITERIA!$B$237:$D$238</definedName>
    <definedName name="UTITSDNG">[6]CRITERIA!$B$213:$D$215</definedName>
    <definedName name="UTITSDTH">[6]CRITERIA!$B$209:$D$211</definedName>
    <definedName name="UTITSGAS">[6]CRITERIA!$B$221:$D$223</definedName>
    <definedName name="UTITSNG">[6]CRITERIA!$B$200:$D$202</definedName>
    <definedName name="UTITSSNG">[6]CRITERIA!$B$217:$D$219</definedName>
    <definedName name="UTMTCUSTOMERS">[5]CRITERIA!$B$338:$D$339</definedName>
    <definedName name="UTMTDNG">[6]CRITERIA!$B$272:$D$273</definedName>
    <definedName name="UTMTDTH">[6]CRITERIA!$B$269:$D$270</definedName>
    <definedName name="UTMTGAS">[6]CRITERIA!$B$278:$D$279</definedName>
    <definedName name="UTMTSNG">[6]CRITERIA!$B$275:$D$276</definedName>
    <definedName name="UTNGVCUSTOMERS">[5]CRITERIA!$B$90:$D$91</definedName>
    <definedName name="UTNGVDNG">[6]CRITERIA!$B$88:$D$89</definedName>
    <definedName name="UTNGVDTH">[6]CRITERIA!$B$85:$D$86</definedName>
    <definedName name="UTNGVGAS">[6]CRITERIA!$B$94:$D$95</definedName>
    <definedName name="UTNGVSNG">[6]CRITERIA!$B$91:$D$92</definedName>
    <definedName name="UTP1CUSTOMERS">[5]CRITERIA!$B$370:$D$371</definedName>
    <definedName name="UTP1DNG">[6]CRITERIA!$B$303:$D$304</definedName>
    <definedName name="UTP1DTH">[6]CRITERIA!$B$300:$D$301</definedName>
    <definedName name="UTP1GAS">[6]CRITERIA!$B$309:$D$310</definedName>
    <definedName name="UTP1SNG">[6]CRITERIA!$B$306:$D$307</definedName>
    <definedName name="WEX_ADJ_108_PROD">[1]Wexpro!$H$22</definedName>
    <definedName name="WEX_ADJ_111_PROD">[1]Wexpro!$H$23</definedName>
    <definedName name="WINTER_UT_F1">[1]Criteria!$A$22:$C$23</definedName>
    <definedName name="Winter_UT_GSR">[1]Criteria!$A$2:$C$3</definedName>
    <definedName name="WY_CET_PER1">[7]CRITERIA!$J$184:$Q$185</definedName>
    <definedName name="WY_CET_PER10">[7]CRITERIA!$CM$184:$CT$185</definedName>
    <definedName name="WY_CET_PER11">[7]CRITERIA!$CV$184:$DC$185</definedName>
    <definedName name="WY_CET_PER12">[7]CRITERIA!$DE$184:$DL$185</definedName>
    <definedName name="WY_CET_PER2">[7]CRITERIA!$S$184:$Z$185</definedName>
    <definedName name="WY_CET_PER3">[7]CRITERIA!$AB$184:$AI$185</definedName>
    <definedName name="WY_CET_PER4">[7]CRITERIA!$AK$184:$AR$185</definedName>
    <definedName name="WY_CET_PER5">[7]CRITERIA!$AT$184:$BA$185</definedName>
    <definedName name="WY_CET_PER6">[7]CRITERIA!$BC$184:$BJ$185</definedName>
    <definedName name="WY_CET_PER7">[7]CRITERIA!$BL$184:$BS$185</definedName>
    <definedName name="WY_CET_PER8">[7]CRITERIA!$BU$184:$CB$185</definedName>
    <definedName name="WY_CET_PER9">[7]CRITERIA!$CD$184:$CK$185</definedName>
    <definedName name="WY_CIS_PER1">[8]CRITERIA!$J$211:$Q$212</definedName>
    <definedName name="WY_CIS_PER10">[8]CRITERIA!$CM$211:$CT$212</definedName>
    <definedName name="WY_CIS_PER11">[8]CRITERIA!$CV$211:$DC$212</definedName>
    <definedName name="WY_CIS_PER12">[8]CRITERIA!$DE$211:$DL$212</definedName>
    <definedName name="WY_CIS_PER2">[8]CRITERIA!$S$211:$Z$212</definedName>
    <definedName name="WY_CIS_PER3">[8]CRITERIA!$AB$211:$AI$212</definedName>
    <definedName name="WY_CIS_PER4">[8]CRITERIA!$AK$211:$AR$212</definedName>
    <definedName name="WY_CIS_PER5">[8]CRITERIA!$AT$211:$BA$212</definedName>
    <definedName name="WY_CIS_PER6">[8]CRITERIA!$BC$211:$BJ$212</definedName>
    <definedName name="WY_CIS_PER7">[8]CRITERIA!$BL$211:$BS$212</definedName>
    <definedName name="WY_CIS_PER8">[8]CRITERIA!$BU$211:$CB$212</definedName>
    <definedName name="WY_CIS_PER9">[8]CRITERIA!$CD$211:$CK$212</definedName>
    <definedName name="WY_DSM_PER1">[7]CRITERIA!$J$187:$Q$188</definedName>
    <definedName name="WY_DSM_PER10">[7]CRITERIA!$CM$187:$CT$188</definedName>
    <definedName name="WY_DSM_PER11">[7]CRITERIA!$CV$187:$DC$188</definedName>
    <definedName name="WY_DSM_PER12">[7]CRITERIA!$DE$187:$DL$188</definedName>
    <definedName name="WY_DSM_PER2">[7]CRITERIA!$S$187:$Z$188</definedName>
    <definedName name="WY_DSM_PER3">[7]CRITERIA!$AB$187:$AI$188</definedName>
    <definedName name="WY_DSM_PER4">[7]CRITERIA!$AK$187:$AR$188</definedName>
    <definedName name="WY_DSM_PER5">[7]CRITERIA!$AT$187:$BA$188</definedName>
    <definedName name="WY_DSM_PER6">[7]CRITERIA!$BC$187:$BJ$188</definedName>
    <definedName name="WY_DSM_PER7">[7]CRITERIA!$BL$187:$BS$188</definedName>
    <definedName name="WY_DSM_PER8">[7]CRITERIA!$BU$187:$CB$188</definedName>
    <definedName name="WY_DSM_PER9">[7]CRITERIA!$CD$187:$CK$188</definedName>
    <definedName name="WY_F1">[4]Criteria!$O$10:$P$11</definedName>
    <definedName name="WY_GS">[4]Criteria!$O$2:$P$3</definedName>
    <definedName name="WY_GSW">[4]Criteria!$O$14:$P$15</definedName>
    <definedName name="WY_I2">[4]Criteria!$Q$2:$R$3</definedName>
    <definedName name="WY_I4">[4]Criteria!$Q$6:$R$7</definedName>
    <definedName name="WY_IC">[4]Criteria!$Q$10:$R$11</definedName>
    <definedName name="WY_IC1">[4]Criteria!$Q$14:$R$15</definedName>
    <definedName name="WY_IC2">[4]Criteria!$Q$18:$R$19</definedName>
    <definedName name="WY_IC3">[4]Criteria!$Q$14:$R$15</definedName>
    <definedName name="WY_IC8">[4]Criteria!$Q$18:$R$19</definedName>
    <definedName name="WY_IT">[4]Criteria!$Q$22:$R$23</definedName>
    <definedName name="WY_NGV">[4]Criteria!$O$6:$P$7</definedName>
    <definedName name="WYCUSTOMERS">[5]CRITERIA!$B$677:$D$678</definedName>
    <definedName name="WYF1CUSTOMERS">[5]CRITERIA!$B$515:$D$519</definedName>
    <definedName name="WYF1DNG">[6]CRITERIA!$B$413:$D$414</definedName>
    <definedName name="WYF1DTH">[6]CRITERIA!$B$410:$D$411</definedName>
    <definedName name="WYF1GAS">[6]CRITERIA!$B$416:$D$417</definedName>
    <definedName name="WYGSCUSTOMERS">[5]CRITERIA!$B$499:$D$500</definedName>
    <definedName name="WYGSDNG">[6]CRITERIA!$B$400:$D$401</definedName>
    <definedName name="WYGSDTH">[6]CRITERIA!$B$397:$D$398</definedName>
    <definedName name="WYGSGAS">[6]CRITERIA!$B$403:$D$404</definedName>
    <definedName name="WYGSSIF">[6]CRITERIA!$B$406:$D$407</definedName>
    <definedName name="WYGSWCUSTOMERS">[5]CRITERIA!$B$550:$D$551</definedName>
    <definedName name="WYGSWDNG">[6]CRITERIA!$B$433:$D$434</definedName>
    <definedName name="WYGSWDTH">[6]CRITERIA!$B$430:$D$431</definedName>
    <definedName name="WYGSWGAS">[6]CRITERIA!$B$436:$D$437</definedName>
    <definedName name="WYI2CUSTOMERS">[5]CRITERIA!$B$589:$D$590</definedName>
    <definedName name="WYI2DNG">[6]CRITERIA!$B$463:$D$464</definedName>
    <definedName name="WYI2DTH">[6]CRITERIA!$B$460:$D$461</definedName>
    <definedName name="WYI2GAS">[6]CRITERIA!$B$469:$D$470</definedName>
    <definedName name="WYI2SNG">[6]CRITERIA!$B$466:$D$467</definedName>
    <definedName name="WYI4CUSTOMERS">[5]CRITERIA!$B$606:$D$608</definedName>
    <definedName name="WYI4DNG">[6]CRITERIA!$B$476:$D$477</definedName>
    <definedName name="WYI4DTH">[6]CRITERIA!$B$473:$D$474</definedName>
    <definedName name="WYI4GAS">[6]CRITERIA!$B$482:$D$483</definedName>
    <definedName name="WYI4SNG">[6]CRITERIA!$B$479:$D$480</definedName>
    <definedName name="WYICCUSTOMERS">[5]CRITERIA!$B$647:$D$652</definedName>
    <definedName name="WYICDNG">[6]CRITERIA!$B$506:$D$511</definedName>
    <definedName name="WYICDTH">[6]CRITERIA!$B$499:$D$504</definedName>
    <definedName name="WYICGAS">[6]CRITERIA!$B$513:$D$520</definedName>
    <definedName name="WYICSDNG">[6]CRITERIA!$B$453:$D$454</definedName>
    <definedName name="WYICSDTH">[6]CRITERIA!$B$450:$D$451</definedName>
    <definedName name="WYICSGAS">[6]CRITERIA!$B$456:$D$457</definedName>
    <definedName name="WYITCUSTOMERS">[5]CRITERIA!$B$627:$D$629</definedName>
    <definedName name="WYITDNG">[6]CRITERIA!$B$490:$D$492</definedName>
    <definedName name="WYITDTH">[6]CRITERIA!$B$486:$D$488</definedName>
    <definedName name="WYITGAS">[6]CRITERIA!$B$494:$D$496</definedName>
    <definedName name="Wym_Rates">'[3]NGV RATES'!$B$11:$U$13</definedName>
    <definedName name="WYNGVCUSTOMERS">[5]CRITERIA!$B$537:$D$538</definedName>
    <definedName name="WYNGVDNG">[6]CRITERIA!$B$423:$D$424</definedName>
    <definedName name="WYNGVDTH">[6]CRITERIA!$B$420:$D$421</definedName>
    <definedName name="WYNGVGAS">[6]CRITERIA!$B$426:$D$427</definedName>
    <definedName name="X">[3]CRITERIA!$J$3:$Q$4</definedName>
  </definedNames>
  <calcPr calcId="152511"/>
</workbook>
</file>

<file path=xl/calcChain.xml><?xml version="1.0" encoding="utf-8"?>
<calcChain xmlns="http://schemas.openxmlformats.org/spreadsheetml/2006/main">
  <c r="E19" i="14" l="1"/>
  <c r="R61" i="11" l="1"/>
  <c r="R50" i="11"/>
  <c r="A8" i="13" l="1"/>
  <c r="A9" i="13" s="1"/>
  <c r="A10" i="13" s="1"/>
  <c r="A11" i="13" s="1"/>
  <c r="A12" i="13" s="1"/>
  <c r="A13" i="13" s="1"/>
  <c r="A14" i="13" s="1"/>
  <c r="A15" i="13" s="1"/>
  <c r="A16" i="13" s="1"/>
  <c r="A17" i="13" s="1"/>
  <c r="A18" i="13" s="1"/>
  <c r="A19" i="13" s="1"/>
  <c r="A20" i="13" s="1"/>
  <c r="A21" i="13" s="1"/>
  <c r="A22" i="13" s="1"/>
  <c r="A23" i="13" s="1"/>
  <c r="A24" i="13" s="1"/>
  <c r="A25" i="13" s="1"/>
  <c r="A26" i="13" s="1"/>
  <c r="A27" i="13" s="1"/>
  <c r="A28" i="13" s="1"/>
  <c r="A29" i="13" s="1"/>
  <c r="A30" i="13" s="1"/>
  <c r="A31" i="13" s="1"/>
  <c r="A32" i="13" s="1"/>
  <c r="A33" i="13" s="1"/>
  <c r="A34" i="13" s="1"/>
  <c r="A35" i="13" s="1"/>
  <c r="A36" i="13" s="1"/>
  <c r="A37" i="13" s="1"/>
  <c r="A38" i="13" s="1"/>
  <c r="A39" i="13" s="1"/>
  <c r="A40" i="13" s="1"/>
  <c r="A41" i="13" s="1"/>
  <c r="A42" i="13" s="1"/>
  <c r="A43" i="13" s="1"/>
  <c r="A44" i="13" s="1"/>
  <c r="A45" i="13" s="1"/>
  <c r="A46" i="13" s="1"/>
  <c r="A47" i="13" s="1"/>
  <c r="A48" i="13" s="1"/>
  <c r="A49" i="13" s="1"/>
  <c r="A50" i="13" s="1"/>
  <c r="A51" i="13" s="1"/>
  <c r="A52" i="13" s="1"/>
  <c r="A53" i="13" s="1"/>
  <c r="A54" i="13" s="1"/>
  <c r="A55" i="13" s="1"/>
  <c r="A56" i="13" s="1"/>
  <c r="A57" i="13" s="1"/>
  <c r="A58" i="13" s="1"/>
  <c r="A59" i="13" s="1"/>
  <c r="A60" i="13" s="1"/>
  <c r="A61" i="13" s="1"/>
  <c r="A62" i="13" s="1"/>
  <c r="A63" i="13" s="1"/>
  <c r="A64" i="13" s="1"/>
  <c r="A65" i="13" s="1"/>
  <c r="A66" i="13" s="1"/>
  <c r="A67" i="13" s="1"/>
  <c r="A68" i="13" s="1"/>
  <c r="A69" i="13" s="1"/>
  <c r="A70" i="13" s="1"/>
  <c r="A71" i="13" s="1"/>
  <c r="A72" i="13" s="1"/>
  <c r="A73" i="13" s="1"/>
  <c r="A74" i="13" s="1"/>
  <c r="A75" i="13" s="1"/>
  <c r="A76" i="13" s="1"/>
  <c r="A77" i="13" s="1"/>
  <c r="A78" i="13" s="1"/>
  <c r="A79" i="13" s="1"/>
  <c r="A80" i="13" s="1"/>
  <c r="A81" i="13" s="1"/>
  <c r="A82" i="13" s="1"/>
  <c r="A83" i="13" s="1"/>
  <c r="A84" i="13" s="1"/>
  <c r="A85" i="13" s="1"/>
  <c r="A86" i="13" s="1"/>
  <c r="A87" i="13" s="1"/>
  <c r="A88" i="13" s="1"/>
  <c r="A89" i="13" s="1"/>
  <c r="A90" i="13" s="1"/>
  <c r="A91" i="13" s="1"/>
  <c r="A92" i="13" s="1"/>
  <c r="A93" i="13" s="1"/>
  <c r="A94" i="13" s="1"/>
  <c r="A95" i="13" s="1"/>
  <c r="A96" i="13" s="1"/>
  <c r="A97" i="13" s="1"/>
  <c r="A98" i="13" s="1"/>
  <c r="A99" i="13" s="1"/>
  <c r="A100" i="13" s="1"/>
  <c r="A101" i="13" s="1"/>
  <c r="A102" i="13" s="1"/>
  <c r="A103" i="13" s="1"/>
  <c r="A104" i="13" s="1"/>
  <c r="A105" i="13" s="1"/>
  <c r="A106" i="13" s="1"/>
  <c r="A107" i="13" s="1"/>
  <c r="A108" i="13" s="1"/>
  <c r="A109" i="13" s="1"/>
  <c r="A110" i="13" s="1"/>
  <c r="A111" i="13" s="1"/>
  <c r="A112" i="13" s="1"/>
  <c r="A113" i="13" s="1"/>
  <c r="A114" i="13" s="1"/>
  <c r="A115" i="13" s="1"/>
  <c r="A116" i="13" s="1"/>
  <c r="A117" i="13" s="1"/>
  <c r="A118" i="13" s="1"/>
  <c r="A119" i="13" s="1"/>
  <c r="A120" i="13" s="1"/>
  <c r="A121" i="13" s="1"/>
  <c r="A122" i="13" s="1"/>
  <c r="A123" i="13" s="1"/>
  <c r="A124" i="13" s="1"/>
  <c r="A125" i="13" s="1"/>
  <c r="A126" i="13" s="1"/>
  <c r="A127" i="13" s="1"/>
  <c r="A128" i="13" s="1"/>
  <c r="A129" i="13" s="1"/>
  <c r="A130" i="13" s="1"/>
  <c r="A131" i="13" s="1"/>
  <c r="A132" i="13" s="1"/>
  <c r="A133" i="13" s="1"/>
  <c r="A134" i="13" s="1"/>
  <c r="A135" i="13" s="1"/>
  <c r="A136" i="13" s="1"/>
  <c r="A137" i="13" s="1"/>
  <c r="A138" i="13" s="1"/>
  <c r="A139" i="13" s="1"/>
  <c r="A140" i="13" s="1"/>
  <c r="A141" i="13" s="1"/>
  <c r="A142" i="13" s="1"/>
  <c r="A143" i="13" s="1"/>
  <c r="A144" i="13" s="1"/>
  <c r="A145" i="13" s="1"/>
  <c r="A146" i="13" s="1"/>
  <c r="A147" i="13" s="1"/>
  <c r="A148" i="13" s="1"/>
  <c r="A149" i="13" s="1"/>
  <c r="A150" i="13" s="1"/>
  <c r="A151" i="13" s="1"/>
  <c r="A152" i="13" s="1"/>
  <c r="A153" i="13" s="1"/>
  <c r="A154" i="13" s="1"/>
  <c r="A155" i="13" s="1"/>
  <c r="A156" i="13" s="1"/>
  <c r="A157" i="13" s="1"/>
  <c r="A158" i="13" s="1"/>
  <c r="A159" i="13" s="1"/>
  <c r="A160" i="13" s="1"/>
  <c r="A161" i="13" s="1"/>
  <c r="A162" i="13" s="1"/>
  <c r="A163" i="13" s="1"/>
  <c r="A164" i="13" s="1"/>
  <c r="A165" i="13" s="1"/>
  <c r="A166" i="13" s="1"/>
  <c r="A167" i="13" s="1"/>
  <c r="A168" i="13" s="1"/>
  <c r="A169" i="13" s="1"/>
  <c r="A170" i="13" s="1"/>
  <c r="A171" i="13" s="1"/>
  <c r="A172" i="13" s="1"/>
  <c r="A173" i="13" s="1"/>
  <c r="A174" i="13" s="1"/>
  <c r="A175" i="13" s="1"/>
  <c r="A176" i="13" s="1"/>
  <c r="A177" i="13" s="1"/>
  <c r="A178" i="13" s="1"/>
  <c r="A179" i="13" s="1"/>
  <c r="A180" i="13" s="1"/>
  <c r="A181" i="13" s="1"/>
  <c r="A182" i="13" s="1"/>
  <c r="A183" i="13" s="1"/>
  <c r="A184" i="13" s="1"/>
  <c r="A185" i="13" s="1"/>
  <c r="A186" i="13" s="1"/>
  <c r="A187" i="13" s="1"/>
  <c r="A188" i="13" s="1"/>
  <c r="A189" i="13" s="1"/>
  <c r="AP47" i="4"/>
  <c r="AQ47" i="4"/>
  <c r="AR47" i="4"/>
  <c r="AP48" i="4"/>
  <c r="AQ48" i="4"/>
  <c r="AR48" i="4"/>
  <c r="AP49" i="4"/>
  <c r="AQ49" i="4"/>
  <c r="AR49" i="4"/>
  <c r="AP50" i="4"/>
  <c r="AQ50" i="4"/>
  <c r="AR50" i="4"/>
  <c r="AP51" i="4"/>
  <c r="AQ51" i="4"/>
  <c r="AR51" i="4"/>
  <c r="AP52" i="4"/>
  <c r="AQ52" i="4"/>
  <c r="AR52" i="4"/>
  <c r="AP53" i="4"/>
  <c r="AQ53" i="4"/>
  <c r="AR53" i="4"/>
  <c r="AP54" i="4"/>
  <c r="AQ54" i="4"/>
  <c r="AR54" i="4"/>
  <c r="AP55" i="4"/>
  <c r="AQ55" i="4"/>
  <c r="AR55" i="4"/>
  <c r="AP56" i="4"/>
  <c r="AQ56" i="4"/>
  <c r="AR56" i="4"/>
  <c r="AP57" i="4"/>
  <c r="AQ57" i="4"/>
  <c r="AR57" i="4"/>
  <c r="AP58" i="4"/>
  <c r="AQ58" i="4"/>
  <c r="AR58" i="4"/>
  <c r="AP59" i="4"/>
  <c r="AQ59" i="4"/>
  <c r="AR59" i="4"/>
  <c r="AP60" i="4"/>
  <c r="AQ60" i="4"/>
  <c r="AR60" i="4"/>
  <c r="AP61" i="4"/>
  <c r="AQ61" i="4"/>
  <c r="AR61" i="4"/>
  <c r="AD62" i="4"/>
  <c r="A190" i="13" l="1"/>
  <c r="A191" i="13" s="1"/>
  <c r="A192" i="13" s="1"/>
  <c r="A193" i="13" s="1"/>
  <c r="A194" i="13" s="1"/>
  <c r="A195" i="13" s="1"/>
  <c r="A196" i="13" s="1"/>
  <c r="A197" i="13" s="1"/>
  <c r="A198" i="13" s="1"/>
  <c r="A199" i="13" s="1"/>
  <c r="A200" i="13" s="1"/>
  <c r="A201" i="13" s="1"/>
  <c r="A202" i="13" s="1"/>
  <c r="A203" i="13" s="1"/>
  <c r="A204" i="13" s="1"/>
  <c r="A205" i="13" s="1"/>
  <c r="A206" i="13" s="1"/>
  <c r="A207" i="13" s="1"/>
  <c r="A208" i="13" s="1"/>
  <c r="A209" i="13" s="1"/>
  <c r="A210" i="13" s="1"/>
  <c r="A211" i="13" s="1"/>
  <c r="A212" i="13" s="1"/>
  <c r="A213" i="13" s="1"/>
  <c r="A214" i="13" s="1"/>
  <c r="A215" i="13" s="1"/>
  <c r="A216" i="13" s="1"/>
  <c r="A217" i="13" s="1"/>
  <c r="A218" i="13" s="1"/>
  <c r="A219" i="13" s="1"/>
  <c r="A220" i="13" s="1"/>
  <c r="A221" i="13" s="1"/>
  <c r="A222" i="13" s="1"/>
  <c r="A223" i="13" s="1"/>
  <c r="A224" i="13" s="1"/>
  <c r="A225" i="13" s="1"/>
  <c r="H67" i="11"/>
  <c r="H60" i="11"/>
  <c r="H59" i="11"/>
  <c r="H58" i="11"/>
  <c r="H57" i="11"/>
  <c r="H56" i="11"/>
  <c r="H49" i="11"/>
  <c r="H48" i="11"/>
  <c r="H47" i="11"/>
  <c r="H46" i="11"/>
  <c r="H45" i="11"/>
  <c r="H38" i="11"/>
  <c r="H37" i="11"/>
  <c r="H36" i="11"/>
  <c r="H29" i="11"/>
  <c r="H28" i="11"/>
  <c r="H27" i="11"/>
  <c r="H25" i="11"/>
  <c r="H24" i="11"/>
  <c r="H23" i="11"/>
  <c r="H17" i="11"/>
  <c r="H11" i="11"/>
  <c r="H10" i="11"/>
  <c r="H8" i="11"/>
  <c r="H7" i="11"/>
  <c r="AY71" i="6"/>
  <c r="AX71" i="6"/>
  <c r="AW71" i="6"/>
  <c r="AV71" i="6"/>
  <c r="AU71" i="6"/>
  <c r="AT71" i="6"/>
  <c r="AS71" i="6"/>
  <c r="AR71" i="6"/>
  <c r="AQ71" i="6"/>
  <c r="AP71" i="6"/>
  <c r="AO71" i="6"/>
  <c r="AN71" i="6"/>
  <c r="AM71" i="6"/>
  <c r="AL71" i="6"/>
  <c r="AK71" i="6"/>
  <c r="AJ71" i="6"/>
  <c r="D44" i="6" l="1"/>
  <c r="E44" i="6"/>
  <c r="F44" i="6"/>
  <c r="G44" i="6"/>
  <c r="H44" i="6"/>
  <c r="I44" i="6"/>
  <c r="J44" i="6"/>
  <c r="K44" i="6"/>
  <c r="L44" i="6"/>
  <c r="M44" i="6"/>
  <c r="N44" i="6"/>
  <c r="O44" i="6"/>
  <c r="D45" i="6"/>
  <c r="E45" i="6"/>
  <c r="F45" i="6"/>
  <c r="G45" i="6"/>
  <c r="H45" i="6"/>
  <c r="I45" i="6"/>
  <c r="J45" i="6"/>
  <c r="K45" i="6"/>
  <c r="L45" i="6"/>
  <c r="M45" i="6"/>
  <c r="N45" i="6"/>
  <c r="O45" i="6"/>
  <c r="D46" i="6"/>
  <c r="E46" i="6"/>
  <c r="F46" i="6"/>
  <c r="G46" i="6"/>
  <c r="H46" i="6"/>
  <c r="I46" i="6"/>
  <c r="J46" i="6"/>
  <c r="K46" i="6"/>
  <c r="L46" i="6"/>
  <c r="M46" i="6"/>
  <c r="N46" i="6"/>
  <c r="O46" i="6"/>
  <c r="D47" i="6"/>
  <c r="E47" i="6"/>
  <c r="F47" i="6"/>
  <c r="G47" i="6"/>
  <c r="H47" i="6"/>
  <c r="I47" i="6"/>
  <c r="J47" i="6"/>
  <c r="K47" i="6"/>
  <c r="L47" i="6"/>
  <c r="M47" i="6"/>
  <c r="N47" i="6"/>
  <c r="O47" i="6"/>
  <c r="D48" i="6"/>
  <c r="E48" i="6"/>
  <c r="F48" i="6"/>
  <c r="G48" i="6"/>
  <c r="H48" i="6"/>
  <c r="I48" i="6"/>
  <c r="J48" i="6"/>
  <c r="K48" i="6"/>
  <c r="L48" i="6"/>
  <c r="M48" i="6"/>
  <c r="N48" i="6"/>
  <c r="O48" i="6"/>
  <c r="D49" i="6"/>
  <c r="E49" i="6"/>
  <c r="F49" i="6"/>
  <c r="G49" i="6"/>
  <c r="H49" i="6"/>
  <c r="I49" i="6"/>
  <c r="J49" i="6"/>
  <c r="K49" i="6"/>
  <c r="L49" i="6"/>
  <c r="M49" i="6"/>
  <c r="N49" i="6"/>
  <c r="O49" i="6"/>
  <c r="D50" i="6"/>
  <c r="E50" i="6"/>
  <c r="F50" i="6"/>
  <c r="G50" i="6"/>
  <c r="H50" i="6"/>
  <c r="I50" i="6"/>
  <c r="J50" i="6"/>
  <c r="K50" i="6"/>
  <c r="L50" i="6"/>
  <c r="M50" i="6"/>
  <c r="N50" i="6"/>
  <c r="O50" i="6"/>
  <c r="D51" i="6"/>
  <c r="E51" i="6"/>
  <c r="F51" i="6"/>
  <c r="G51" i="6"/>
  <c r="H51" i="6"/>
  <c r="I51" i="6"/>
  <c r="J51" i="6"/>
  <c r="K51" i="6"/>
  <c r="L51" i="6"/>
  <c r="M51" i="6"/>
  <c r="N51" i="6"/>
  <c r="O51" i="6"/>
  <c r="D52" i="6"/>
  <c r="E52" i="6"/>
  <c r="F52" i="6"/>
  <c r="G52" i="6"/>
  <c r="H52" i="6"/>
  <c r="I52" i="6"/>
  <c r="J52" i="6"/>
  <c r="K52" i="6"/>
  <c r="L52" i="6"/>
  <c r="M52" i="6"/>
  <c r="N52" i="6"/>
  <c r="O52" i="6"/>
  <c r="D53" i="6"/>
  <c r="E53" i="6"/>
  <c r="F53" i="6"/>
  <c r="G53" i="6"/>
  <c r="H53" i="6"/>
  <c r="I53" i="6"/>
  <c r="J53" i="6"/>
  <c r="K53" i="6"/>
  <c r="L53" i="6"/>
  <c r="M53" i="6"/>
  <c r="N53" i="6"/>
  <c r="O53" i="6"/>
  <c r="D54" i="6"/>
  <c r="E54" i="6"/>
  <c r="F54" i="6"/>
  <c r="G54" i="6"/>
  <c r="H54" i="6"/>
  <c r="I54" i="6"/>
  <c r="J54" i="6"/>
  <c r="K54" i="6"/>
  <c r="L54" i="6"/>
  <c r="M54" i="6"/>
  <c r="N54" i="6"/>
  <c r="O54" i="6"/>
  <c r="D55" i="6"/>
  <c r="E55" i="6"/>
  <c r="F55" i="6"/>
  <c r="G55" i="6"/>
  <c r="H55" i="6"/>
  <c r="I55" i="6"/>
  <c r="J55" i="6"/>
  <c r="K55" i="6"/>
  <c r="L55" i="6"/>
  <c r="M55" i="6"/>
  <c r="N55" i="6"/>
  <c r="O55" i="6"/>
  <c r="P55" i="6"/>
  <c r="Q55" i="6"/>
  <c r="R55" i="6"/>
  <c r="S55" i="6"/>
  <c r="T55" i="6"/>
  <c r="U55" i="6"/>
  <c r="V55" i="6"/>
  <c r="W55" i="6"/>
  <c r="X55" i="6"/>
  <c r="Y55" i="6"/>
  <c r="Z55" i="6"/>
  <c r="AA55" i="6"/>
  <c r="AB55" i="6"/>
  <c r="AC55" i="6"/>
  <c r="AD55" i="6"/>
  <c r="AE55" i="6"/>
  <c r="AF55" i="6"/>
  <c r="AG55" i="6"/>
  <c r="AH55" i="6"/>
  <c r="AI55" i="6"/>
  <c r="D56" i="6"/>
  <c r="E56" i="6"/>
  <c r="F56" i="6"/>
  <c r="G56" i="6"/>
  <c r="H56" i="6"/>
  <c r="I56" i="6"/>
  <c r="J56" i="6"/>
  <c r="K56" i="6"/>
  <c r="L56" i="6"/>
  <c r="M56" i="6"/>
  <c r="N56" i="6"/>
  <c r="O56" i="6"/>
  <c r="P56" i="6"/>
  <c r="Q56" i="6"/>
  <c r="R56" i="6"/>
  <c r="S56" i="6"/>
  <c r="T56" i="6"/>
  <c r="U56" i="6"/>
  <c r="V56" i="6"/>
  <c r="W56" i="6"/>
  <c r="X56" i="6"/>
  <c r="Y56" i="6"/>
  <c r="Z56" i="6"/>
  <c r="AA56" i="6"/>
  <c r="AB56" i="6"/>
  <c r="AC56" i="6"/>
  <c r="AD56" i="6"/>
  <c r="AE56" i="6"/>
  <c r="AF56" i="6"/>
  <c r="AG56" i="6"/>
  <c r="AH56" i="6"/>
  <c r="AI56" i="6"/>
  <c r="D57" i="6"/>
  <c r="E57" i="6"/>
  <c r="F57" i="6"/>
  <c r="G57" i="6"/>
  <c r="H57" i="6"/>
  <c r="I57" i="6"/>
  <c r="J57" i="6"/>
  <c r="K57" i="6"/>
  <c r="L57" i="6"/>
  <c r="M57" i="6"/>
  <c r="N57" i="6"/>
  <c r="O57" i="6"/>
  <c r="D58" i="6"/>
  <c r="E58" i="6"/>
  <c r="F58" i="6"/>
  <c r="G58" i="6"/>
  <c r="H58" i="6"/>
  <c r="I58" i="6"/>
  <c r="J58" i="6"/>
  <c r="K58" i="6"/>
  <c r="L58" i="6"/>
  <c r="M58" i="6"/>
  <c r="N58" i="6"/>
  <c r="O58" i="6"/>
  <c r="P58" i="6"/>
  <c r="Q58" i="6"/>
  <c r="R58" i="6"/>
  <c r="S58" i="6"/>
  <c r="T58" i="6"/>
  <c r="U58" i="6"/>
  <c r="V58" i="6"/>
  <c r="W58" i="6"/>
  <c r="X58" i="6"/>
  <c r="Y58" i="6"/>
  <c r="Z58" i="6"/>
  <c r="AA58" i="6"/>
  <c r="AB58" i="6"/>
  <c r="AC58" i="6"/>
  <c r="AD58" i="6"/>
  <c r="AE58" i="6"/>
  <c r="AF58" i="6"/>
  <c r="AG58" i="6"/>
  <c r="AH58" i="6"/>
  <c r="AI58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E5" i="6" l="1"/>
  <c r="F5" i="6"/>
  <c r="G5" i="6"/>
  <c r="H5" i="6"/>
  <c r="I5" i="6"/>
  <c r="J5" i="6"/>
  <c r="K5" i="6"/>
  <c r="L5" i="6"/>
  <c r="M5" i="6"/>
  <c r="N5" i="6"/>
  <c r="O5" i="6"/>
  <c r="E6" i="6"/>
  <c r="F6" i="6"/>
  <c r="G6" i="6"/>
  <c r="H6" i="6"/>
  <c r="I6" i="6"/>
  <c r="J6" i="6"/>
  <c r="K6" i="6"/>
  <c r="L6" i="6"/>
  <c r="M6" i="6"/>
  <c r="N6" i="6"/>
  <c r="O6" i="6"/>
  <c r="E7" i="6"/>
  <c r="F7" i="6"/>
  <c r="G7" i="6"/>
  <c r="H7" i="6"/>
  <c r="I7" i="6"/>
  <c r="J7" i="6"/>
  <c r="K7" i="6"/>
  <c r="L7" i="6"/>
  <c r="M7" i="6"/>
  <c r="N7" i="6"/>
  <c r="O7" i="6"/>
  <c r="E8" i="6"/>
  <c r="F8" i="6"/>
  <c r="G8" i="6"/>
  <c r="H8" i="6"/>
  <c r="I8" i="6"/>
  <c r="J8" i="6"/>
  <c r="K8" i="6"/>
  <c r="L8" i="6"/>
  <c r="M8" i="6"/>
  <c r="N8" i="6"/>
  <c r="O8" i="6"/>
  <c r="E9" i="6"/>
  <c r="F9" i="6"/>
  <c r="G9" i="6"/>
  <c r="H9" i="6"/>
  <c r="I9" i="6"/>
  <c r="J9" i="6"/>
  <c r="K9" i="6"/>
  <c r="L9" i="6"/>
  <c r="M9" i="6"/>
  <c r="N9" i="6"/>
  <c r="O9" i="6"/>
  <c r="E10" i="6"/>
  <c r="F10" i="6"/>
  <c r="G10" i="6"/>
  <c r="H10" i="6"/>
  <c r="I10" i="6"/>
  <c r="J10" i="6"/>
  <c r="K10" i="6"/>
  <c r="L10" i="6"/>
  <c r="M10" i="6"/>
  <c r="N10" i="6"/>
  <c r="O10" i="6"/>
  <c r="E11" i="6"/>
  <c r="F11" i="6"/>
  <c r="G11" i="6"/>
  <c r="H11" i="6"/>
  <c r="I11" i="6"/>
  <c r="J11" i="6"/>
  <c r="K11" i="6"/>
  <c r="L11" i="6"/>
  <c r="M11" i="6"/>
  <c r="N11" i="6"/>
  <c r="O11" i="6"/>
  <c r="E12" i="6"/>
  <c r="F12" i="6"/>
  <c r="G12" i="6"/>
  <c r="H12" i="6"/>
  <c r="I12" i="6"/>
  <c r="J12" i="6"/>
  <c r="K12" i="6"/>
  <c r="L12" i="6"/>
  <c r="M12" i="6"/>
  <c r="N12" i="6"/>
  <c r="O12" i="6"/>
  <c r="E13" i="6"/>
  <c r="F13" i="6"/>
  <c r="G13" i="6"/>
  <c r="H13" i="6"/>
  <c r="I13" i="6"/>
  <c r="J13" i="6"/>
  <c r="K13" i="6"/>
  <c r="L13" i="6"/>
  <c r="M13" i="6"/>
  <c r="N13" i="6"/>
  <c r="O13" i="6"/>
  <c r="E14" i="6"/>
  <c r="F14" i="6"/>
  <c r="G14" i="6"/>
  <c r="H14" i="6"/>
  <c r="I14" i="6"/>
  <c r="J14" i="6"/>
  <c r="K14" i="6"/>
  <c r="L14" i="6"/>
  <c r="M14" i="6"/>
  <c r="N14" i="6"/>
  <c r="O14" i="6"/>
  <c r="E15" i="6"/>
  <c r="F15" i="6"/>
  <c r="G15" i="6"/>
  <c r="H15" i="6"/>
  <c r="I15" i="6"/>
  <c r="J15" i="6"/>
  <c r="K15" i="6"/>
  <c r="L15" i="6"/>
  <c r="M15" i="6"/>
  <c r="N15" i="6"/>
  <c r="O15" i="6"/>
  <c r="E16" i="6"/>
  <c r="F16" i="6"/>
  <c r="G16" i="6"/>
  <c r="H16" i="6"/>
  <c r="I16" i="6"/>
  <c r="J16" i="6"/>
  <c r="K16" i="6"/>
  <c r="L16" i="6"/>
  <c r="M16" i="6"/>
  <c r="N16" i="6"/>
  <c r="O16" i="6"/>
  <c r="E17" i="6"/>
  <c r="F17" i="6"/>
  <c r="G17" i="6"/>
  <c r="H17" i="6"/>
  <c r="I17" i="6"/>
  <c r="J17" i="6"/>
  <c r="K17" i="6"/>
  <c r="L17" i="6"/>
  <c r="M17" i="6"/>
  <c r="N17" i="6"/>
  <c r="O17" i="6"/>
  <c r="E18" i="6"/>
  <c r="F18" i="6"/>
  <c r="G18" i="6"/>
  <c r="H18" i="6"/>
  <c r="I18" i="6"/>
  <c r="J18" i="6"/>
  <c r="K18" i="6"/>
  <c r="L18" i="6"/>
  <c r="M18" i="6"/>
  <c r="N18" i="6"/>
  <c r="O18" i="6"/>
  <c r="E19" i="6"/>
  <c r="F19" i="6"/>
  <c r="G19" i="6"/>
  <c r="H19" i="6"/>
  <c r="I19" i="6"/>
  <c r="J19" i="6"/>
  <c r="K19" i="6"/>
  <c r="L19" i="6"/>
  <c r="M19" i="6"/>
  <c r="N19" i="6"/>
  <c r="O19" i="6"/>
  <c r="E20" i="6"/>
  <c r="F20" i="6"/>
  <c r="G20" i="6"/>
  <c r="H20" i="6"/>
  <c r="I20" i="6"/>
  <c r="J20" i="6"/>
  <c r="K20" i="6"/>
  <c r="L20" i="6"/>
  <c r="M20" i="6"/>
  <c r="N20" i="6"/>
  <c r="O20" i="6"/>
  <c r="E21" i="6"/>
  <c r="F21" i="6"/>
  <c r="G21" i="6"/>
  <c r="H21" i="6"/>
  <c r="I21" i="6"/>
  <c r="J21" i="6"/>
  <c r="K21" i="6"/>
  <c r="L21" i="6"/>
  <c r="M21" i="6"/>
  <c r="N21" i="6"/>
  <c r="O21" i="6"/>
  <c r="E22" i="6"/>
  <c r="F22" i="6"/>
  <c r="G22" i="6"/>
  <c r="H22" i="6"/>
  <c r="I22" i="6"/>
  <c r="J22" i="6"/>
  <c r="K22" i="6"/>
  <c r="L22" i="6"/>
  <c r="M22" i="6"/>
  <c r="N22" i="6"/>
  <c r="O22" i="6"/>
  <c r="E23" i="6"/>
  <c r="F23" i="6"/>
  <c r="G23" i="6"/>
  <c r="H23" i="6"/>
  <c r="I23" i="6"/>
  <c r="J23" i="6"/>
  <c r="K23" i="6"/>
  <c r="L23" i="6"/>
  <c r="M23" i="6"/>
  <c r="N23" i="6"/>
  <c r="O23" i="6"/>
  <c r="E24" i="6"/>
  <c r="F24" i="6"/>
  <c r="G24" i="6"/>
  <c r="H24" i="6"/>
  <c r="I24" i="6"/>
  <c r="J24" i="6"/>
  <c r="K24" i="6"/>
  <c r="L24" i="6"/>
  <c r="M24" i="6"/>
  <c r="N24" i="6"/>
  <c r="O24" i="6"/>
  <c r="E25" i="6"/>
  <c r="F25" i="6"/>
  <c r="G25" i="6"/>
  <c r="H25" i="6"/>
  <c r="I25" i="6"/>
  <c r="J25" i="6"/>
  <c r="K25" i="6"/>
  <c r="L25" i="6"/>
  <c r="M25" i="6"/>
  <c r="N25" i="6"/>
  <c r="O25" i="6"/>
  <c r="E26" i="6"/>
  <c r="F26" i="6"/>
  <c r="G26" i="6"/>
  <c r="H26" i="6"/>
  <c r="I26" i="6"/>
  <c r="J26" i="6"/>
  <c r="K26" i="6"/>
  <c r="L26" i="6"/>
  <c r="M26" i="6"/>
  <c r="N26" i="6"/>
  <c r="O26" i="6"/>
  <c r="E27" i="6"/>
  <c r="F27" i="6"/>
  <c r="G27" i="6"/>
  <c r="H27" i="6"/>
  <c r="I27" i="6"/>
  <c r="J27" i="6"/>
  <c r="K27" i="6"/>
  <c r="L27" i="6"/>
  <c r="M27" i="6"/>
  <c r="N27" i="6"/>
  <c r="O27" i="6"/>
  <c r="E28" i="6"/>
  <c r="F28" i="6"/>
  <c r="G28" i="6"/>
  <c r="H28" i="6"/>
  <c r="I28" i="6"/>
  <c r="J28" i="6"/>
  <c r="K28" i="6"/>
  <c r="L28" i="6"/>
  <c r="M28" i="6"/>
  <c r="N28" i="6"/>
  <c r="O28" i="6"/>
  <c r="E29" i="6"/>
  <c r="F29" i="6"/>
  <c r="G29" i="6"/>
  <c r="H29" i="6"/>
  <c r="I29" i="6"/>
  <c r="J29" i="6"/>
  <c r="K29" i="6"/>
  <c r="L29" i="6"/>
  <c r="M29" i="6"/>
  <c r="N29" i="6"/>
  <c r="O29" i="6"/>
  <c r="E30" i="6"/>
  <c r="F30" i="6"/>
  <c r="G30" i="6"/>
  <c r="H30" i="6"/>
  <c r="I30" i="6"/>
  <c r="J30" i="6"/>
  <c r="K30" i="6"/>
  <c r="L30" i="6"/>
  <c r="M30" i="6"/>
  <c r="N30" i="6"/>
  <c r="O30" i="6"/>
  <c r="E31" i="6"/>
  <c r="F31" i="6"/>
  <c r="G31" i="6"/>
  <c r="H31" i="6"/>
  <c r="I31" i="6"/>
  <c r="J31" i="6"/>
  <c r="K31" i="6"/>
  <c r="L31" i="6"/>
  <c r="M31" i="6"/>
  <c r="N31" i="6"/>
  <c r="O31" i="6"/>
  <c r="E32" i="6"/>
  <c r="F32" i="6"/>
  <c r="G32" i="6"/>
  <c r="H32" i="6"/>
  <c r="I32" i="6"/>
  <c r="J32" i="6"/>
  <c r="K32" i="6"/>
  <c r="L32" i="6"/>
  <c r="M32" i="6"/>
  <c r="N32" i="6"/>
  <c r="O32" i="6"/>
  <c r="E33" i="6"/>
  <c r="F33" i="6"/>
  <c r="G33" i="6"/>
  <c r="H33" i="6"/>
  <c r="I33" i="6"/>
  <c r="J33" i="6"/>
  <c r="K33" i="6"/>
  <c r="L33" i="6"/>
  <c r="M33" i="6"/>
  <c r="N33" i="6"/>
  <c r="O33" i="6"/>
  <c r="E34" i="6"/>
  <c r="F34" i="6"/>
  <c r="G34" i="6"/>
  <c r="H34" i="6"/>
  <c r="I34" i="6"/>
  <c r="J34" i="6"/>
  <c r="K34" i="6"/>
  <c r="L34" i="6"/>
  <c r="M34" i="6"/>
  <c r="N34" i="6"/>
  <c r="O34" i="6"/>
  <c r="E35" i="6"/>
  <c r="F35" i="6"/>
  <c r="G35" i="6"/>
  <c r="H35" i="6"/>
  <c r="I35" i="6"/>
  <c r="J35" i="6"/>
  <c r="K35" i="6"/>
  <c r="L35" i="6"/>
  <c r="M35" i="6"/>
  <c r="N35" i="6"/>
  <c r="O35" i="6"/>
  <c r="E36" i="6"/>
  <c r="F36" i="6"/>
  <c r="G36" i="6"/>
  <c r="H36" i="6"/>
  <c r="I36" i="6"/>
  <c r="J36" i="6"/>
  <c r="K36" i="6"/>
  <c r="L36" i="6"/>
  <c r="M36" i="6"/>
  <c r="N36" i="6"/>
  <c r="O36" i="6"/>
  <c r="E37" i="6"/>
  <c r="F37" i="6"/>
  <c r="G37" i="6"/>
  <c r="H37" i="6"/>
  <c r="I37" i="6"/>
  <c r="J37" i="6"/>
  <c r="K37" i="6"/>
  <c r="L37" i="6"/>
  <c r="M37" i="6"/>
  <c r="N37" i="6"/>
  <c r="O37" i="6"/>
  <c r="E38" i="6"/>
  <c r="F38" i="6"/>
  <c r="G38" i="6"/>
  <c r="H38" i="6"/>
  <c r="I38" i="6"/>
  <c r="J38" i="6"/>
  <c r="K38" i="6"/>
  <c r="L38" i="6"/>
  <c r="M38" i="6"/>
  <c r="N38" i="6"/>
  <c r="O38" i="6"/>
  <c r="E39" i="6"/>
  <c r="F39" i="6"/>
  <c r="G39" i="6"/>
  <c r="H39" i="6"/>
  <c r="I39" i="6"/>
  <c r="J39" i="6"/>
  <c r="K39" i="6"/>
  <c r="L39" i="6"/>
  <c r="M39" i="6"/>
  <c r="N39" i="6"/>
  <c r="O39" i="6"/>
  <c r="E40" i="6"/>
  <c r="F40" i="6"/>
  <c r="G40" i="6"/>
  <c r="H40" i="6"/>
  <c r="I40" i="6"/>
  <c r="J40" i="6"/>
  <c r="K40" i="6"/>
  <c r="L40" i="6"/>
  <c r="M40" i="6"/>
  <c r="N40" i="6"/>
  <c r="O40" i="6"/>
  <c r="E41" i="6"/>
  <c r="F41" i="6"/>
  <c r="G41" i="6"/>
  <c r="H41" i="6"/>
  <c r="I41" i="6"/>
  <c r="J41" i="6"/>
  <c r="K41" i="6"/>
  <c r="L41" i="6"/>
  <c r="M41" i="6"/>
  <c r="N41" i="6"/>
  <c r="O41" i="6"/>
  <c r="E42" i="6"/>
  <c r="F42" i="6"/>
  <c r="G42" i="6"/>
  <c r="H42" i="6"/>
  <c r="I42" i="6"/>
  <c r="J42" i="6"/>
  <c r="K42" i="6"/>
  <c r="L42" i="6"/>
  <c r="M42" i="6"/>
  <c r="N42" i="6"/>
  <c r="O42" i="6"/>
  <c r="E43" i="6"/>
  <c r="F43" i="6"/>
  <c r="G43" i="6"/>
  <c r="H43" i="6"/>
  <c r="I43" i="6"/>
  <c r="J43" i="6"/>
  <c r="K43" i="6"/>
  <c r="L43" i="6"/>
  <c r="M43" i="6"/>
  <c r="N43" i="6"/>
  <c r="O43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B6" i="6"/>
  <c r="B7" i="6"/>
  <c r="B8" i="6"/>
  <c r="B9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AL61" i="4"/>
  <c r="AL59" i="4"/>
  <c r="AL58" i="4"/>
  <c r="M62" i="4"/>
  <c r="L62" i="4"/>
  <c r="K62" i="4"/>
  <c r="J62" i="4"/>
  <c r="I62" i="4"/>
  <c r="H62" i="4"/>
  <c r="G62" i="4"/>
  <c r="F62" i="4"/>
  <c r="E62" i="4"/>
  <c r="D62" i="4"/>
  <c r="C62" i="4"/>
  <c r="B62" i="4"/>
  <c r="AK62" i="4"/>
  <c r="AJ62" i="4"/>
  <c r="AI62" i="4"/>
  <c r="AH62" i="4"/>
  <c r="K71" i="6" l="1"/>
  <c r="N71" i="6"/>
  <c r="L71" i="6"/>
  <c r="J71" i="6"/>
  <c r="H71" i="6"/>
  <c r="F71" i="6"/>
  <c r="O71" i="6"/>
  <c r="M71" i="6"/>
  <c r="I71" i="6"/>
  <c r="G71" i="6"/>
  <c r="E71" i="6"/>
  <c r="B5" i="6" l="1"/>
  <c r="AP11" i="4"/>
  <c r="AP12" i="4"/>
  <c r="AP13" i="4"/>
  <c r="AP14" i="4"/>
  <c r="AP15" i="4"/>
  <c r="AP16" i="4"/>
  <c r="AP17" i="4"/>
  <c r="AP18" i="4"/>
  <c r="AP19" i="4"/>
  <c r="AP20" i="4"/>
  <c r="AP21" i="4"/>
  <c r="AP22" i="4"/>
  <c r="AP23" i="4"/>
  <c r="AP24" i="4"/>
  <c r="AP25" i="4"/>
  <c r="AP26" i="4"/>
  <c r="AP27" i="4"/>
  <c r="AP28" i="4"/>
  <c r="AP29" i="4"/>
  <c r="AP30" i="4"/>
  <c r="AP31" i="4"/>
  <c r="AP32" i="4"/>
  <c r="AP33" i="4"/>
  <c r="AP34" i="4"/>
  <c r="AP35" i="4"/>
  <c r="AP36" i="4"/>
  <c r="AP37" i="4"/>
  <c r="AP38" i="4"/>
  <c r="AP39" i="4"/>
  <c r="AP40" i="4"/>
  <c r="AP41" i="4"/>
  <c r="AP42" i="4"/>
  <c r="AP43" i="4"/>
  <c r="AP44" i="4"/>
  <c r="AP45" i="4"/>
  <c r="AP46" i="4"/>
  <c r="D39" i="10" l="1"/>
  <c r="C39" i="10"/>
  <c r="E14" i="8"/>
  <c r="E13" i="8" s="1"/>
  <c r="L164" i="13"/>
  <c r="C19" i="12" l="1"/>
  <c r="AN78" i="6" l="1"/>
  <c r="AO78" i="6"/>
  <c r="AP78" i="6"/>
  <c r="AQ78" i="6"/>
  <c r="AR78" i="6"/>
  <c r="AS78" i="6"/>
  <c r="AT78" i="6"/>
  <c r="AU78" i="6"/>
  <c r="AV78" i="6"/>
  <c r="AW78" i="6"/>
  <c r="AX78" i="6"/>
  <c r="AY78" i="6"/>
  <c r="AL82" i="4"/>
  <c r="AM82" i="4"/>
  <c r="AN82" i="4"/>
  <c r="AO82" i="4"/>
  <c r="AP82" i="4"/>
  <c r="AQ82" i="4"/>
  <c r="AR82" i="4"/>
  <c r="AS82" i="4"/>
  <c r="AT82" i="4"/>
  <c r="AU82" i="4"/>
  <c r="AV82" i="4"/>
  <c r="AW82" i="4"/>
  <c r="Z1" i="4"/>
  <c r="AA1" i="4"/>
  <c r="AB1" i="4"/>
  <c r="AC1" i="4"/>
  <c r="AD1" i="4"/>
  <c r="AE1" i="4"/>
  <c r="AF1" i="4"/>
  <c r="AG1" i="4"/>
  <c r="AH1" i="4"/>
  <c r="AI1" i="4"/>
  <c r="AJ1" i="4"/>
  <c r="AK1" i="4"/>
  <c r="Z2" i="4"/>
  <c r="AA2" i="4"/>
  <c r="AB2" i="4"/>
  <c r="AC2" i="4"/>
  <c r="AD2" i="4"/>
  <c r="AE2" i="4"/>
  <c r="AF2" i="4"/>
  <c r="AG2" i="4"/>
  <c r="AH2" i="4"/>
  <c r="AI2" i="4"/>
  <c r="AJ2" i="4"/>
  <c r="AK2" i="4"/>
  <c r="Z3" i="4"/>
  <c r="AA3" i="4"/>
  <c r="AB3" i="4"/>
  <c r="AC3" i="4"/>
  <c r="AD3" i="4"/>
  <c r="AE3" i="4"/>
  <c r="AF3" i="4"/>
  <c r="AG3" i="4"/>
  <c r="AH3" i="4"/>
  <c r="AI3" i="4"/>
  <c r="AJ3" i="4"/>
  <c r="AK3" i="4"/>
  <c r="Z4" i="4"/>
  <c r="AA4" i="4"/>
  <c r="AB4" i="4"/>
  <c r="AC4" i="4"/>
  <c r="AD4" i="4"/>
  <c r="AE4" i="4"/>
  <c r="AF4" i="4"/>
  <c r="AG4" i="4"/>
  <c r="AH4" i="4"/>
  <c r="AI4" i="4"/>
  <c r="AJ4" i="4"/>
  <c r="AK4" i="4"/>
  <c r="G68" i="11" l="1"/>
  <c r="G61" i="11"/>
  <c r="I60" i="11"/>
  <c r="I59" i="11"/>
  <c r="I58" i="11"/>
  <c r="I57" i="11"/>
  <c r="I56" i="11"/>
  <c r="I49" i="11"/>
  <c r="I48" i="11"/>
  <c r="I47" i="11"/>
  <c r="I46" i="11"/>
  <c r="G50" i="11"/>
  <c r="I38" i="11"/>
  <c r="I37" i="11"/>
  <c r="G39" i="11"/>
  <c r="G30" i="11"/>
  <c r="I29" i="11"/>
  <c r="E29" i="11"/>
  <c r="D29" i="11"/>
  <c r="I28" i="11"/>
  <c r="E28" i="11"/>
  <c r="D28" i="11"/>
  <c r="I27" i="11"/>
  <c r="E27" i="11"/>
  <c r="D27" i="11"/>
  <c r="I25" i="11"/>
  <c r="I24" i="11"/>
  <c r="I23" i="11"/>
  <c r="I17" i="11"/>
  <c r="G12" i="11"/>
  <c r="I11" i="11"/>
  <c r="E11" i="11"/>
  <c r="D11" i="11"/>
  <c r="I10" i="11"/>
  <c r="E10" i="11"/>
  <c r="D10" i="11"/>
  <c r="I8" i="11"/>
  <c r="A8" i="11"/>
  <c r="A10" i="11" s="1"/>
  <c r="A11" i="11" s="1"/>
  <c r="A12" i="11" s="1"/>
  <c r="A17" i="11" s="1"/>
  <c r="A23" i="11" s="1"/>
  <c r="A24" i="11" s="1"/>
  <c r="A25" i="11" s="1"/>
  <c r="A27" i="11" s="1"/>
  <c r="A28" i="11" s="1"/>
  <c r="A29" i="11" s="1"/>
  <c r="A30" i="11" s="1"/>
  <c r="A36" i="11" s="1"/>
  <c r="A37" i="11" s="1"/>
  <c r="A38" i="11" s="1"/>
  <c r="A39" i="11" s="1"/>
  <c r="A45" i="11" s="1"/>
  <c r="A46" i="11" s="1"/>
  <c r="A47" i="11" s="1"/>
  <c r="A48" i="11" s="1"/>
  <c r="A49" i="11" s="1"/>
  <c r="A50" i="11" s="1"/>
  <c r="A56" i="11" s="1"/>
  <c r="A57" i="11" s="1"/>
  <c r="A58" i="11" s="1"/>
  <c r="A59" i="11" s="1"/>
  <c r="A60" i="11" s="1"/>
  <c r="A61" i="11" s="1"/>
  <c r="A67" i="11" s="1"/>
  <c r="A68" i="11" s="1"/>
  <c r="A70" i="11" s="1"/>
  <c r="I7" i="11"/>
  <c r="I61" i="11" l="1"/>
  <c r="I30" i="11"/>
  <c r="I12" i="11"/>
  <c r="I36" i="11"/>
  <c r="I39" i="11" s="1"/>
  <c r="I45" i="11"/>
  <c r="I50" i="11" s="1"/>
  <c r="I67" i="11"/>
  <c r="I68" i="11" s="1"/>
  <c r="AI57" i="6" l="1"/>
  <c r="I11" i="8"/>
  <c r="I14" i="8"/>
  <c r="I15" i="8"/>
  <c r="G15" i="8"/>
  <c r="G12" i="8"/>
  <c r="I12" i="8" s="1"/>
  <c r="G11" i="8"/>
  <c r="G10" i="8"/>
  <c r="I10" i="8" s="1"/>
  <c r="G9" i="8"/>
  <c r="I9" i="8" s="1"/>
  <c r="G13" i="8"/>
  <c r="I13" i="8" s="1"/>
  <c r="AE39" i="6" l="1"/>
  <c r="AE25" i="6"/>
  <c r="AG15" i="6"/>
  <c r="AE15" i="6"/>
  <c r="AE43" i="6"/>
  <c r="AG8" i="6"/>
  <c r="AG34" i="6"/>
  <c r="AG7" i="6"/>
  <c r="AI51" i="6"/>
  <c r="AI48" i="6"/>
  <c r="AI18" i="6"/>
  <c r="AI41" i="6"/>
  <c r="AR12" i="4"/>
  <c r="AB9" i="6"/>
  <c r="AE17" i="6"/>
  <c r="AE36" i="6"/>
  <c r="AG25" i="6"/>
  <c r="AG10" i="6"/>
  <c r="AG40" i="6"/>
  <c r="AG22" i="6"/>
  <c r="AI54" i="6"/>
  <c r="AI28" i="6"/>
  <c r="AI33" i="6"/>
  <c r="AR14" i="4"/>
  <c r="AB11" i="6"/>
  <c r="AB34" i="6"/>
  <c r="AR37" i="4"/>
  <c r="AB27" i="6"/>
  <c r="AR30" i="4"/>
  <c r="AB8" i="6"/>
  <c r="AR11" i="4"/>
  <c r="AB47" i="6"/>
  <c r="AD29" i="6"/>
  <c r="AD34" i="6"/>
  <c r="AD33" i="6"/>
  <c r="AD13" i="6"/>
  <c r="AD27" i="6"/>
  <c r="AD18" i="6"/>
  <c r="AD19" i="6"/>
  <c r="AF46" i="6"/>
  <c r="AF41" i="6"/>
  <c r="AF5" i="6"/>
  <c r="AF49" i="6"/>
  <c r="AF13" i="6"/>
  <c r="AH50" i="6"/>
  <c r="AH34" i="6"/>
  <c r="AH26" i="6"/>
  <c r="AH45" i="6"/>
  <c r="AH22" i="6"/>
  <c r="AH49" i="6"/>
  <c r="AC21" i="6"/>
  <c r="AC53" i="6"/>
  <c r="AC17" i="6"/>
  <c r="AE40" i="6"/>
  <c r="AC39" i="6"/>
  <c r="AC10" i="6"/>
  <c r="AC19" i="6"/>
  <c r="AC14" i="6"/>
  <c r="AE32" i="6"/>
  <c r="AE18" i="6"/>
  <c r="AE33" i="6"/>
  <c r="AG9" i="6"/>
  <c r="AG52" i="6"/>
  <c r="AG16" i="6"/>
  <c r="AI14" i="6"/>
  <c r="AI13" i="6"/>
  <c r="AI20" i="6"/>
  <c r="AI72" i="6"/>
  <c r="AB51" i="6"/>
  <c r="AR13" i="4"/>
  <c r="AB10" i="6"/>
  <c r="AB48" i="6"/>
  <c r="AD12" i="6"/>
  <c r="AD42" i="6"/>
  <c r="AD8" i="6"/>
  <c r="AF39" i="6"/>
  <c r="AF52" i="6"/>
  <c r="AF57" i="6"/>
  <c r="AH32" i="6"/>
  <c r="AH13" i="6"/>
  <c r="AH38" i="6"/>
  <c r="AH8" i="6"/>
  <c r="AE7" i="6"/>
  <c r="AE6" i="6"/>
  <c r="AE52" i="6"/>
  <c r="AE11" i="6"/>
  <c r="AG21" i="6"/>
  <c r="AG27" i="6"/>
  <c r="AG42" i="6"/>
  <c r="AG29" i="6"/>
  <c r="AG41" i="6"/>
  <c r="AG12" i="6"/>
  <c r="AG72" i="6"/>
  <c r="AE82" i="4" s="1"/>
  <c r="AE42" i="6"/>
  <c r="AG19" i="6"/>
  <c r="AG20" i="6"/>
  <c r="AI11" i="6"/>
  <c r="AG62" i="4"/>
  <c r="AI5" i="6"/>
  <c r="AI26" i="6"/>
  <c r="AB46" i="6"/>
  <c r="AB15" i="6"/>
  <c r="AR18" i="4"/>
  <c r="AE21" i="6"/>
  <c r="AE5" i="6"/>
  <c r="AC62" i="4"/>
  <c r="AG24" i="6"/>
  <c r="AG33" i="6"/>
  <c r="AG49" i="6"/>
  <c r="AI15" i="6"/>
  <c r="AI19" i="6"/>
  <c r="AI32" i="6"/>
  <c r="AB19" i="6"/>
  <c r="AR22" i="4"/>
  <c r="AB36" i="6"/>
  <c r="AR39" i="4"/>
  <c r="AB38" i="6"/>
  <c r="AR41" i="4"/>
  <c r="AB30" i="6"/>
  <c r="AR33" i="4"/>
  <c r="AR24" i="4"/>
  <c r="AB21" i="6"/>
  <c r="AB72" i="6"/>
  <c r="Z82" i="4" s="1"/>
  <c r="AD51" i="6"/>
  <c r="AD39" i="6"/>
  <c r="AD53" i="6"/>
  <c r="AD16" i="6"/>
  <c r="AD57" i="6"/>
  <c r="AD26" i="6"/>
  <c r="AF54" i="6"/>
  <c r="AF15" i="6"/>
  <c r="AF10" i="6"/>
  <c r="AF34" i="6"/>
  <c r="AF35" i="6"/>
  <c r="AF43" i="6"/>
  <c r="AF22" i="6"/>
  <c r="AH15" i="6"/>
  <c r="AH16" i="6"/>
  <c r="AH52" i="6"/>
  <c r="AH51" i="6"/>
  <c r="AH54" i="6"/>
  <c r="AC23" i="6"/>
  <c r="AC30" i="6"/>
  <c r="AC9" i="6"/>
  <c r="AC32" i="6"/>
  <c r="AE37" i="6"/>
  <c r="AC35" i="6"/>
  <c r="AC12" i="6"/>
  <c r="AC40" i="6"/>
  <c r="AE34" i="6"/>
  <c r="AE41" i="6"/>
  <c r="AE51" i="6"/>
  <c r="AG13" i="6"/>
  <c r="AG26" i="6"/>
  <c r="AE62" i="4"/>
  <c r="AG5" i="6"/>
  <c r="AG38" i="6"/>
  <c r="AI30" i="6"/>
  <c r="AI36" i="6"/>
  <c r="AI46" i="6"/>
  <c r="AB53" i="6"/>
  <c r="AB23" i="6"/>
  <c r="AR26" i="4"/>
  <c r="AR27" i="4"/>
  <c r="AB24" i="6"/>
  <c r="AD41" i="6"/>
  <c r="AD20" i="6"/>
  <c r="AD43" i="6"/>
  <c r="AD35" i="6"/>
  <c r="AF28" i="6"/>
  <c r="AF29" i="6"/>
  <c r="AF36" i="6"/>
  <c r="AH47" i="6"/>
  <c r="AH5" i="6"/>
  <c r="AF62" i="4"/>
  <c r="AH46" i="6"/>
  <c r="AE13" i="6"/>
  <c r="AE50" i="6"/>
  <c r="AE12" i="6"/>
  <c r="AE35" i="6"/>
  <c r="AG37" i="6"/>
  <c r="AG35" i="6"/>
  <c r="AG32" i="6"/>
  <c r="AG50" i="6"/>
  <c r="AG39" i="6"/>
  <c r="AG14" i="6"/>
  <c r="AI12" i="6"/>
  <c r="AG53" i="6"/>
  <c r="AI49" i="6"/>
  <c r="AI38" i="6"/>
  <c r="AI29" i="6"/>
  <c r="AI7" i="6"/>
  <c r="AI40" i="6"/>
  <c r="AI39" i="6"/>
  <c r="AI9" i="6"/>
  <c r="AR9" i="4"/>
  <c r="AB6" i="6"/>
  <c r="AB54" i="6"/>
  <c r="AB35" i="6"/>
  <c r="AR38" i="4"/>
  <c r="AB22" i="6"/>
  <c r="AR25" i="4"/>
  <c r="AB40" i="6"/>
  <c r="AR43" i="4"/>
  <c r="AR34" i="4"/>
  <c r="AB31" i="6"/>
  <c r="AD36" i="6"/>
  <c r="AD28" i="6"/>
  <c r="AD7" i="6"/>
  <c r="AD5" i="6"/>
  <c r="AB62" i="4"/>
  <c r="AD6" i="6"/>
  <c r="AD24" i="6"/>
  <c r="AD48" i="6"/>
  <c r="AF12" i="6"/>
  <c r="AF51" i="6"/>
  <c r="AF7" i="6"/>
  <c r="AF8" i="6"/>
  <c r="AF37" i="6"/>
  <c r="AF11" i="6"/>
  <c r="AF72" i="6"/>
  <c r="AH36" i="6"/>
  <c r="AH29" i="6"/>
  <c r="AH21" i="6"/>
  <c r="AH53" i="6"/>
  <c r="AH33" i="6"/>
  <c r="AC48" i="6"/>
  <c r="AC26" i="6"/>
  <c r="AC31" i="6"/>
  <c r="AC72" i="6"/>
  <c r="AA82" i="4" s="1"/>
  <c r="AE16" i="6"/>
  <c r="AA62" i="4"/>
  <c r="AC5" i="6"/>
  <c r="AC25" i="6"/>
  <c r="AC45" i="6"/>
  <c r="AE47" i="6"/>
  <c r="AE31" i="6"/>
  <c r="AE29" i="6"/>
  <c r="AG57" i="6"/>
  <c r="AG47" i="6"/>
  <c r="AG23" i="6"/>
  <c r="AI45" i="6"/>
  <c r="AI23" i="6"/>
  <c r="AI34" i="6"/>
  <c r="AI35" i="6"/>
  <c r="AB25" i="6"/>
  <c r="AR28" i="4"/>
  <c r="AB12" i="6"/>
  <c r="AR15" i="4"/>
  <c r="AB37" i="6"/>
  <c r="AR40" i="4"/>
  <c r="AD30" i="6"/>
  <c r="AD15" i="6"/>
  <c r="AD44" i="6"/>
  <c r="AF17" i="6"/>
  <c r="AF26" i="6"/>
  <c r="AF48" i="6"/>
  <c r="AF38" i="6"/>
  <c r="AH28" i="6"/>
  <c r="AH57" i="6"/>
  <c r="AH31" i="6"/>
  <c r="AH43" i="6"/>
  <c r="AH14" i="6"/>
  <c r="AC27" i="6"/>
  <c r="AC11" i="6"/>
  <c r="AC13" i="6"/>
  <c r="AC28" i="6"/>
  <c r="AC7" i="6"/>
  <c r="AC57" i="6"/>
  <c r="AC38" i="6"/>
  <c r="AE10" i="6"/>
  <c r="AE24" i="6"/>
  <c r="AC18" i="6"/>
  <c r="AC47" i="6"/>
  <c r="AC51" i="6"/>
  <c r="AC34" i="6"/>
  <c r="AC6" i="6"/>
  <c r="AC8" i="6"/>
  <c r="AE22" i="6"/>
  <c r="AE26" i="6"/>
  <c r="AE46" i="6"/>
  <c r="AE44" i="6"/>
  <c r="AE9" i="6"/>
  <c r="AE20" i="6"/>
  <c r="AE48" i="6"/>
  <c r="AG46" i="6"/>
  <c r="AG48" i="6"/>
  <c r="AG28" i="6"/>
  <c r="AG44" i="6"/>
  <c r="AG54" i="6"/>
  <c r="AG30" i="6"/>
  <c r="AG6" i="6"/>
  <c r="AI8" i="6"/>
  <c r="AI22" i="6"/>
  <c r="AI52" i="6"/>
  <c r="AI16" i="6"/>
  <c r="AI10" i="6"/>
  <c r="AI25" i="6"/>
  <c r="AR42" i="4"/>
  <c r="AB39" i="6"/>
  <c r="AB50" i="6"/>
  <c r="AB49" i="6"/>
  <c r="AB26" i="6"/>
  <c r="AR29" i="4"/>
  <c r="AB57" i="6"/>
  <c r="AR8" i="4"/>
  <c r="AB5" i="6"/>
  <c r="Z62" i="4"/>
  <c r="AD17" i="6"/>
  <c r="AD23" i="6"/>
  <c r="AD22" i="6"/>
  <c r="AD47" i="6"/>
  <c r="AD40" i="6"/>
  <c r="AD37" i="6"/>
  <c r="AF25" i="6"/>
  <c r="AF21" i="6"/>
  <c r="AF23" i="6"/>
  <c r="AF18" i="6"/>
  <c r="AF19" i="6"/>
  <c r="AF27" i="6"/>
  <c r="AF6" i="6"/>
  <c r="AH27" i="6"/>
  <c r="AH44" i="6"/>
  <c r="AH37" i="6"/>
  <c r="AH23" i="6"/>
  <c r="AH30" i="6"/>
  <c r="AI6" i="6"/>
  <c r="AI37" i="6"/>
  <c r="AI47" i="6"/>
  <c r="AI27" i="6"/>
  <c r="AI31" i="6"/>
  <c r="AB43" i="6"/>
  <c r="AR46" i="4"/>
  <c r="AR44" i="4"/>
  <c r="AB41" i="6"/>
  <c r="AB33" i="6"/>
  <c r="AR36" i="4"/>
  <c r="AB28" i="6"/>
  <c r="AR31" i="4"/>
  <c r="AB29" i="6"/>
  <c r="AR32" i="4"/>
  <c r="AB52" i="6"/>
  <c r="AR35" i="4"/>
  <c r="AB32" i="6"/>
  <c r="AD9" i="6"/>
  <c r="AD52" i="6"/>
  <c r="AD31" i="6"/>
  <c r="AD45" i="6"/>
  <c r="AD49" i="6"/>
  <c r="AD25" i="6"/>
  <c r="AF44" i="6"/>
  <c r="AF50" i="6"/>
  <c r="AF42" i="6"/>
  <c r="AF20" i="6"/>
  <c r="AF16" i="6"/>
  <c r="AF14" i="6"/>
  <c r="AF53" i="6"/>
  <c r="AH7" i="6"/>
  <c r="AH39" i="6"/>
  <c r="AH40" i="6"/>
  <c r="AH11" i="6"/>
  <c r="AH24" i="6"/>
  <c r="AH41" i="6"/>
  <c r="AC43" i="6"/>
  <c r="AC22" i="6"/>
  <c r="AC24" i="6"/>
  <c r="AE14" i="6"/>
  <c r="AC37" i="6"/>
  <c r="AC20" i="6"/>
  <c r="AC33" i="6"/>
  <c r="AE57" i="6"/>
  <c r="AE54" i="6"/>
  <c r="AE28" i="6"/>
  <c r="AE19" i="6"/>
  <c r="AG11" i="6"/>
  <c r="AG31" i="6"/>
  <c r="AI24" i="6"/>
  <c r="AI21" i="6"/>
  <c r="AI42" i="6"/>
  <c r="AR45" i="4"/>
  <c r="AB42" i="6"/>
  <c r="AB17" i="6"/>
  <c r="AR20" i="4"/>
  <c r="AR16" i="4"/>
  <c r="AB13" i="6"/>
  <c r="AB16" i="6"/>
  <c r="AR19" i="4"/>
  <c r="AD54" i="6"/>
  <c r="AD32" i="6"/>
  <c r="AD38" i="6"/>
  <c r="AF31" i="6"/>
  <c r="AF47" i="6"/>
  <c r="AF33" i="6"/>
  <c r="AH42" i="6"/>
  <c r="AH19" i="6"/>
  <c r="AH12" i="6"/>
  <c r="AH72" i="6"/>
  <c r="AF82" i="4" s="1"/>
  <c r="AH20" i="6"/>
  <c r="AH9" i="6"/>
  <c r="AC52" i="6"/>
  <c r="AC44" i="6"/>
  <c r="AC36" i="6"/>
  <c r="AC41" i="6"/>
  <c r="AC46" i="6"/>
  <c r="AC49" i="6"/>
  <c r="AE30" i="6"/>
  <c r="AE38" i="6"/>
  <c r="AC50" i="6"/>
  <c r="AC54" i="6"/>
  <c r="AC29" i="6"/>
  <c r="AC15" i="6"/>
  <c r="AC42" i="6"/>
  <c r="AC16" i="6"/>
  <c r="AE8" i="6"/>
  <c r="AE45" i="6"/>
  <c r="AE23" i="6"/>
  <c r="AE53" i="6"/>
  <c r="AE49" i="6"/>
  <c r="AE27" i="6"/>
  <c r="AE72" i="6"/>
  <c r="AC82" i="4" s="1"/>
  <c r="AG43" i="6"/>
  <c r="AG36" i="6"/>
  <c r="AG18" i="6"/>
  <c r="AG17" i="6"/>
  <c r="AG51" i="6"/>
  <c r="AG45" i="6"/>
  <c r="AI43" i="6"/>
  <c r="AI53" i="6"/>
  <c r="AI44" i="6"/>
  <c r="AI50" i="6"/>
  <c r="AI17" i="6"/>
  <c r="AR17" i="4"/>
  <c r="AB14" i="6"/>
  <c r="AB18" i="6"/>
  <c r="AR21" i="4"/>
  <c r="AB20" i="6"/>
  <c r="AR23" i="4"/>
  <c r="AB44" i="6"/>
  <c r="AB7" i="6"/>
  <c r="AR10" i="4"/>
  <c r="AB45" i="6"/>
  <c r="AD21" i="6"/>
  <c r="AD10" i="6"/>
  <c r="AD50" i="6"/>
  <c r="AD14" i="6"/>
  <c r="AD11" i="6"/>
  <c r="AD46" i="6"/>
  <c r="AD72" i="6"/>
  <c r="AF45" i="6"/>
  <c r="AF40" i="6"/>
  <c r="AF9" i="6"/>
  <c r="AF32" i="6"/>
  <c r="AF30" i="6"/>
  <c r="AF24" i="6"/>
  <c r="AH35" i="6"/>
  <c r="AH18" i="6"/>
  <c r="AH10" i="6"/>
  <c r="AH48" i="6"/>
  <c r="AH6" i="6"/>
  <c r="AH17" i="6"/>
  <c r="AH25" i="6"/>
  <c r="Y78" i="6"/>
  <c r="AB82" i="4"/>
  <c r="AD82" i="4"/>
  <c r="AG82" i="4"/>
  <c r="AH82" i="4"/>
  <c r="AI82" i="4"/>
  <c r="AJ82" i="4"/>
  <c r="AK82" i="4"/>
  <c r="AE71" i="6" l="1"/>
  <c r="AI71" i="6"/>
  <c r="AF71" i="6"/>
  <c r="AC71" i="6"/>
  <c r="AD71" i="6"/>
  <c r="AH71" i="6"/>
  <c r="AG71" i="6"/>
  <c r="AB71" i="6"/>
  <c r="AR62" i="4"/>
  <c r="AP81" i="4" s="1"/>
  <c r="AP10" i="4"/>
  <c r="AP9" i="4"/>
  <c r="AP8" i="4"/>
  <c r="AA81" i="4" l="1"/>
  <c r="AD81" i="4"/>
  <c r="AK81" i="4"/>
  <c r="AU81" i="4"/>
  <c r="AG81" i="4"/>
  <c r="AJ81" i="4"/>
  <c r="AE81" i="4"/>
  <c r="AM81" i="4"/>
  <c r="AH81" i="4"/>
  <c r="AL81" i="4"/>
  <c r="AB81" i="4"/>
  <c r="AV81" i="4"/>
  <c r="AQ81" i="4"/>
  <c r="AW81" i="4"/>
  <c r="AS81" i="4"/>
  <c r="AN81" i="4"/>
  <c r="AI81" i="4"/>
  <c r="AC81" i="4"/>
  <c r="AF81" i="4"/>
  <c r="Z81" i="4"/>
  <c r="AR81" i="4"/>
  <c r="AT81" i="4"/>
  <c r="AO81" i="4"/>
  <c r="Z78" i="6"/>
  <c r="AA78" i="6"/>
  <c r="AB78" i="6"/>
  <c r="AC78" i="6"/>
  <c r="AD78" i="6"/>
  <c r="AE78" i="6"/>
  <c r="AF78" i="6"/>
  <c r="AG78" i="6"/>
  <c r="AH78" i="6"/>
  <c r="AI78" i="6"/>
  <c r="AJ78" i="6"/>
  <c r="AK78" i="6"/>
  <c r="AL78" i="6"/>
  <c r="AM78" i="6"/>
  <c r="E10" i="10" l="1"/>
  <c r="A6" i="6" l="1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B75" i="4"/>
  <c r="A30" i="6" l="1"/>
  <c r="A31" i="6" s="1"/>
  <c r="A32" i="6" s="1"/>
  <c r="A33" i="6" s="1"/>
  <c r="A34" i="6" s="1"/>
  <c r="A35" i="6" l="1"/>
  <c r="A36" i="6" s="1"/>
  <c r="A37" i="6" s="1"/>
  <c r="A38" i="6" s="1"/>
  <c r="A39" i="6" s="1"/>
  <c r="A40" i="6" s="1"/>
  <c r="A41" i="6" s="1"/>
  <c r="A42" i="6" s="1"/>
  <c r="A43" i="6" s="1"/>
  <c r="A44" i="6" l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W82" i="4"/>
  <c r="A67" i="6" l="1"/>
  <c r="A68" i="6" s="1"/>
  <c r="A69" i="6" s="1"/>
  <c r="A70" i="6" s="1"/>
  <c r="A71" i="6" s="1"/>
  <c r="A72" i="6" s="1"/>
  <c r="A73" i="6" s="1"/>
  <c r="A74" i="6" s="1"/>
  <c r="B4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S4" i="4"/>
  <c r="T4" i="4"/>
  <c r="U4" i="4"/>
  <c r="V4" i="4"/>
  <c r="W4" i="4"/>
  <c r="X4" i="4"/>
  <c r="Y4" i="4"/>
  <c r="B1" i="4"/>
  <c r="C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R1" i="4"/>
  <c r="S1" i="4"/>
  <c r="T1" i="4"/>
  <c r="U1" i="4"/>
  <c r="V1" i="4"/>
  <c r="W1" i="4"/>
  <c r="X1" i="4"/>
  <c r="Y1" i="4"/>
  <c r="B2" i="4"/>
  <c r="C2" i="4"/>
  <c r="D2" i="4"/>
  <c r="E2" i="4"/>
  <c r="F2" i="4"/>
  <c r="G2" i="4"/>
  <c r="H2" i="4"/>
  <c r="I2" i="4"/>
  <c r="J2" i="4"/>
  <c r="K2" i="4"/>
  <c r="L2" i="4"/>
  <c r="M2" i="4"/>
  <c r="N2" i="4"/>
  <c r="O2" i="4"/>
  <c r="P2" i="4"/>
  <c r="Q2" i="4"/>
  <c r="R2" i="4"/>
  <c r="S2" i="4"/>
  <c r="T2" i="4"/>
  <c r="U2" i="4"/>
  <c r="V2" i="4"/>
  <c r="W2" i="4"/>
  <c r="X2" i="4"/>
  <c r="Y2" i="4"/>
  <c r="B3" i="4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S3" i="4"/>
  <c r="T3" i="4"/>
  <c r="U3" i="4"/>
  <c r="V3" i="4"/>
  <c r="W3" i="4"/>
  <c r="X3" i="4"/>
  <c r="Y3" i="4"/>
  <c r="D5" i="6" l="1"/>
  <c r="D71" i="6" s="1"/>
  <c r="AL77" i="4" l="1"/>
  <c r="AT77" i="4"/>
  <c r="AR77" i="4"/>
  <c r="AM77" i="4"/>
  <c r="AU77" i="4"/>
  <c r="AS77" i="4"/>
  <c r="AN77" i="4"/>
  <c r="AV77" i="4"/>
  <c r="AO77" i="4"/>
  <c r="AW77" i="4"/>
  <c r="AP77" i="4"/>
  <c r="AQ77" i="4"/>
  <c r="C77" i="4"/>
  <c r="B77" i="4"/>
  <c r="D77" i="4"/>
  <c r="F77" i="4"/>
  <c r="H77" i="4"/>
  <c r="J77" i="4"/>
  <c r="L77" i="4"/>
  <c r="N77" i="4"/>
  <c r="P77" i="4"/>
  <c r="R77" i="4"/>
  <c r="T77" i="4"/>
  <c r="V77" i="4"/>
  <c r="Y77" i="4"/>
  <c r="AA77" i="4"/>
  <c r="AC77" i="4"/>
  <c r="AE77" i="4"/>
  <c r="AG77" i="4"/>
  <c r="AI77" i="4"/>
  <c r="AK77" i="4"/>
  <c r="E77" i="4"/>
  <c r="G77" i="4"/>
  <c r="I77" i="4"/>
  <c r="K77" i="4"/>
  <c r="M77" i="4"/>
  <c r="O77" i="4"/>
  <c r="Q77" i="4"/>
  <c r="S77" i="4"/>
  <c r="U77" i="4"/>
  <c r="X77" i="4"/>
  <c r="Z77" i="4"/>
  <c r="AB77" i="4"/>
  <c r="AD77" i="4"/>
  <c r="AF77" i="4"/>
  <c r="AH77" i="4"/>
  <c r="AJ77" i="4"/>
  <c r="W77" i="4"/>
  <c r="AP62" i="4"/>
  <c r="AP63" i="4" s="1"/>
  <c r="D76" i="6"/>
  <c r="D77" i="6" s="1"/>
  <c r="D24" i="10" l="1"/>
  <c r="E19" i="10"/>
  <c r="E18" i="10"/>
  <c r="E17" i="10"/>
  <c r="E16" i="10"/>
  <c r="E15" i="10"/>
  <c r="E14" i="10"/>
  <c r="E13" i="10"/>
  <c r="E21" i="10"/>
  <c r="E20" i="10"/>
  <c r="E12" i="10"/>
  <c r="E11" i="10"/>
  <c r="A11" i="10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4" i="10" s="1"/>
  <c r="E8" i="10"/>
  <c r="A8" i="7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Q27" i="6" l="1"/>
  <c r="Q23" i="6"/>
  <c r="S37" i="6"/>
  <c r="S15" i="6"/>
  <c r="U53" i="6"/>
  <c r="Q21" i="6"/>
  <c r="Q22" i="6"/>
  <c r="Q52" i="6"/>
  <c r="Q12" i="6"/>
  <c r="S51" i="6"/>
  <c r="S10" i="6"/>
  <c r="S21" i="6"/>
  <c r="U19" i="6"/>
  <c r="U40" i="6"/>
  <c r="U21" i="6"/>
  <c r="U18" i="6"/>
  <c r="W36" i="6"/>
  <c r="W18" i="6"/>
  <c r="W45" i="6"/>
  <c r="Y26" i="6"/>
  <c r="Y51" i="6"/>
  <c r="Y42" i="6"/>
  <c r="Y24" i="6"/>
  <c r="AA10" i="6"/>
  <c r="AA20" i="6"/>
  <c r="AA19" i="6"/>
  <c r="Q46" i="6"/>
  <c r="Q9" i="6"/>
  <c r="Q48" i="6"/>
  <c r="Q31" i="6"/>
  <c r="Q53" i="6"/>
  <c r="Q36" i="6"/>
  <c r="S28" i="6"/>
  <c r="S11" i="6"/>
  <c r="S17" i="6"/>
  <c r="S35" i="6"/>
  <c r="S8" i="6"/>
  <c r="S18" i="6"/>
  <c r="S50" i="6"/>
  <c r="U32" i="6"/>
  <c r="U49" i="6"/>
  <c r="U22" i="6"/>
  <c r="U51" i="6"/>
  <c r="U8" i="6"/>
  <c r="U26" i="6"/>
  <c r="W42" i="6"/>
  <c r="W23" i="6"/>
  <c r="W28" i="6"/>
  <c r="W22" i="6"/>
  <c r="W57" i="6"/>
  <c r="W53" i="6"/>
  <c r="W52" i="6"/>
  <c r="Y53" i="6"/>
  <c r="Y20" i="6"/>
  <c r="Y6" i="6"/>
  <c r="W62" i="4"/>
  <c r="Y5" i="6"/>
  <c r="Y41" i="6"/>
  <c r="Y45" i="6"/>
  <c r="AA31" i="6"/>
  <c r="AA18" i="6"/>
  <c r="AA41" i="6"/>
  <c r="AA32" i="6"/>
  <c r="AA49" i="6"/>
  <c r="AA11" i="6"/>
  <c r="P19" i="6"/>
  <c r="AL22" i="4"/>
  <c r="AQ22" i="4"/>
  <c r="P16" i="6"/>
  <c r="AQ19" i="4"/>
  <c r="AL19" i="4"/>
  <c r="P10" i="6"/>
  <c r="AQ13" i="4"/>
  <c r="AL13" i="4"/>
  <c r="R21" i="6"/>
  <c r="R19" i="6"/>
  <c r="R18" i="6"/>
  <c r="T19" i="6"/>
  <c r="T33" i="6"/>
  <c r="T29" i="6"/>
  <c r="T34" i="6"/>
  <c r="V18" i="6"/>
  <c r="V32" i="6"/>
  <c r="V44" i="6"/>
  <c r="X20" i="6"/>
  <c r="Q32" i="6"/>
  <c r="S40" i="6"/>
  <c r="S47" i="6"/>
  <c r="U14" i="6"/>
  <c r="U5" i="6"/>
  <c r="S62" i="4"/>
  <c r="W49" i="6"/>
  <c r="W38" i="6"/>
  <c r="W24" i="6"/>
  <c r="W21" i="6"/>
  <c r="Y22" i="6"/>
  <c r="Y30" i="6"/>
  <c r="Y47" i="6"/>
  <c r="AA34" i="6"/>
  <c r="AA9" i="6"/>
  <c r="AA16" i="6"/>
  <c r="Q41" i="6"/>
  <c r="Q8" i="6"/>
  <c r="Q47" i="6"/>
  <c r="Q6" i="6"/>
  <c r="Q25" i="6"/>
  <c r="Q54" i="6"/>
  <c r="S30" i="6"/>
  <c r="S9" i="6"/>
  <c r="S45" i="6"/>
  <c r="S46" i="6"/>
  <c r="S26" i="6"/>
  <c r="S39" i="6"/>
  <c r="U39" i="6"/>
  <c r="U12" i="6"/>
  <c r="U17" i="6"/>
  <c r="U23" i="6"/>
  <c r="U52" i="6"/>
  <c r="U44" i="6"/>
  <c r="U47" i="6"/>
  <c r="W35" i="6"/>
  <c r="W33" i="6"/>
  <c r="W25" i="6"/>
  <c r="W54" i="6"/>
  <c r="W12" i="6"/>
  <c r="W11" i="6"/>
  <c r="Y33" i="6"/>
  <c r="Y23" i="6"/>
  <c r="Y52" i="6"/>
  <c r="Y14" i="6"/>
  <c r="Y27" i="6"/>
  <c r="Y48" i="6"/>
  <c r="Y57" i="6"/>
  <c r="AA36" i="6"/>
  <c r="AA46" i="6"/>
  <c r="AA28" i="6"/>
  <c r="AA38" i="6"/>
  <c r="AA54" i="6"/>
  <c r="P13" i="6"/>
  <c r="AQ16" i="4"/>
  <c r="AL16" i="4"/>
  <c r="P40" i="6"/>
  <c r="AQ43" i="4"/>
  <c r="AL43" i="4"/>
  <c r="AL26" i="4"/>
  <c r="P23" i="6"/>
  <c r="AQ26" i="4"/>
  <c r="R43" i="6"/>
  <c r="R10" i="6"/>
  <c r="R29" i="6"/>
  <c r="T14" i="6"/>
  <c r="T53" i="6"/>
  <c r="T21" i="6"/>
  <c r="V12" i="6"/>
  <c r="V43" i="6"/>
  <c r="V40" i="6"/>
  <c r="X37" i="6"/>
  <c r="X7" i="6"/>
  <c r="AA5" i="6"/>
  <c r="Y62" i="4"/>
  <c r="AA48" i="6"/>
  <c r="P52" i="6"/>
  <c r="AL55" i="4"/>
  <c r="P38" i="6"/>
  <c r="AL41" i="4"/>
  <c r="AQ41" i="4"/>
  <c r="P11" i="6"/>
  <c r="AL14" i="4"/>
  <c r="AQ14" i="4"/>
  <c r="P41" i="6"/>
  <c r="AL44" i="4"/>
  <c r="AQ44" i="4"/>
  <c r="P18" i="6"/>
  <c r="AL21" i="4"/>
  <c r="AQ21" i="4"/>
  <c r="P51" i="6"/>
  <c r="AL54" i="4"/>
  <c r="R8" i="6"/>
  <c r="R53" i="6"/>
  <c r="R14" i="6"/>
  <c r="R28" i="6"/>
  <c r="R16" i="6"/>
  <c r="R7" i="6"/>
  <c r="R9" i="6"/>
  <c r="T9" i="6"/>
  <c r="T54" i="6"/>
  <c r="T57" i="6"/>
  <c r="T48" i="6"/>
  <c r="T51" i="6"/>
  <c r="T10" i="6"/>
  <c r="V14" i="6"/>
  <c r="V17" i="6"/>
  <c r="V20" i="6"/>
  <c r="V22" i="6"/>
  <c r="V47" i="6"/>
  <c r="V39" i="6"/>
  <c r="V37" i="6"/>
  <c r="X31" i="6"/>
  <c r="X21" i="6"/>
  <c r="X6" i="6"/>
  <c r="X35" i="6"/>
  <c r="X42" i="6"/>
  <c r="X45" i="6"/>
  <c r="Z51" i="6"/>
  <c r="Z22" i="6"/>
  <c r="Z28" i="6"/>
  <c r="Z19" i="6"/>
  <c r="Z42" i="6"/>
  <c r="Z37" i="6"/>
  <c r="Z29" i="6"/>
  <c r="Q17" i="6"/>
  <c r="Q24" i="6"/>
  <c r="Q30" i="6"/>
  <c r="Q49" i="6"/>
  <c r="Q5" i="6"/>
  <c r="O62" i="4"/>
  <c r="Q10" i="6"/>
  <c r="S36" i="6"/>
  <c r="S49" i="6"/>
  <c r="S29" i="6"/>
  <c r="S57" i="6"/>
  <c r="S12" i="6"/>
  <c r="S31" i="6"/>
  <c r="Q44" i="6"/>
  <c r="Q11" i="6"/>
  <c r="Q29" i="6"/>
  <c r="S44" i="6"/>
  <c r="S38" i="6"/>
  <c r="S13" i="6"/>
  <c r="U11" i="6"/>
  <c r="U41" i="6"/>
  <c r="U24" i="6"/>
  <c r="W34" i="6"/>
  <c r="W16" i="6"/>
  <c r="W31" i="6"/>
  <c r="Y21" i="6"/>
  <c r="Y31" i="6"/>
  <c r="Y37" i="6"/>
  <c r="AA45" i="6"/>
  <c r="AA17" i="6"/>
  <c r="AA14" i="6"/>
  <c r="AA29" i="6"/>
  <c r="AQ12" i="4"/>
  <c r="P9" i="6"/>
  <c r="AL12" i="4"/>
  <c r="P48" i="6"/>
  <c r="AL51" i="4"/>
  <c r="AQ9" i="4"/>
  <c r="P6" i="6"/>
  <c r="AL9" i="4"/>
  <c r="AL48" i="4"/>
  <c r="P45" i="6"/>
  <c r="P54" i="6"/>
  <c r="AL57" i="4"/>
  <c r="AQ23" i="4"/>
  <c r="P20" i="6"/>
  <c r="AL23" i="4"/>
  <c r="R51" i="6"/>
  <c r="R22" i="6"/>
  <c r="R40" i="6"/>
  <c r="R48" i="6"/>
  <c r="R42" i="6"/>
  <c r="R47" i="6"/>
  <c r="R31" i="6"/>
  <c r="T39" i="6"/>
  <c r="T49" i="6"/>
  <c r="T32" i="6"/>
  <c r="T27" i="6"/>
  <c r="T16" i="6"/>
  <c r="T52" i="6"/>
  <c r="V38" i="6"/>
  <c r="V27" i="6"/>
  <c r="V25" i="6"/>
  <c r="V54" i="6"/>
  <c r="V35" i="6"/>
  <c r="T62" i="4"/>
  <c r="V5" i="6"/>
  <c r="X53" i="6"/>
  <c r="X51" i="6"/>
  <c r="X39" i="6"/>
  <c r="X29" i="6"/>
  <c r="X46" i="6"/>
  <c r="X16" i="6"/>
  <c r="Z23" i="6"/>
  <c r="Z53" i="6"/>
  <c r="Z30" i="6"/>
  <c r="Z36" i="6"/>
  <c r="Z48" i="6"/>
  <c r="Z20" i="6"/>
  <c r="Q37" i="6"/>
  <c r="Q43" i="6"/>
  <c r="Q34" i="6"/>
  <c r="Q45" i="6"/>
  <c r="Q15" i="6"/>
  <c r="Q39" i="6"/>
  <c r="Q28" i="6"/>
  <c r="S14" i="6"/>
  <c r="S24" i="6"/>
  <c r="S53" i="6"/>
  <c r="S33" i="6"/>
  <c r="S23" i="6"/>
  <c r="U46" i="6"/>
  <c r="U57" i="6"/>
  <c r="U31" i="6"/>
  <c r="U37" i="6"/>
  <c r="U29" i="6"/>
  <c r="U34" i="6"/>
  <c r="W6" i="6"/>
  <c r="W17" i="6"/>
  <c r="W9" i="6"/>
  <c r="W39" i="6"/>
  <c r="W50" i="6"/>
  <c r="W44" i="6"/>
  <c r="Y17" i="6"/>
  <c r="Y19" i="6"/>
  <c r="Y25" i="6"/>
  <c r="Y46" i="6"/>
  <c r="Y15" i="6"/>
  <c r="Y35" i="6"/>
  <c r="Y40" i="6"/>
  <c r="AA43" i="6"/>
  <c r="AA39" i="6"/>
  <c r="AA35" i="6"/>
  <c r="AA53" i="6"/>
  <c r="AA27" i="6"/>
  <c r="AA23" i="6"/>
  <c r="AL24" i="4"/>
  <c r="P21" i="6"/>
  <c r="AQ24" i="4"/>
  <c r="AL52" i="4"/>
  <c r="P49" i="6"/>
  <c r="AQ27" i="4"/>
  <c r="AL27" i="4"/>
  <c r="P24" i="6"/>
  <c r="P30" i="6"/>
  <c r="AL33" i="4"/>
  <c r="AQ33" i="4"/>
  <c r="AL10" i="4"/>
  <c r="P7" i="6"/>
  <c r="AQ10" i="4"/>
  <c r="P50" i="6"/>
  <c r="AL53" i="4"/>
  <c r="AQ31" i="4"/>
  <c r="P28" i="6"/>
  <c r="AL31" i="4"/>
  <c r="R57" i="6"/>
  <c r="R27" i="6"/>
  <c r="R17" i="6"/>
  <c r="R37" i="6"/>
  <c r="R52" i="6"/>
  <c r="R54" i="6"/>
  <c r="T15" i="6"/>
  <c r="T36" i="6"/>
  <c r="T17" i="6"/>
  <c r="T38" i="6"/>
  <c r="T13" i="6"/>
  <c r="T5" i="6"/>
  <c r="R62" i="4"/>
  <c r="T18" i="6"/>
  <c r="V26" i="6"/>
  <c r="V31" i="6"/>
  <c r="V19" i="6"/>
  <c r="V16" i="6"/>
  <c r="V24" i="6"/>
  <c r="V29" i="6"/>
  <c r="X5" i="6"/>
  <c r="V62" i="4"/>
  <c r="X10" i="6"/>
  <c r="X14" i="6"/>
  <c r="X52" i="6"/>
  <c r="X43" i="6"/>
  <c r="X40" i="6"/>
  <c r="Z49" i="6"/>
  <c r="Z46" i="6"/>
  <c r="Z41" i="6"/>
  <c r="Z16" i="6"/>
  <c r="Z43" i="6"/>
  <c r="Z47" i="6"/>
  <c r="S34" i="6"/>
  <c r="S42" i="6"/>
  <c r="S54" i="6"/>
  <c r="U15" i="6"/>
  <c r="U13" i="6"/>
  <c r="U25" i="6"/>
  <c r="U35" i="6"/>
  <c r="U7" i="6"/>
  <c r="U48" i="6"/>
  <c r="W14" i="6"/>
  <c r="W48" i="6"/>
  <c r="W46" i="6"/>
  <c r="W41" i="6"/>
  <c r="W8" i="6"/>
  <c r="W32" i="6"/>
  <c r="U62" i="4"/>
  <c r="W5" i="6"/>
  <c r="Y13" i="6"/>
  <c r="Y39" i="6"/>
  <c r="Y49" i="6"/>
  <c r="Y12" i="6"/>
  <c r="Y43" i="6"/>
  <c r="Y11" i="6"/>
  <c r="AA24" i="6"/>
  <c r="AA40" i="6"/>
  <c r="AA33" i="6"/>
  <c r="AA8" i="6"/>
  <c r="AA22" i="6"/>
  <c r="AA52" i="6"/>
  <c r="AA44" i="6"/>
  <c r="AQ40" i="4"/>
  <c r="P37" i="6"/>
  <c r="AL40" i="4"/>
  <c r="AQ38" i="4"/>
  <c r="P35" i="6"/>
  <c r="AL38" i="4"/>
  <c r="P57" i="6"/>
  <c r="AL60" i="4"/>
  <c r="AQ35" i="4"/>
  <c r="AL35" i="4"/>
  <c r="P32" i="6"/>
  <c r="AQ42" i="4"/>
  <c r="P39" i="6"/>
  <c r="AL42" i="4"/>
  <c r="P14" i="6"/>
  <c r="AL17" i="4"/>
  <c r="AQ17" i="4"/>
  <c r="P22" i="6"/>
  <c r="AL25" i="4"/>
  <c r="AQ25" i="4"/>
  <c r="R6" i="6"/>
  <c r="R44" i="6"/>
  <c r="R35" i="6"/>
  <c r="R26" i="6"/>
  <c r="R34" i="6"/>
  <c r="R15" i="6"/>
  <c r="T11" i="6"/>
  <c r="T30" i="6"/>
  <c r="T46" i="6"/>
  <c r="T12" i="6"/>
  <c r="T44" i="6"/>
  <c r="T37" i="6"/>
  <c r="T47" i="6"/>
  <c r="V28" i="6"/>
  <c r="V53" i="6"/>
  <c r="V9" i="6"/>
  <c r="V45" i="6"/>
  <c r="V57" i="6"/>
  <c r="V15" i="6"/>
  <c r="X13" i="6"/>
  <c r="X36" i="6"/>
  <c r="X23" i="6"/>
  <c r="X9" i="6"/>
  <c r="X17" i="6"/>
  <c r="X49" i="6"/>
  <c r="X34" i="6"/>
  <c r="Z35" i="6"/>
  <c r="Z17" i="6"/>
  <c r="Z9" i="6"/>
  <c r="Z40" i="6"/>
  <c r="Z32" i="6"/>
  <c r="Z18" i="6"/>
  <c r="X38" i="6"/>
  <c r="X41" i="6"/>
  <c r="X22" i="6"/>
  <c r="X57" i="6"/>
  <c r="Z24" i="6"/>
  <c r="Z33" i="6"/>
  <c r="Z25" i="6"/>
  <c r="Z7" i="6"/>
  <c r="Z31" i="6"/>
  <c r="Z34" i="6"/>
  <c r="Q33" i="6"/>
  <c r="Q7" i="6"/>
  <c r="Q13" i="6"/>
  <c r="Q16" i="6"/>
  <c r="Q50" i="6"/>
  <c r="Q19" i="6"/>
  <c r="Q51" i="6"/>
  <c r="S32" i="6"/>
  <c r="S27" i="6"/>
  <c r="S22" i="6"/>
  <c r="S48" i="6"/>
  <c r="S6" i="6"/>
  <c r="U16" i="6"/>
  <c r="Q40" i="6"/>
  <c r="Q14" i="6"/>
  <c r="Q18" i="6"/>
  <c r="S43" i="6"/>
  <c r="S7" i="6"/>
  <c r="U33" i="6"/>
  <c r="U28" i="6"/>
  <c r="U9" i="6"/>
  <c r="W7" i="6"/>
  <c r="W19" i="6"/>
  <c r="W29" i="6"/>
  <c r="Y54" i="6"/>
  <c r="Y28" i="6"/>
  <c r="Y16" i="6"/>
  <c r="AA51" i="6"/>
  <c r="AA50" i="6"/>
  <c r="AA37" i="6"/>
  <c r="AQ8" i="4"/>
  <c r="N62" i="4"/>
  <c r="AQ62" i="4" s="1"/>
  <c r="P5" i="6"/>
  <c r="AL8" i="4"/>
  <c r="P34" i="6"/>
  <c r="AQ37" i="4"/>
  <c r="AL37" i="4"/>
  <c r="AL11" i="4"/>
  <c r="P8" i="6"/>
  <c r="AQ11" i="4"/>
  <c r="AL46" i="4"/>
  <c r="P43" i="6"/>
  <c r="AQ46" i="4"/>
  <c r="P17" i="6"/>
  <c r="AQ20" i="4"/>
  <c r="AL20" i="4"/>
  <c r="AL34" i="4"/>
  <c r="P31" i="6"/>
  <c r="AQ34" i="4"/>
  <c r="AL15" i="4"/>
  <c r="AQ15" i="4"/>
  <c r="P12" i="6"/>
  <c r="R32" i="6"/>
  <c r="R11" i="6"/>
  <c r="R49" i="6"/>
  <c r="R24" i="6"/>
  <c r="P62" i="4"/>
  <c r="R5" i="6"/>
  <c r="R39" i="6"/>
  <c r="T31" i="6"/>
  <c r="T41" i="6"/>
  <c r="T40" i="6"/>
  <c r="T22" i="6"/>
  <c r="T45" i="6"/>
  <c r="T23" i="6"/>
  <c r="T42" i="6"/>
  <c r="V30" i="6"/>
  <c r="V46" i="6"/>
  <c r="V51" i="6"/>
  <c r="V11" i="6"/>
  <c r="V8" i="6"/>
  <c r="V13" i="6"/>
  <c r="X33" i="6"/>
  <c r="X47" i="6"/>
  <c r="X44" i="6"/>
  <c r="X28" i="6"/>
  <c r="X26" i="6"/>
  <c r="X27" i="6"/>
  <c r="X24" i="6"/>
  <c r="Z54" i="6"/>
  <c r="Z27" i="6"/>
  <c r="Z50" i="6"/>
  <c r="Z57" i="6"/>
  <c r="Z10" i="6"/>
  <c r="X62" i="4"/>
  <c r="Z5" i="6"/>
  <c r="Z72" i="6"/>
  <c r="X82" i="4" s="1"/>
  <c r="AL63" i="4"/>
  <c r="Q42" i="6"/>
  <c r="Q57" i="6"/>
  <c r="Q35" i="6"/>
  <c r="Q26" i="6"/>
  <c r="Q38" i="6"/>
  <c r="Q20" i="6"/>
  <c r="S20" i="6"/>
  <c r="S25" i="6"/>
  <c r="S52" i="6"/>
  <c r="S19" i="6"/>
  <c r="S41" i="6"/>
  <c r="U43" i="6"/>
  <c r="U30" i="6"/>
  <c r="U6" i="6"/>
  <c r="U36" i="6"/>
  <c r="U10" i="6"/>
  <c r="W10" i="6"/>
  <c r="W51" i="6"/>
  <c r="W43" i="6"/>
  <c r="W26" i="6"/>
  <c r="W40" i="6"/>
  <c r="W15" i="6"/>
  <c r="W37" i="6"/>
  <c r="Y38" i="6"/>
  <c r="Y7" i="6"/>
  <c r="Y50" i="6"/>
  <c r="Y44" i="6"/>
  <c r="Y32" i="6"/>
  <c r="AA12" i="6"/>
  <c r="AA42" i="6"/>
  <c r="AA7" i="6"/>
  <c r="AA57" i="6"/>
  <c r="AA15" i="6"/>
  <c r="AA21" i="6"/>
  <c r="AA13" i="6"/>
  <c r="AL28" i="4"/>
  <c r="AQ28" i="4"/>
  <c r="P25" i="6"/>
  <c r="P26" i="6"/>
  <c r="AQ29" i="4"/>
  <c r="AL29" i="4"/>
  <c r="P33" i="6"/>
  <c r="AQ36" i="4"/>
  <c r="AL36" i="4"/>
  <c r="P53" i="6"/>
  <c r="AL56" i="4"/>
  <c r="P29" i="6"/>
  <c r="AQ32" i="4"/>
  <c r="AL32" i="4"/>
  <c r="P36" i="6"/>
  <c r="AL39" i="4"/>
  <c r="AQ39" i="4"/>
  <c r="R38" i="6"/>
  <c r="R20" i="6"/>
  <c r="R25" i="6"/>
  <c r="R41" i="6"/>
  <c r="R33" i="6"/>
  <c r="R50" i="6"/>
  <c r="T8" i="6"/>
  <c r="T43" i="6"/>
  <c r="T35" i="6"/>
  <c r="T28" i="6"/>
  <c r="T20" i="6"/>
  <c r="V49" i="6"/>
  <c r="V23" i="6"/>
  <c r="V48" i="6"/>
  <c r="V41" i="6"/>
  <c r="V34" i="6"/>
  <c r="V50" i="6"/>
  <c r="V21" i="6"/>
  <c r="X15" i="6"/>
  <c r="X18" i="6"/>
  <c r="X54" i="6"/>
  <c r="X19" i="6"/>
  <c r="X30" i="6"/>
  <c r="X32" i="6"/>
  <c r="Z11" i="6"/>
  <c r="Z38" i="6"/>
  <c r="Z14" i="6"/>
  <c r="Z8" i="6"/>
  <c r="Z39" i="6"/>
  <c r="Z52" i="6"/>
  <c r="Z44" i="6"/>
  <c r="S16" i="6"/>
  <c r="Q62" i="4"/>
  <c r="S5" i="6"/>
  <c r="U27" i="6"/>
  <c r="U45" i="6"/>
  <c r="U50" i="6"/>
  <c r="U38" i="6"/>
  <c r="U54" i="6"/>
  <c r="U20" i="6"/>
  <c r="U42" i="6"/>
  <c r="W30" i="6"/>
  <c r="W20" i="6"/>
  <c r="W47" i="6"/>
  <c r="W27" i="6"/>
  <c r="W13" i="6"/>
  <c r="Y29" i="6"/>
  <c r="Y10" i="6"/>
  <c r="Y36" i="6"/>
  <c r="Y18" i="6"/>
  <c r="Y9" i="6"/>
  <c r="Y34" i="6"/>
  <c r="Y8" i="6"/>
  <c r="AA47" i="6"/>
  <c r="AA26" i="6"/>
  <c r="AA25" i="6"/>
  <c r="AA30" i="6"/>
  <c r="AA6" i="6"/>
  <c r="AA72" i="6"/>
  <c r="Y82" i="4" s="1"/>
  <c r="P44" i="6"/>
  <c r="AL47" i="4"/>
  <c r="P47" i="6"/>
  <c r="AL50" i="4"/>
  <c r="P27" i="6"/>
  <c r="AL30" i="4"/>
  <c r="AQ30" i="4"/>
  <c r="P46" i="6"/>
  <c r="AL49" i="4"/>
  <c r="AL18" i="4"/>
  <c r="P15" i="6"/>
  <c r="AQ18" i="4"/>
  <c r="AL45" i="4"/>
  <c r="AQ45" i="4"/>
  <c r="P42" i="6"/>
  <c r="R12" i="6"/>
  <c r="R13" i="6"/>
  <c r="R30" i="6"/>
  <c r="R45" i="6"/>
  <c r="R36" i="6"/>
  <c r="R23" i="6"/>
  <c r="R46" i="6"/>
  <c r="T25" i="6"/>
  <c r="T7" i="6"/>
  <c r="T6" i="6"/>
  <c r="T24" i="6"/>
  <c r="T50" i="6"/>
  <c r="T26" i="6"/>
  <c r="V6" i="6"/>
  <c r="V33" i="6"/>
  <c r="V36" i="6"/>
  <c r="V42" i="6"/>
  <c r="V10" i="6"/>
  <c r="V7" i="6"/>
  <c r="V52" i="6"/>
  <c r="X50" i="6"/>
  <c r="X25" i="6"/>
  <c r="X12" i="6"/>
  <c r="X48" i="6"/>
  <c r="X11" i="6"/>
  <c r="X8" i="6"/>
  <c r="Z12" i="6"/>
  <c r="Z6" i="6"/>
  <c r="Z45" i="6"/>
  <c r="Z15" i="6"/>
  <c r="Z26" i="6"/>
  <c r="Z21" i="6"/>
  <c r="Z13" i="6"/>
  <c r="E24" i="10"/>
  <c r="V71" i="6" l="1"/>
  <c r="AL62" i="4"/>
  <c r="P71" i="6"/>
  <c r="S71" i="6"/>
  <c r="R71" i="6"/>
  <c r="Y71" i="6"/>
  <c r="Z71" i="6"/>
  <c r="X71" i="6"/>
  <c r="AA71" i="6"/>
  <c r="T71" i="6"/>
  <c r="U71" i="6"/>
  <c r="Q71" i="6"/>
  <c r="AQ63" i="4"/>
  <c r="W71" i="6"/>
  <c r="I17" i="8"/>
  <c r="AL79" i="4" l="1"/>
  <c r="AL83" i="4" s="1"/>
  <c r="AN80" i="6" s="1"/>
  <c r="AP79" i="4"/>
  <c r="AP83" i="4" s="1"/>
  <c r="AR80" i="6" s="1"/>
  <c r="R79" i="4"/>
  <c r="AN79" i="4"/>
  <c r="AN83" i="4" s="1"/>
  <c r="AP80" i="6" s="1"/>
  <c r="P79" i="4"/>
  <c r="X79" i="4"/>
  <c r="X83" i="4" s="1"/>
  <c r="Z80" i="6" s="1"/>
  <c r="AW79" i="4"/>
  <c r="AW83" i="4" s="1"/>
  <c r="AY80" i="6" s="1"/>
  <c r="AS79" i="4"/>
  <c r="AS83" i="4" s="1"/>
  <c r="AU80" i="6" s="1"/>
  <c r="N79" i="4"/>
  <c r="O79" i="4"/>
  <c r="Q79" i="4"/>
  <c r="AT79" i="4"/>
  <c r="AT83" i="4" s="1"/>
  <c r="AV80" i="6" s="1"/>
  <c r="U79" i="4"/>
  <c r="AJ79" i="4"/>
  <c r="AJ83" i="4" s="1"/>
  <c r="AL80" i="6" s="1"/>
  <c r="AC79" i="4"/>
  <c r="AC83" i="4" s="1"/>
  <c r="AE80" i="6" s="1"/>
  <c r="S79" i="4"/>
  <c r="Y79" i="4"/>
  <c r="Y83" i="4" s="1"/>
  <c r="AA80" i="6" s="1"/>
  <c r="AA79" i="4"/>
  <c r="AA83" i="4" s="1"/>
  <c r="AC80" i="6" s="1"/>
  <c r="AU79" i="4"/>
  <c r="AU83" i="4" s="1"/>
  <c r="AW80" i="6" s="1"/>
  <c r="AM79" i="4"/>
  <c r="AM83" i="4" s="1"/>
  <c r="AO80" i="6" s="1"/>
  <c r="AR79" i="4"/>
  <c r="AR83" i="4" s="1"/>
  <c r="AT80" i="6" s="1"/>
  <c r="V79" i="4"/>
  <c r="Z79" i="4"/>
  <c r="Z83" i="4" s="1"/>
  <c r="AB80" i="6" s="1"/>
  <c r="AB79" i="4"/>
  <c r="AB83" i="4" s="1"/>
  <c r="AD80" i="6" s="1"/>
  <c r="AG79" i="4"/>
  <c r="AG83" i="4" s="1"/>
  <c r="AI80" i="6" s="1"/>
  <c r="AE79" i="4"/>
  <c r="AE83" i="4" s="1"/>
  <c r="AG80" i="6" s="1"/>
  <c r="AO79" i="4"/>
  <c r="AO83" i="4" s="1"/>
  <c r="AQ80" i="6" s="1"/>
  <c r="AH79" i="4"/>
  <c r="AH83" i="4" s="1"/>
  <c r="AJ80" i="6" s="1"/>
  <c r="W79" i="4"/>
  <c r="W83" i="4" s="1"/>
  <c r="Y80" i="6" s="1"/>
  <c r="T79" i="4"/>
  <c r="AF79" i="4"/>
  <c r="AF83" i="4" s="1"/>
  <c r="AH80" i="6" s="1"/>
  <c r="AK79" i="4"/>
  <c r="AK83" i="4" s="1"/>
  <c r="AM80" i="6" s="1"/>
  <c r="AD79" i="4"/>
  <c r="AD83" i="4" s="1"/>
  <c r="AF80" i="6" s="1"/>
  <c r="AI79" i="4"/>
  <c r="AI83" i="4" s="1"/>
  <c r="AK80" i="6" s="1"/>
  <c r="AQ79" i="4"/>
  <c r="AQ83" i="4" s="1"/>
  <c r="AS80" i="6" s="1"/>
  <c r="AV79" i="4"/>
  <c r="AV83" i="4" s="1"/>
  <c r="AX80" i="6" s="1"/>
  <c r="E3" i="6"/>
  <c r="F3" i="6" s="1"/>
  <c r="G3" i="6" s="1"/>
  <c r="H3" i="6" s="1"/>
  <c r="I3" i="6" s="1"/>
  <c r="J3" i="6" s="1"/>
  <c r="K3" i="6" s="1"/>
  <c r="L3" i="6" l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AE3" i="6" s="1"/>
  <c r="AF3" i="6" s="1"/>
  <c r="AG3" i="6" s="1"/>
  <c r="AH3" i="6" s="1"/>
  <c r="AI3" i="6" s="1"/>
  <c r="AJ3" i="6" s="1"/>
  <c r="AK3" i="6" s="1"/>
  <c r="AL3" i="6" s="1"/>
  <c r="AM3" i="6" s="1"/>
  <c r="AN3" i="6" s="1"/>
  <c r="AO3" i="6" s="1"/>
  <c r="AP3" i="6" s="1"/>
  <c r="AQ3" i="6" s="1"/>
  <c r="AR3" i="6" s="1"/>
  <c r="AS3" i="6" s="1"/>
  <c r="AT3" i="6" s="1"/>
  <c r="AU3" i="6" s="1"/>
  <c r="AV3" i="6" s="1"/>
  <c r="AW3" i="6" s="1"/>
  <c r="AX3" i="6" s="1"/>
  <c r="AY3" i="6" s="1"/>
  <c r="C75" i="4" l="1"/>
  <c r="D75" i="4" s="1"/>
  <c r="E75" i="4" s="1"/>
  <c r="F75" i="4" s="1"/>
  <c r="G75" i="4" s="1"/>
  <c r="H75" i="4" s="1"/>
  <c r="I75" i="4" s="1"/>
  <c r="J75" i="4" s="1"/>
  <c r="K75" i="4" s="1"/>
  <c r="L75" i="4" s="1"/>
  <c r="M75" i="4" s="1"/>
  <c r="N75" i="4" s="1"/>
  <c r="O75" i="4" s="1"/>
  <c r="P75" i="4" s="1"/>
  <c r="Q75" i="4" s="1"/>
  <c r="R75" i="4" s="1"/>
  <c r="S75" i="4" s="1"/>
  <c r="T75" i="4" s="1"/>
  <c r="U75" i="4" s="1"/>
  <c r="V75" i="4" s="1"/>
  <c r="W75" i="4" s="1"/>
  <c r="X75" i="4" s="1"/>
  <c r="Y75" i="4" s="1"/>
  <c r="Z75" i="4" s="1"/>
  <c r="AA75" i="4" s="1"/>
  <c r="AB75" i="4" s="1"/>
  <c r="AC75" i="4" s="1"/>
  <c r="AD75" i="4" s="1"/>
  <c r="AE75" i="4" s="1"/>
  <c r="AF75" i="4" s="1"/>
  <c r="AG75" i="4" s="1"/>
  <c r="AH75" i="4" s="1"/>
  <c r="AI75" i="4" s="1"/>
  <c r="AJ75" i="4" s="1"/>
  <c r="AK75" i="4" s="1"/>
  <c r="AL75" i="4" s="1"/>
  <c r="AM75" i="4" s="1"/>
  <c r="AN75" i="4" s="1"/>
  <c r="AO75" i="4" s="1"/>
  <c r="AP75" i="4" s="1"/>
  <c r="AQ75" i="4" s="1"/>
  <c r="AR75" i="4" s="1"/>
  <c r="AS75" i="4" s="1"/>
  <c r="AT75" i="4" s="1"/>
  <c r="AU75" i="4" s="1"/>
  <c r="AV75" i="4" s="1"/>
  <c r="AW75" i="4" s="1"/>
  <c r="E77" i="6" l="1"/>
  <c r="E76" i="6"/>
  <c r="F76" i="6" l="1"/>
  <c r="F77" i="6"/>
  <c r="B84" i="4"/>
  <c r="C84" i="4" l="1"/>
  <c r="G77" i="6"/>
  <c r="G76" i="6"/>
  <c r="H76" i="6" l="1"/>
  <c r="I76" i="6" s="1"/>
  <c r="D84" i="4"/>
  <c r="H77" i="6"/>
  <c r="E84" i="4" l="1"/>
  <c r="I77" i="6"/>
  <c r="J76" i="6" l="1"/>
  <c r="F84" i="4"/>
  <c r="J77" i="6"/>
  <c r="G84" i="4" l="1"/>
  <c r="H84" i="4" l="1"/>
  <c r="J83" i="4" l="1"/>
  <c r="K77" i="6"/>
  <c r="K76" i="6"/>
  <c r="E83" i="4"/>
  <c r="D83" i="4"/>
  <c r="M83" i="4" l="1"/>
  <c r="I83" i="4"/>
  <c r="K83" i="4"/>
  <c r="U83" i="4"/>
  <c r="G83" i="4"/>
  <c r="N83" i="4"/>
  <c r="S83" i="4"/>
  <c r="R83" i="4"/>
  <c r="P83" i="4"/>
  <c r="L83" i="4"/>
  <c r="C83" i="4"/>
  <c r="C85" i="4" s="1"/>
  <c r="C87" i="4" s="1"/>
  <c r="Q83" i="4"/>
  <c r="T83" i="4"/>
  <c r="V83" i="4"/>
  <c r="F83" i="4"/>
  <c r="F85" i="4" s="1"/>
  <c r="F87" i="4" s="1"/>
  <c r="O83" i="4"/>
  <c r="B83" i="4"/>
  <c r="H83" i="4"/>
  <c r="L76" i="6"/>
  <c r="D85" i="4"/>
  <c r="D87" i="4" s="1"/>
  <c r="E85" i="4"/>
  <c r="E87" i="4" s="1"/>
  <c r="L77" i="6"/>
  <c r="G85" i="4" l="1"/>
  <c r="G87" i="4" s="1"/>
  <c r="B85" i="4"/>
  <c r="B87" i="4" s="1"/>
  <c r="H85" i="4"/>
  <c r="H87" i="4" s="1"/>
  <c r="I84" i="4"/>
  <c r="I85" i="4" s="1"/>
  <c r="I87" i="4" s="1"/>
  <c r="M76" i="6"/>
  <c r="M77" i="6"/>
  <c r="B88" i="4" l="1"/>
  <c r="C88" i="4" s="1"/>
  <c r="D88" i="4" s="1"/>
  <c r="E88" i="4" s="1"/>
  <c r="F88" i="4" s="1"/>
  <c r="G88" i="4" s="1"/>
  <c r="H88" i="4" s="1"/>
  <c r="I88" i="4" s="1"/>
  <c r="J84" i="4"/>
  <c r="J85" i="4" s="1"/>
  <c r="J87" i="4" s="1"/>
  <c r="N77" i="6"/>
  <c r="N76" i="6"/>
  <c r="J88" i="4" l="1"/>
  <c r="K84" i="4"/>
  <c r="K85" i="4" s="1"/>
  <c r="K87" i="4" s="1"/>
  <c r="O76" i="6"/>
  <c r="O77" i="6"/>
  <c r="K88" i="4" l="1"/>
  <c r="P77" i="6"/>
  <c r="L84" i="4"/>
  <c r="L85" i="4" s="1"/>
  <c r="L87" i="4" s="1"/>
  <c r="P76" i="6"/>
  <c r="L88" i="4" l="1"/>
  <c r="Q77" i="6"/>
  <c r="Q76" i="6"/>
  <c r="M84" i="4"/>
  <c r="M85" i="4" s="1"/>
  <c r="M87" i="4" s="1"/>
  <c r="M88" i="4" l="1"/>
  <c r="R77" i="6"/>
  <c r="R76" i="6"/>
  <c r="N84" i="4"/>
  <c r="N85" i="4" s="1"/>
  <c r="N87" i="4" s="1"/>
  <c r="N88" i="4" l="1"/>
  <c r="O84" i="4"/>
  <c r="O85" i="4" s="1"/>
  <c r="O87" i="4" s="1"/>
  <c r="S76" i="6"/>
  <c r="S77" i="6"/>
  <c r="O88" i="4" l="1"/>
  <c r="T77" i="6"/>
  <c r="T76" i="6"/>
  <c r="P84" i="4"/>
  <c r="P85" i="4" s="1"/>
  <c r="P87" i="4" s="1"/>
  <c r="P88" i="4" l="1"/>
  <c r="Q84" i="4"/>
  <c r="Q85" i="4" s="1"/>
  <c r="Q87" i="4" s="1"/>
  <c r="U76" i="6"/>
  <c r="U77" i="6"/>
  <c r="Q88" i="4" l="1"/>
  <c r="R84" i="4"/>
  <c r="R85" i="4" s="1"/>
  <c r="R87" i="4" s="1"/>
  <c r="V76" i="6"/>
  <c r="V77" i="6"/>
  <c r="R88" i="4" l="1"/>
  <c r="W77" i="6"/>
  <c r="S84" i="4"/>
  <c r="S85" i="4" s="1"/>
  <c r="S87" i="4" s="1"/>
  <c r="S88" i="4" s="1"/>
  <c r="W76" i="6"/>
  <c r="X76" i="6" l="1"/>
  <c r="Y76" i="6" s="1"/>
  <c r="T84" i="4"/>
  <c r="T85" i="4" s="1"/>
  <c r="T87" i="4" s="1"/>
  <c r="T88" i="4" s="1"/>
  <c r="X77" i="6"/>
  <c r="Y77" i="6" s="1"/>
  <c r="Y79" i="6" s="1"/>
  <c r="Y84" i="6" s="1"/>
  <c r="Y81" i="6" l="1"/>
  <c r="U84" i="4"/>
  <c r="U85" i="4" s="1"/>
  <c r="U87" i="4" s="1"/>
  <c r="U88" i="4" s="1"/>
  <c r="V84" i="4" l="1"/>
  <c r="V85" i="4" s="1"/>
  <c r="V87" i="4" s="1"/>
  <c r="V88" i="4" s="1"/>
  <c r="Z76" i="6"/>
  <c r="Z77" i="6"/>
  <c r="AA77" i="6" l="1"/>
  <c r="Z79" i="6"/>
  <c r="Z84" i="6" s="1"/>
  <c r="W84" i="4"/>
  <c r="W85" i="4" s="1"/>
  <c r="W87" i="4" s="1"/>
  <c r="W88" i="4" s="1"/>
  <c r="Y82" i="6"/>
  <c r="Y83" i="6" s="1"/>
  <c r="AA76" i="6"/>
  <c r="AB76" i="6" l="1"/>
  <c r="AA79" i="6"/>
  <c r="AA84" i="6" s="1"/>
  <c r="AB77" i="6"/>
  <c r="X84" i="4"/>
  <c r="X85" i="4" s="1"/>
  <c r="X87" i="4" s="1"/>
  <c r="X88" i="4" s="1"/>
  <c r="Z81" i="6"/>
  <c r="Z82" i="6" s="1"/>
  <c r="AB79" i="6" l="1"/>
  <c r="AB84" i="6" s="1"/>
  <c r="AC77" i="6"/>
  <c r="AC76" i="6"/>
  <c r="AA81" i="6"/>
  <c r="AA82" i="6" s="1"/>
  <c r="Y84" i="4"/>
  <c r="Y85" i="4" s="1"/>
  <c r="Y87" i="4" s="1"/>
  <c r="Y88" i="4" s="1"/>
  <c r="AB81" i="6" l="1"/>
  <c r="AB82" i="6" s="1"/>
  <c r="Z84" i="4"/>
  <c r="Z85" i="4" s="1"/>
  <c r="Z87" i="4" s="1"/>
  <c r="Z88" i="4" s="1"/>
  <c r="AD76" i="6"/>
  <c r="AC79" i="6"/>
  <c r="AC84" i="6" s="1"/>
  <c r="AD77" i="6"/>
  <c r="AC81" i="6" l="1"/>
  <c r="AC82" i="6" s="1"/>
  <c r="AA84" i="4"/>
  <c r="AA85" i="4" s="1"/>
  <c r="AA87" i="4" s="1"/>
  <c r="AA88" i="4" s="1"/>
  <c r="AD79" i="6"/>
  <c r="AD84" i="6" s="1"/>
  <c r="AE77" i="6"/>
  <c r="AE76" i="6"/>
  <c r="AD81" i="6" l="1"/>
  <c r="AD82" i="6" s="1"/>
  <c r="AB84" i="4"/>
  <c r="AB85" i="4" s="1"/>
  <c r="AB87" i="4" s="1"/>
  <c r="AB88" i="4" s="1"/>
  <c r="AF76" i="6"/>
  <c r="AE79" i="6"/>
  <c r="AE84" i="6" s="1"/>
  <c r="AF77" i="6"/>
  <c r="AE81" i="6" l="1"/>
  <c r="AE82" i="6" s="1"/>
  <c r="AC84" i="4"/>
  <c r="AC85" i="4" s="1"/>
  <c r="AC87" i="4" s="1"/>
  <c r="AC88" i="4" s="1"/>
  <c r="AG76" i="6"/>
  <c r="AF79" i="6"/>
  <c r="AF84" i="6" s="1"/>
  <c r="AG77" i="6"/>
  <c r="AF81" i="6" l="1"/>
  <c r="AF82" i="6" s="1"/>
  <c r="AD84" i="4"/>
  <c r="AD85" i="4" s="1"/>
  <c r="AD87" i="4" s="1"/>
  <c r="AD88" i="4" s="1"/>
  <c r="AH77" i="6"/>
  <c r="AG79" i="6"/>
  <c r="AG84" i="6" s="1"/>
  <c r="Z83" i="6"/>
  <c r="AH76" i="6"/>
  <c r="AG81" i="6" l="1"/>
  <c r="AG82" i="6" s="1"/>
  <c r="AE84" i="4"/>
  <c r="AE85" i="4" s="1"/>
  <c r="AE87" i="4" s="1"/>
  <c r="AE88" i="4" s="1"/>
  <c r="AI76" i="6"/>
  <c r="AA83" i="6"/>
  <c r="AI77" i="6"/>
  <c r="AH79" i="6"/>
  <c r="AH84" i="6" s="1"/>
  <c r="D7" i="7" l="1"/>
  <c r="D9" i="7" s="1"/>
  <c r="AH81" i="6"/>
  <c r="AH82" i="6" s="1"/>
  <c r="AF84" i="4"/>
  <c r="AF85" i="4" s="1"/>
  <c r="AF87" i="4" s="1"/>
  <c r="AF88" i="4" s="1"/>
  <c r="AJ77" i="6"/>
  <c r="AI79" i="6"/>
  <c r="AB83" i="6"/>
  <c r="AJ76" i="6"/>
  <c r="D15" i="7" l="1"/>
  <c r="AI84" i="6"/>
  <c r="AI81" i="6"/>
  <c r="AI82" i="6" s="1"/>
  <c r="AG84" i="4"/>
  <c r="AG85" i="4" s="1"/>
  <c r="AG87" i="4" s="1"/>
  <c r="AG88" i="4" s="1"/>
  <c r="AK77" i="6"/>
  <c r="AJ79" i="6"/>
  <c r="AK76" i="6"/>
  <c r="AC83" i="6"/>
  <c r="AJ84" i="6" l="1"/>
  <c r="Z87" i="6"/>
  <c r="Z88" i="6" s="1"/>
  <c r="AJ81" i="6"/>
  <c r="AJ82" i="6" s="1"/>
  <c r="AH84" i="4"/>
  <c r="AH85" i="4" s="1"/>
  <c r="AH87" i="4" s="1"/>
  <c r="AH88" i="4" s="1"/>
  <c r="AL76" i="6"/>
  <c r="AA87" i="6" s="1"/>
  <c r="AA88" i="6" s="1"/>
  <c r="AD83" i="6"/>
  <c r="AL77" i="6"/>
  <c r="AK79" i="6"/>
  <c r="AK84" i="6" l="1"/>
  <c r="AK81" i="6"/>
  <c r="AK82" i="6" s="1"/>
  <c r="AI84" i="4"/>
  <c r="AI85" i="4" s="1"/>
  <c r="AI87" i="4" s="1"/>
  <c r="AI88" i="4" s="1"/>
  <c r="AM77" i="6"/>
  <c r="AL79" i="6"/>
  <c r="AE83" i="6"/>
  <c r="AM76" i="6"/>
  <c r="AL84" i="6" l="1"/>
  <c r="AN76" i="6"/>
  <c r="AB87" i="6"/>
  <c r="AB88" i="6" s="1"/>
  <c r="AM79" i="6"/>
  <c r="AM81" i="6" s="1"/>
  <c r="AM82" i="6" s="1"/>
  <c r="AN77" i="6"/>
  <c r="Z86" i="6"/>
  <c r="AL81" i="6"/>
  <c r="AL82" i="6" s="1"/>
  <c r="AJ84" i="4"/>
  <c r="AJ85" i="4" s="1"/>
  <c r="AJ87" i="4" s="1"/>
  <c r="AJ88" i="4" s="1"/>
  <c r="AF83" i="6"/>
  <c r="AM84" i="6" l="1"/>
  <c r="AK84" i="4"/>
  <c r="AK85" i="4" s="1"/>
  <c r="AK87" i="4" s="1"/>
  <c r="AK88" i="4" s="1"/>
  <c r="AO76" i="6"/>
  <c r="AC87" i="6"/>
  <c r="AC88" i="6" s="1"/>
  <c r="AB86" i="6"/>
  <c r="AO77" i="6"/>
  <c r="AN79" i="6"/>
  <c r="AA86" i="6"/>
  <c r="AG83" i="6"/>
  <c r="AN84" i="6" l="1"/>
  <c r="AC86" i="6" s="1"/>
  <c r="AP76" i="6"/>
  <c r="AD87" i="6"/>
  <c r="AD88" i="6" s="1"/>
  <c r="AL84" i="4"/>
  <c r="AL85" i="4" s="1"/>
  <c r="AL87" i="4" s="1"/>
  <c r="AL88" i="4" s="1"/>
  <c r="AN81" i="6"/>
  <c r="AN82" i="6" s="1"/>
  <c r="AO79" i="6"/>
  <c r="AP77" i="6"/>
  <c r="AH83" i="6"/>
  <c r="AI83" i="6" s="1"/>
  <c r="AO84" i="6" l="1"/>
  <c r="AQ76" i="6"/>
  <c r="AE87" i="6"/>
  <c r="AE88" i="6" s="1"/>
  <c r="AQ77" i="6"/>
  <c r="AP79" i="6"/>
  <c r="AO81" i="6"/>
  <c r="AO82" i="6" s="1"/>
  <c r="AM84" i="4"/>
  <c r="AM85" i="4" s="1"/>
  <c r="AM87" i="4" s="1"/>
  <c r="AM88" i="4" s="1"/>
  <c r="AP84" i="6" l="1"/>
  <c r="AD86" i="6"/>
  <c r="AE86" i="6"/>
  <c r="AR76" i="6"/>
  <c r="AF87" i="6"/>
  <c r="AF88" i="6" s="1"/>
  <c r="AP81" i="6"/>
  <c r="AP82" i="6" s="1"/>
  <c r="AN84" i="4"/>
  <c r="AN85" i="4" s="1"/>
  <c r="AN87" i="4" s="1"/>
  <c r="AN88" i="4" s="1"/>
  <c r="AQ79" i="6"/>
  <c r="AR77" i="6"/>
  <c r="AJ83" i="6"/>
  <c r="AQ84" i="6" l="1"/>
  <c r="AS76" i="6"/>
  <c r="AG87" i="6"/>
  <c r="AG88" i="6" s="1"/>
  <c r="AR79" i="6"/>
  <c r="AS77" i="6"/>
  <c r="AS79" i="6" s="1"/>
  <c r="AQ81" i="6"/>
  <c r="AQ82" i="6" s="1"/>
  <c r="AO84" i="4"/>
  <c r="AO85" i="4" s="1"/>
  <c r="AO87" i="4" s="1"/>
  <c r="AO88" i="4" s="1"/>
  <c r="AK83" i="6"/>
  <c r="AR84" i="6" l="1"/>
  <c r="AS84" i="6" s="1"/>
  <c r="AT76" i="6"/>
  <c r="AH87" i="6"/>
  <c r="AH88" i="6" s="1"/>
  <c r="AF86" i="6"/>
  <c r="Z85" i="6"/>
  <c r="AP84" i="4"/>
  <c r="AP85" i="4" s="1"/>
  <c r="AP87" i="4" s="1"/>
  <c r="AP88" i="4" s="1"/>
  <c r="AR81" i="6"/>
  <c r="AR82" i="6" s="1"/>
  <c r="AT77" i="6"/>
  <c r="AL83" i="6"/>
  <c r="AG86" i="6" l="1"/>
  <c r="AU76" i="6"/>
  <c r="AI87" i="6"/>
  <c r="AI88" i="6" s="1"/>
  <c r="AA85" i="6"/>
  <c r="AT79" i="6"/>
  <c r="AT84" i="6" s="1"/>
  <c r="AU77" i="6"/>
  <c r="AQ84" i="4"/>
  <c r="AQ85" i="4" s="1"/>
  <c r="AQ87" i="4" s="1"/>
  <c r="AQ88" i="4" s="1"/>
  <c r="AS81" i="6"/>
  <c r="AS82" i="6" s="1"/>
  <c r="AM83" i="6"/>
  <c r="AV76" i="6" l="1"/>
  <c r="AJ87" i="6"/>
  <c r="AJ88" i="6" s="1"/>
  <c r="AH86" i="6"/>
  <c r="AN83" i="6"/>
  <c r="AB85" i="6"/>
  <c r="AR84" i="4"/>
  <c r="AR85" i="4" s="1"/>
  <c r="AR87" i="4" s="1"/>
  <c r="AR88" i="4" s="1"/>
  <c r="AT81" i="6"/>
  <c r="AT82" i="6" s="1"/>
  <c r="AV77" i="6"/>
  <c r="AU79" i="6"/>
  <c r="AU84" i="6" s="1"/>
  <c r="AW76" i="6" l="1"/>
  <c r="AX76" i="6" s="1"/>
  <c r="AY76" i="6" s="1"/>
  <c r="AK87" i="6"/>
  <c r="AK88" i="6" s="1"/>
  <c r="AI86" i="6"/>
  <c r="AO83" i="6"/>
  <c r="AC85" i="6"/>
  <c r="AU81" i="6"/>
  <c r="AU82" i="6" s="1"/>
  <c r="AS84" i="4"/>
  <c r="AS85" i="4" s="1"/>
  <c r="AS87" i="4" s="1"/>
  <c r="AS88" i="4" s="1"/>
  <c r="AJ86" i="6"/>
  <c r="AV79" i="6"/>
  <c r="AV84" i="6" s="1"/>
  <c r="AW77" i="6"/>
  <c r="AP83" i="6" l="1"/>
  <c r="AD85" i="6"/>
  <c r="AX77" i="6"/>
  <c r="AW79" i="6"/>
  <c r="AW84" i="6" s="1"/>
  <c r="AT84" i="4"/>
  <c r="AT85" i="4" s="1"/>
  <c r="AT87" i="4" s="1"/>
  <c r="AT88" i="4" s="1"/>
  <c r="AV81" i="6"/>
  <c r="AV82" i="6" s="1"/>
  <c r="AK86" i="6" l="1"/>
  <c r="D10" i="7" s="1"/>
  <c r="AQ83" i="6"/>
  <c r="AF85" i="6" s="1"/>
  <c r="AE85" i="6"/>
  <c r="AU84" i="4"/>
  <c r="AU85" i="4" s="1"/>
  <c r="AU87" i="4" s="1"/>
  <c r="AU88" i="4" s="1"/>
  <c r="AW81" i="6"/>
  <c r="AW82" i="6" s="1"/>
  <c r="AY77" i="6"/>
  <c r="AY79" i="6" s="1"/>
  <c r="AX79" i="6"/>
  <c r="AX84" i="6" s="1"/>
  <c r="AY84" i="6" l="1"/>
  <c r="AR83" i="6"/>
  <c r="AG85" i="6" s="1"/>
  <c r="AW84" i="4"/>
  <c r="AW85" i="4" s="1"/>
  <c r="AW87" i="4" s="1"/>
  <c r="AY81" i="6"/>
  <c r="AY82" i="6" s="1"/>
  <c r="AX81" i="6"/>
  <c r="AX82" i="6" s="1"/>
  <c r="AV84" i="4"/>
  <c r="AV85" i="4" s="1"/>
  <c r="AV87" i="4" s="1"/>
  <c r="AV88" i="4" s="1"/>
  <c r="AS83" i="6" l="1"/>
  <c r="AH85" i="6" s="1"/>
  <c r="AW88" i="4"/>
  <c r="AT83" i="6" l="1"/>
  <c r="AI85" i="6" s="1"/>
  <c r="AU83" i="6" l="1"/>
  <c r="AV83" i="6" s="1"/>
  <c r="AW83" i="6" l="1"/>
  <c r="AX83" i="6" s="1"/>
  <c r="AY83" i="6" s="1"/>
  <c r="AK85" i="6"/>
  <c r="D11" i="7" s="1"/>
  <c r="D12" i="7" s="1"/>
  <c r="D14" i="7" s="1"/>
  <c r="AJ85" i="6"/>
  <c r="A76" i="6" l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D16" i="7"/>
  <c r="D17" i="7" s="1"/>
  <c r="D21" i="7" l="1"/>
  <c r="D23" i="7" s="1"/>
  <c r="K17" i="8" l="1"/>
  <c r="K14" i="8" l="1"/>
  <c r="K67" i="11" s="1"/>
  <c r="K12" i="8"/>
  <c r="K39" i="11" s="1"/>
  <c r="L39" i="11" s="1"/>
  <c r="K13" i="8"/>
  <c r="K61" i="11" s="1"/>
  <c r="L61" i="11" s="1"/>
  <c r="K11" i="8"/>
  <c r="K17" i="11" s="1"/>
  <c r="L17" i="11" s="1"/>
  <c r="M17" i="11" s="1"/>
  <c r="O17" i="11" s="1"/>
  <c r="K15" i="8"/>
  <c r="K50" i="11" s="1"/>
  <c r="L50" i="11" s="1"/>
  <c r="K9" i="8"/>
  <c r="K12" i="11" s="1"/>
  <c r="L12" i="11" s="1"/>
  <c r="K10" i="8"/>
  <c r="K30" i="11" s="1"/>
  <c r="L30" i="11" s="1"/>
  <c r="X17" i="11" l="1"/>
  <c r="T17" i="11"/>
  <c r="L37" i="11"/>
  <c r="M37" i="11" s="1"/>
  <c r="L38" i="11"/>
  <c r="M38" i="11" s="1"/>
  <c r="L36" i="11"/>
  <c r="M36" i="11" s="1"/>
  <c r="L11" i="11"/>
  <c r="M11" i="11" s="1"/>
  <c r="L8" i="11"/>
  <c r="M8" i="11" s="1"/>
  <c r="L7" i="11"/>
  <c r="M7" i="11" s="1"/>
  <c r="L10" i="11"/>
  <c r="M10" i="11" s="1"/>
  <c r="L23" i="11"/>
  <c r="M23" i="11" s="1"/>
  <c r="L29" i="11"/>
  <c r="M29" i="11" s="1"/>
  <c r="L25" i="11"/>
  <c r="M25" i="11" s="1"/>
  <c r="L28" i="11"/>
  <c r="M28" i="11" s="1"/>
  <c r="L27" i="11"/>
  <c r="M27" i="11" s="1"/>
  <c r="L24" i="11"/>
  <c r="M24" i="11" s="1"/>
  <c r="L46" i="11"/>
  <c r="M46" i="11" s="1"/>
  <c r="L48" i="11"/>
  <c r="M48" i="11" s="1"/>
  <c r="L49" i="11"/>
  <c r="L47" i="11"/>
  <c r="M47" i="11" s="1"/>
  <c r="L45" i="11"/>
  <c r="M45" i="11" s="1"/>
  <c r="L59" i="11"/>
  <c r="M59" i="11" s="1"/>
  <c r="L57" i="11"/>
  <c r="M57" i="11" s="1"/>
  <c r="L58" i="11"/>
  <c r="M58" i="11" s="1"/>
  <c r="L56" i="11"/>
  <c r="M56" i="11" s="1"/>
  <c r="L60" i="11"/>
  <c r="M60" i="11" s="1"/>
  <c r="K70" i="11"/>
  <c r="L67" i="11"/>
  <c r="M67" i="11" s="1"/>
  <c r="O67" i="11" s="1"/>
  <c r="M49" i="11" l="1"/>
  <c r="K49" i="11" s="1"/>
  <c r="O56" i="11"/>
  <c r="T56" i="11" s="1"/>
  <c r="K56" i="11"/>
  <c r="O57" i="11"/>
  <c r="T57" i="11" s="1"/>
  <c r="K57" i="11"/>
  <c r="K45" i="11"/>
  <c r="O45" i="11"/>
  <c r="T45" i="11" s="1"/>
  <c r="O49" i="11"/>
  <c r="T49" i="11" s="1"/>
  <c r="T50" i="11" s="1"/>
  <c r="K46" i="11"/>
  <c r="O46" i="11"/>
  <c r="T46" i="11" s="1"/>
  <c r="O27" i="11"/>
  <c r="K27" i="11"/>
  <c r="K25" i="11"/>
  <c r="O25" i="11"/>
  <c r="K23" i="11"/>
  <c r="O23" i="11"/>
  <c r="K7" i="11"/>
  <c r="O7" i="11"/>
  <c r="O11" i="11"/>
  <c r="K11" i="11"/>
  <c r="O38" i="11"/>
  <c r="K38" i="11"/>
  <c r="X67" i="11"/>
  <c r="T67" i="11"/>
  <c r="K60" i="11"/>
  <c r="O60" i="11"/>
  <c r="T60" i="11" s="1"/>
  <c r="T61" i="11" s="1"/>
  <c r="K58" i="11"/>
  <c r="O58" i="11"/>
  <c r="T58" i="11" s="1"/>
  <c r="O59" i="11"/>
  <c r="T59" i="11" s="1"/>
  <c r="K59" i="11"/>
  <c r="K47" i="11"/>
  <c r="O47" i="11"/>
  <c r="T47" i="11" s="1"/>
  <c r="K48" i="11"/>
  <c r="O48" i="11"/>
  <c r="T48" i="11" s="1"/>
  <c r="O24" i="11"/>
  <c r="K24" i="11"/>
  <c r="O28" i="11"/>
  <c r="K28" i="11"/>
  <c r="O29" i="11"/>
  <c r="K29" i="11"/>
  <c r="K10" i="11"/>
  <c r="O10" i="11"/>
  <c r="O8" i="11"/>
  <c r="K8" i="11"/>
  <c r="O36" i="11"/>
  <c r="K36" i="11"/>
  <c r="O37" i="11"/>
  <c r="K37" i="11"/>
  <c r="T8" i="11" l="1"/>
  <c r="X8" i="11"/>
  <c r="X38" i="11"/>
  <c r="T38" i="11"/>
  <c r="T11" i="11"/>
  <c r="X11" i="11"/>
  <c r="X27" i="11"/>
  <c r="T27" i="11"/>
  <c r="T37" i="11"/>
  <c r="X37" i="11"/>
  <c r="X36" i="11"/>
  <c r="T36" i="11"/>
  <c r="X29" i="11"/>
  <c r="T29" i="11"/>
  <c r="T28" i="11"/>
  <c r="X28" i="11"/>
  <c r="X24" i="11"/>
  <c r="T24" i="11"/>
  <c r="T10" i="11"/>
  <c r="X10" i="11"/>
  <c r="C36" i="10" s="1"/>
  <c r="X7" i="11"/>
  <c r="D36" i="10" s="1"/>
  <c r="T7" i="11"/>
  <c r="T23" i="11"/>
  <c r="X23" i="11"/>
  <c r="T25" i="11"/>
  <c r="X25" i="11"/>
  <c r="G14" i="10" l="1"/>
  <c r="I14" i="10" s="1"/>
  <c r="G15" i="10"/>
  <c r="I15" i="10" s="1"/>
  <c r="G18" i="10"/>
  <c r="I18" i="10" s="1"/>
  <c r="G19" i="10"/>
  <c r="I19" i="10" s="1"/>
  <c r="G16" i="10"/>
  <c r="I16" i="10" s="1"/>
  <c r="G17" i="10"/>
  <c r="I17" i="10" s="1"/>
  <c r="G13" i="10"/>
  <c r="I13" i="10" s="1"/>
  <c r="G11" i="10"/>
  <c r="I11" i="10" s="1"/>
  <c r="G10" i="10"/>
  <c r="G20" i="10"/>
  <c r="I20" i="10" s="1"/>
  <c r="G12" i="10"/>
  <c r="I12" i="10" s="1"/>
  <c r="G21" i="10"/>
  <c r="I21" i="10" s="1"/>
  <c r="G24" i="10" l="1"/>
  <c r="I10" i="10"/>
  <c r="I24" i="10" s="1"/>
  <c r="I26" i="10" s="1"/>
  <c r="A21" i="7" l="1"/>
  <c r="A22" i="7"/>
  <c r="A23" i="7" s="1"/>
</calcChain>
</file>

<file path=xl/comments1.xml><?xml version="1.0" encoding="utf-8"?>
<comments xmlns="http://schemas.openxmlformats.org/spreadsheetml/2006/main">
  <authors>
    <author>Jordan Stephenson</author>
  </authors>
  <commentList>
    <comment ref="W79" authorId="0" shapeId="0">
      <text>
        <r>
          <rPr>
            <b/>
            <sz val="9"/>
            <color indexed="81"/>
            <rFont val="Tahoma"/>
            <family val="2"/>
          </rPr>
          <t>Jordan Stephenson:</t>
        </r>
        <r>
          <rPr>
            <sz val="9"/>
            <color indexed="81"/>
            <rFont val="Tahoma"/>
            <family val="2"/>
          </rPr>
          <t xml:space="preserve">
2013 investment not tracked as it has not exceeded $84M threshold.
2014 investment exceeding the $84M  threshold begins in October 2014. </t>
        </r>
        <r>
          <rPr>
            <b/>
            <sz val="9"/>
            <color indexed="81"/>
            <rFont val="Tahoma"/>
            <family val="2"/>
          </rPr>
          <t xml:space="preserve">
There is no bonus depreciation in 2014.</t>
        </r>
      </text>
    </comment>
    <comment ref="W82" authorId="0" shapeId="0">
      <text>
        <r>
          <rPr>
            <b/>
            <sz val="9"/>
            <color indexed="81"/>
            <rFont val="Tahoma"/>
            <family val="2"/>
          </rPr>
          <t>Jordan Stephenson:</t>
        </r>
        <r>
          <rPr>
            <sz val="9"/>
            <color indexed="81"/>
            <rFont val="Tahoma"/>
            <family val="2"/>
          </rPr>
          <t xml:space="preserve">
Per tax dept. removal costs should be included as expense for tax  calculation used to determine temporary difference.</t>
        </r>
      </text>
    </comment>
  </commentList>
</comments>
</file>

<file path=xl/sharedStrings.xml><?xml version="1.0" encoding="utf-8"?>
<sst xmlns="http://schemas.openxmlformats.org/spreadsheetml/2006/main" count="898" uniqueCount="458">
  <si>
    <t>Project</t>
  </si>
  <si>
    <t>01007067</t>
  </si>
  <si>
    <t>01008213</t>
  </si>
  <si>
    <t>01009359</t>
  </si>
  <si>
    <t>Grand Total</t>
  </si>
  <si>
    <t>Amounts Closed</t>
  </si>
  <si>
    <t>Costs Incurred</t>
  </si>
  <si>
    <t>Total</t>
  </si>
  <si>
    <t>RATES</t>
  </si>
  <si>
    <t>100% Bonus Deferred Tax Rate</t>
  </si>
  <si>
    <t>50% Bonus Deferred Tax Rate (15 yr)</t>
  </si>
  <si>
    <t>50% Bouns Deferred Tax Rate (20 yr)</t>
  </si>
  <si>
    <t>Yr1</t>
  </si>
  <si>
    <t>Yr2</t>
  </si>
  <si>
    <t>Yr3</t>
  </si>
  <si>
    <t>Yr4</t>
  </si>
  <si>
    <t>Yr5</t>
  </si>
  <si>
    <t>Yr6</t>
  </si>
  <si>
    <t>Yr7</t>
  </si>
  <si>
    <t>Yr8</t>
  </si>
  <si>
    <t>Yr9</t>
  </si>
  <si>
    <t>Yr10</t>
  </si>
  <si>
    <t>Yr11</t>
  </si>
  <si>
    <t>Yr12</t>
  </si>
  <si>
    <t>Yr13</t>
  </si>
  <si>
    <t>Yr14</t>
  </si>
  <si>
    <t>Yr15</t>
  </si>
  <si>
    <t>Yr16</t>
  </si>
  <si>
    <t>Yr17</t>
  </si>
  <si>
    <t>Yr18</t>
  </si>
  <si>
    <t>Yr19</t>
  </si>
  <si>
    <t>Yr20</t>
  </si>
  <si>
    <t>Yr21</t>
  </si>
  <si>
    <t>Tax Depreciation Calculations</t>
  </si>
  <si>
    <t>Description</t>
  </si>
  <si>
    <t>Total Net Investment (101)</t>
  </si>
  <si>
    <t>Cumulative Plant Balances</t>
  </si>
  <si>
    <t>Book Depreciation Rate per Month</t>
  </si>
  <si>
    <t>Book Depreciation</t>
  </si>
  <si>
    <t>Accumulated Depreciation</t>
  </si>
  <si>
    <t>Questar 13 Month Avg (Accum Depr)</t>
  </si>
  <si>
    <t>Questar 13 Month Avg (Plant Additions)</t>
  </si>
  <si>
    <t>Temporary Difference (Book/Tax Depr)</t>
  </si>
  <si>
    <t>ADIT</t>
  </si>
  <si>
    <t>Calculation of Revenue Requirement</t>
  </si>
  <si>
    <t>Revenue</t>
  </si>
  <si>
    <t>Requirement</t>
  </si>
  <si>
    <t>Total Net Investment</t>
  </si>
  <si>
    <t>1/</t>
  </si>
  <si>
    <t>Less: Amount currently in rates</t>
  </si>
  <si>
    <t>2/</t>
  </si>
  <si>
    <t xml:space="preserve">     Replacement Infrastructure in Tracker</t>
  </si>
  <si>
    <t xml:space="preserve">              Less:  Accumulated Depreciation</t>
  </si>
  <si>
    <t>3/</t>
  </si>
  <si>
    <t xml:space="preserve">                        Accumulated Deferred Income Tax</t>
  </si>
  <si>
    <t>4/</t>
  </si>
  <si>
    <t xml:space="preserve">     Net Rate Base</t>
  </si>
  <si>
    <t xml:space="preserve">     Current Commission-Allowed Pre-Tax Rate of Return</t>
  </si>
  <si>
    <t xml:space="preserve">     Allowed Pre-Tax Return (Line 6 x Line 7)</t>
  </si>
  <si>
    <t xml:space="preserve">               Plus:  Net Depreciation Expense</t>
  </si>
  <si>
    <t xml:space="preserve">                        Net Taxes Other Than Income (1.2% x Line 6)</t>
  </si>
  <si>
    <t>Cost of Service Allocation</t>
  </si>
  <si>
    <t>A</t>
  </si>
  <si>
    <t>B</t>
  </si>
  <si>
    <t>C</t>
  </si>
  <si>
    <t>Commission Ordered</t>
  </si>
  <si>
    <t xml:space="preserve">Percent </t>
  </si>
  <si>
    <t>Revenue Requirement</t>
  </si>
  <si>
    <t>of Total</t>
  </si>
  <si>
    <t>GS</t>
  </si>
  <si>
    <t>FS</t>
  </si>
  <si>
    <t>NGV</t>
  </si>
  <si>
    <t>IS</t>
  </si>
  <si>
    <t>TS</t>
  </si>
  <si>
    <t>MT</t>
  </si>
  <si>
    <t>FT-1</t>
  </si>
  <si>
    <t>Totals</t>
  </si>
  <si>
    <t xml:space="preserve">D </t>
  </si>
  <si>
    <t>E</t>
  </si>
  <si>
    <t>F</t>
  </si>
  <si>
    <t>G</t>
  </si>
  <si>
    <t>H</t>
  </si>
  <si>
    <t>I</t>
  </si>
  <si>
    <t>J</t>
  </si>
  <si>
    <t>K</t>
  </si>
  <si>
    <t>Utah GS</t>
  </si>
  <si>
    <t>Infrastructure</t>
  </si>
  <si>
    <t>Current Rates</t>
  </si>
  <si>
    <t>(I - J)</t>
  </si>
  <si>
    <t>Replacement</t>
  </si>
  <si>
    <t xml:space="preserve">Percentage </t>
  </si>
  <si>
    <t>Difference</t>
  </si>
  <si>
    <t>Volumetric Rates</t>
  </si>
  <si>
    <t>Dth</t>
  </si>
  <si>
    <t>Curr. Rate</t>
  </si>
  <si>
    <t>Revenues</t>
  </si>
  <si>
    <t>Increase</t>
  </si>
  <si>
    <t>Rate</t>
  </si>
  <si>
    <t>Winter</t>
  </si>
  <si>
    <t>Block 1</t>
  </si>
  <si>
    <t>First</t>
  </si>
  <si>
    <t>Block 2</t>
  </si>
  <si>
    <t>Next</t>
  </si>
  <si>
    <t>Summer</t>
  </si>
  <si>
    <t>Total Volumetric Charges</t>
  </si>
  <si>
    <t>Utah NGV</t>
  </si>
  <si>
    <t>Percentage</t>
  </si>
  <si>
    <t>All Usage</t>
  </si>
  <si>
    <t>All Over</t>
  </si>
  <si>
    <t>Utah FS</t>
  </si>
  <si>
    <t>Block 3</t>
  </si>
  <si>
    <t>Total Winter</t>
  </si>
  <si>
    <t>Utah IS</t>
  </si>
  <si>
    <t>Utah FT-1</t>
  </si>
  <si>
    <t>Block 4</t>
  </si>
  <si>
    <t>Utah TS</t>
  </si>
  <si>
    <t xml:space="preserve">Annual Demand Charges per Dth of </t>
  </si>
  <si>
    <t>Contract Firm Transportation</t>
  </si>
  <si>
    <t>Utah MT</t>
  </si>
  <si>
    <t>EFFECT ON GS TYPICAL CUSTOMER</t>
  </si>
  <si>
    <t>80 DTHS -  ANNUAL CONSUMPTION</t>
  </si>
  <si>
    <t>(A)</t>
  </si>
  <si>
    <t>(B)</t>
  </si>
  <si>
    <t xml:space="preserve">(C)   </t>
  </si>
  <si>
    <t xml:space="preserve">    (D)</t>
  </si>
  <si>
    <t xml:space="preserve">   (E)</t>
  </si>
  <si>
    <t xml:space="preserve">    (F)</t>
  </si>
  <si>
    <t xml:space="preserve">   Billed at Current</t>
  </si>
  <si>
    <t xml:space="preserve">   Billed at</t>
  </si>
  <si>
    <t>Usage</t>
  </si>
  <si>
    <t xml:space="preserve">   Rate Effective</t>
  </si>
  <si>
    <t xml:space="preserve">   Proposed</t>
  </si>
  <si>
    <t>Schedule</t>
  </si>
  <si>
    <t>Month</t>
  </si>
  <si>
    <t>In Dth</t>
  </si>
  <si>
    <t xml:space="preserve">   Rate</t>
  </si>
  <si>
    <t>Change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</si>
  <si>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</si>
  <si>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</si>
  <si>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</si>
  <si>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</si>
  <si>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</si>
  <si>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</si>
  <si>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</si>
  <si>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</si>
  <si>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</si>
  <si>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</si>
  <si>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</si>
  <si>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</si>
  <si>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 </t>
  </si>
  <si>
    <t>Percent Change:</t>
  </si>
  <si>
    <t>%</t>
  </si>
  <si>
    <t>BSF</t>
  </si>
  <si>
    <t>1st Block</t>
  </si>
  <si>
    <t>Proposed</t>
  </si>
  <si>
    <t>Current</t>
  </si>
  <si>
    <t>Tax Depreciation</t>
  </si>
  <si>
    <t>DIT</t>
  </si>
  <si>
    <t>D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</si>
  <si>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</si>
  <si>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</si>
  <si>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</si>
  <si>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</si>
  <si>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</si>
  <si>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</si>
  <si>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</si>
  <si>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</si>
  <si>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</si>
  <si>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</si>
  <si>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</si>
  <si>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</si>
  <si>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</si>
  <si>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</si>
  <si>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</si>
  <si>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QGC Infrastructure Replacement Project Summary</t>
  </si>
  <si>
    <t>1/ ADIT is calculated using a 13 month average covering the test period.</t>
  </si>
  <si>
    <t>5/</t>
  </si>
  <si>
    <t>Temporary Difference</t>
  </si>
  <si>
    <t>Tax Rate</t>
  </si>
  <si>
    <t>Deferred taxes</t>
  </si>
  <si>
    <t>01009666</t>
  </si>
  <si>
    <t>Total Revenue Requirement</t>
  </si>
  <si>
    <t>FL25 Retirement</t>
  </si>
  <si>
    <t>01040064</t>
  </si>
  <si>
    <t>01040177</t>
  </si>
  <si>
    <t>01010132</t>
  </si>
  <si>
    <t>01041006</t>
  </si>
  <si>
    <t>01041007</t>
  </si>
  <si>
    <t>AA</t>
  </si>
  <si>
    <t>AB</t>
  </si>
  <si>
    <t>AC</t>
  </si>
  <si>
    <t>AD</t>
  </si>
  <si>
    <t>Questar 13 Month Avg (ADIT) 1/</t>
  </si>
  <si>
    <t>Plant Balance Date</t>
  </si>
  <si>
    <t>Test Period Beginning</t>
  </si>
  <si>
    <t>FL6 Retirement</t>
  </si>
  <si>
    <t>FL41 Retirement</t>
  </si>
  <si>
    <t>01040277</t>
  </si>
  <si>
    <t>01040493</t>
  </si>
  <si>
    <t>01010104</t>
  </si>
  <si>
    <t>FL35 Retirement</t>
  </si>
  <si>
    <t>FL14 Retirement</t>
  </si>
  <si>
    <t>Closed 50% pd, incurred any pd</t>
  </si>
  <si>
    <t>FL35- REPL FL 13400 S, SLCo</t>
  </si>
  <si>
    <t>6/</t>
  </si>
  <si>
    <t>2013</t>
  </si>
  <si>
    <t>2014</t>
  </si>
  <si>
    <t>Normal Deferred Tax Rate (20yr)</t>
  </si>
  <si>
    <t>01040420</t>
  </si>
  <si>
    <t>01040864</t>
  </si>
  <si>
    <t>01009663</t>
  </si>
  <si>
    <t>01040999</t>
  </si>
  <si>
    <t>01041081</t>
  </si>
  <si>
    <t>01040251</t>
  </si>
  <si>
    <t>01041294</t>
  </si>
  <si>
    <t>01040494</t>
  </si>
  <si>
    <t>Removal Cost</t>
  </si>
  <si>
    <t>01040158</t>
  </si>
  <si>
    <t>01010105</t>
  </si>
  <si>
    <t>FL50 Retirement</t>
  </si>
  <si>
    <t>Tariff Updater</t>
  </si>
  <si>
    <t>Current Total DNG</t>
  </si>
  <si>
    <t>New Total DNG</t>
  </si>
  <si>
    <t>Current TOTAL</t>
  </si>
  <si>
    <t>NEW TOTAL</t>
  </si>
  <si>
    <t>AE</t>
  </si>
  <si>
    <t>AF</t>
  </si>
  <si>
    <t>AG</t>
  </si>
  <si>
    <t>AH</t>
  </si>
  <si>
    <t>AI</t>
  </si>
  <si>
    <t>AJ</t>
  </si>
  <si>
    <t>01042249</t>
  </si>
  <si>
    <t>01041175</t>
  </si>
  <si>
    <t>01041176</t>
  </si>
  <si>
    <t>FL20-REPL FL, SOUTH WEBER</t>
  </si>
  <si>
    <t>FL24-INST 10' OF 10" FBE HP,HI</t>
  </si>
  <si>
    <t>FL8 Retirement</t>
  </si>
  <si>
    <t>FL20 Retirement</t>
  </si>
  <si>
    <t>Grand Total (Beg 2013)</t>
  </si>
  <si>
    <t>01040200</t>
  </si>
  <si>
    <t>01041173</t>
  </si>
  <si>
    <t>01041178</t>
  </si>
  <si>
    <t>01041281</t>
  </si>
  <si>
    <t>01041295</t>
  </si>
  <si>
    <t>01041753</t>
  </si>
  <si>
    <t>01041798</t>
  </si>
  <si>
    <t>01041905</t>
  </si>
  <si>
    <t>01041933</t>
  </si>
  <si>
    <t>01042134</t>
  </si>
  <si>
    <t>01042231</t>
  </si>
  <si>
    <t>01042308</t>
  </si>
  <si>
    <t>01042424</t>
  </si>
  <si>
    <t>01042813</t>
  </si>
  <si>
    <t>01042818</t>
  </si>
  <si>
    <t>01042820</t>
  </si>
  <si>
    <t>Cumulative Plant Balances (Less $84 Mil)</t>
  </si>
  <si>
    <t>1/ Per the Settlement Stipulation, paragraph 25 in Docket 13-057-05.</t>
  </si>
  <si>
    <t>Over</t>
  </si>
  <si>
    <t>01042033</t>
  </si>
  <si>
    <t>01041777</t>
  </si>
  <si>
    <t>FL19- REPL HP PIPE, WEBER Co</t>
  </si>
  <si>
    <t>FL12- REPL HP NT/3300 S, SLC</t>
  </si>
  <si>
    <t>FL17- REPL HP PIPE, LAYTON</t>
  </si>
  <si>
    <t>FL21-REPL HP PIPE, SLC</t>
  </si>
  <si>
    <t>FL25- REPL HP PIPE, LEHI</t>
  </si>
  <si>
    <t>FL14 REPL HP PIPE, TOOELE</t>
  </si>
  <si>
    <t>FL50-REPL HP PIPE, HENEFER</t>
  </si>
  <si>
    <t>FL23- REPL HP PIPE, LOGAN</t>
  </si>
  <si>
    <t>FL24-REPL HP PIPE, PL GROVE</t>
  </si>
  <si>
    <t>FL41- REPL HP, BUTTERFIELD CN</t>
  </si>
  <si>
    <t>FL24-REPL BV &amp; PIPE, PL GROVE</t>
  </si>
  <si>
    <t>FL35-REPL 100' 16", HERRIMAN</t>
  </si>
  <si>
    <t>FL16-REPL HP PIPE, HEBER</t>
  </si>
  <si>
    <t>FL22-REPL HP PIPE, OGDEN</t>
  </si>
  <si>
    <t>FL110-REPL HP PIPE, ROOSEVELT</t>
  </si>
  <si>
    <t>FL21-REPL HP PIPE, NO SALT LAK</t>
  </si>
  <si>
    <t>FL64-REPL 10" HP PIPE, MANTI</t>
  </si>
  <si>
    <t>FL14-REPL HP PIPE, SLCo</t>
  </si>
  <si>
    <t>FL42-REPL PIPE @ FL26, OREM</t>
  </si>
  <si>
    <t>FL26-REPL PIPE @ FL42, OREM</t>
  </si>
  <si>
    <t>FL66-REPL 8" HP,CIRCLEVILLE</t>
  </si>
  <si>
    <t>FL21- REPL FL I15/SR193 LAYTON</t>
  </si>
  <si>
    <t>FL8-REPL 12" FL, MIDVALE</t>
  </si>
  <si>
    <t>FL36-REPL FL, WEST JORDAN</t>
  </si>
  <si>
    <t>FL38-REPL 8" HP, ERDA</t>
  </si>
  <si>
    <t>FL36-REPL VLV &amp; PIPE, HERRIMAN</t>
  </si>
  <si>
    <t>FL48-REPL 10" HP, TOOELE</t>
  </si>
  <si>
    <t>FL18-REPL HP HILL FLD RD, LAYT</t>
  </si>
  <si>
    <t>SL IHP-Repl 3000' of 16"</t>
  </si>
  <si>
    <t>FL34-REPL BV &amp; HP PIPE, SLCO</t>
  </si>
  <si>
    <t>FL6-REPL HP, COTTONWOOD HGTS</t>
  </si>
  <si>
    <t>FL23-REPL w/12" ARO, LOGAN</t>
  </si>
  <si>
    <t>FL6-REPL 1500' 12" PIPE, SANDY</t>
  </si>
  <si>
    <t>FL34-INST DIRECTIONAL BORE, SJ</t>
  </si>
  <si>
    <t>SLIHP-REPL BL SL,3rd8th 1000 E</t>
  </si>
  <si>
    <t>SPRIHP-REPL BL PROVO 800W 400S</t>
  </si>
  <si>
    <t>SPRIHP-REPL BL 1100 N., NO SL</t>
  </si>
  <si>
    <t>SLIHP-REPL BL 100-300 SO, SLC</t>
  </si>
  <si>
    <t>FL18-REPL 3000' OF 8" ARO, LAY</t>
  </si>
  <si>
    <t>FL6-REPL FL 3300S/UTCo, SLCo</t>
  </si>
  <si>
    <t>TOTAL 2013</t>
  </si>
  <si>
    <t>LESS 84 Mill Already in Rates</t>
  </si>
  <si>
    <t>TOTAL 2014</t>
  </si>
  <si>
    <t>Removal Cost (Increases Tax DPR)</t>
  </si>
  <si>
    <t>7/</t>
  </si>
  <si>
    <t>Reduction for Over Collection in December and January 2015</t>
  </si>
  <si>
    <t>1/ Per Docket 13-057-19, Report and Order page  9, Table 1</t>
  </si>
  <si>
    <t>Revised Revenue</t>
  </si>
  <si>
    <t xml:space="preserve">Reduction for Interruptible Penalty </t>
  </si>
  <si>
    <t>Step 2</t>
  </si>
  <si>
    <t>Updated</t>
  </si>
  <si>
    <t>Tracker</t>
  </si>
  <si>
    <t>Base Rate Change</t>
  </si>
  <si>
    <t>Infrastructure Tracker Rate Calculation</t>
  </si>
  <si>
    <t>2015</t>
  </si>
  <si>
    <t>Total 2015</t>
  </si>
  <si>
    <t>Closed Normal pd, incurred any pd</t>
  </si>
  <si>
    <t>AK</t>
  </si>
  <si>
    <t>AL</t>
  </si>
  <si>
    <t>AM</t>
  </si>
  <si>
    <t>AN</t>
  </si>
  <si>
    <t>AO</t>
  </si>
  <si>
    <t>AP</t>
  </si>
  <si>
    <t>AQ</t>
  </si>
  <si>
    <t>AR</t>
  </si>
  <si>
    <t>AS</t>
  </si>
  <si>
    <t>AT</t>
  </si>
  <si>
    <t>AU</t>
  </si>
  <si>
    <t>AV</t>
  </si>
  <si>
    <t>Previous Revenue Requirement</t>
  </si>
  <si>
    <t>Incremental Revenue Requirement</t>
  </si>
  <si>
    <t>January</t>
  </si>
  <si>
    <t>February</t>
  </si>
  <si>
    <t>March</t>
  </si>
  <si>
    <t>April</t>
  </si>
  <si>
    <t>June</t>
  </si>
  <si>
    <t>July</t>
  </si>
  <si>
    <t>August</t>
  </si>
  <si>
    <t>September</t>
  </si>
  <si>
    <t>October</t>
  </si>
  <si>
    <t>November</t>
  </si>
  <si>
    <t>December</t>
  </si>
  <si>
    <t>Allowed Revenue</t>
  </si>
  <si>
    <t>Per Customer</t>
  </si>
  <si>
    <t>1/ Per Docket 13-057-19, Report and Order page 11, Table 3</t>
  </si>
  <si>
    <t>From Revenue Run Output</t>
  </si>
  <si>
    <t>@ Full Cost of Service</t>
  </si>
  <si>
    <t>Prop. Rate</t>
  </si>
  <si>
    <t>Fixed Charges</t>
  </si>
  <si>
    <t>Customers</t>
  </si>
  <si>
    <t>Avg customers</t>
  </si>
  <si>
    <t>Annual customers</t>
  </si>
  <si>
    <t>% getting BSF</t>
  </si>
  <si>
    <t>Adjusted customers</t>
  </si>
  <si>
    <t>BSF #1</t>
  </si>
  <si>
    <t>BSF #2</t>
  </si>
  <si>
    <t>BSF #3</t>
  </si>
  <si>
    <t>BSF #4</t>
  </si>
  <si>
    <t>Meter Differential</t>
  </si>
  <si>
    <t>Total BSF Revenues</t>
  </si>
  <si>
    <t>EAC Charges</t>
  </si>
  <si>
    <t>Total Fixed Charges</t>
  </si>
  <si>
    <t>GS Total Revenue Collection</t>
  </si>
  <si>
    <t>Lakeside Revenue Allocation</t>
  </si>
  <si>
    <t>Utah GS Total</t>
  </si>
  <si>
    <t>NGV Total Revenue Collection</t>
  </si>
  <si>
    <t>Utah NGV Total</t>
  </si>
  <si>
    <t>FS Total Revenue Collection</t>
  </si>
  <si>
    <t>Utah FS Total</t>
  </si>
  <si>
    <t>Annual</t>
  </si>
  <si>
    <t>IS Total Revenue Collection</t>
  </si>
  <si>
    <t>Utah IS Total</t>
  </si>
  <si>
    <t>Administrative Fee</t>
  </si>
  <si>
    <t>Primary</t>
  </si>
  <si>
    <t>Secondary</t>
  </si>
  <si>
    <t>Contract Dth</t>
  </si>
  <si>
    <t>Utah FT-1 SubTotal</t>
  </si>
  <si>
    <t>Utah FT-1 Lakeside</t>
  </si>
  <si>
    <t>Utah FT-1 Total</t>
  </si>
  <si>
    <t>FT-1 Total Revenue Collection</t>
  </si>
  <si>
    <t>Excludes PG Daily demand</t>
  </si>
  <si>
    <t>Utah TS Total</t>
  </si>
  <si>
    <t>Utah FT2-C Total</t>
  </si>
  <si>
    <t>Utah MT Total</t>
  </si>
  <si>
    <t>Utah P&amp;G Total</t>
  </si>
  <si>
    <t>TS Total Revenue Collection</t>
  </si>
  <si>
    <t>Utah TS, FT2-C, MT and P&amp;G Total</t>
  </si>
  <si>
    <t>BSF #5</t>
  </si>
  <si>
    <t>UTAH</t>
  </si>
  <si>
    <t>@ Current Rates</t>
  </si>
  <si>
    <t>@ Proposed Rates</t>
  </si>
  <si>
    <t>Firm</t>
  </si>
  <si>
    <t>GSC</t>
  </si>
  <si>
    <t>F-S</t>
  </si>
  <si>
    <t>Total Utah Firm</t>
  </si>
  <si>
    <t>Interruptible</t>
  </si>
  <si>
    <t>E-1</t>
  </si>
  <si>
    <t>Total Utah Interruptible</t>
  </si>
  <si>
    <t>Total Utah Sales</t>
  </si>
  <si>
    <t>Transportation</t>
  </si>
  <si>
    <t>FT-1L</t>
  </si>
  <si>
    <t>FT-2C</t>
  </si>
  <si>
    <t>TS P&amp;G</t>
  </si>
  <si>
    <t>IT</t>
  </si>
  <si>
    <t>Total Utah Transportation</t>
  </si>
  <si>
    <t>Utah Total Tariff DNG Revenues</t>
  </si>
  <si>
    <t>Utah Other DNG Revenues</t>
  </si>
  <si>
    <t>Utah Total DNG Revenues</t>
  </si>
  <si>
    <t>Total Utah Cost of Service</t>
  </si>
  <si>
    <t>01042414</t>
  </si>
  <si>
    <t>01042423</t>
  </si>
  <si>
    <t>01042430</t>
  </si>
  <si>
    <t>01042431</t>
  </si>
  <si>
    <t>01043634</t>
  </si>
  <si>
    <t>01043285</t>
  </si>
  <si>
    <t>01042622</t>
  </si>
  <si>
    <t>01042470</t>
  </si>
  <si>
    <t>01043252</t>
  </si>
  <si>
    <t>01043518</t>
  </si>
  <si>
    <t>01043697</t>
  </si>
  <si>
    <t>FL6-REPL TAP LINE 3870S 1300E</t>
  </si>
  <si>
    <t>SLIHP-REPL BL SL,10TH 1ST 400S</t>
  </si>
  <si>
    <t>FL006-REPL TAP LINE 4450S1300E</t>
  </si>
  <si>
    <t>FL006-REPL TAP LINE - SLCO</t>
  </si>
  <si>
    <t>FL006-REPL TAP LINE SALTLAKECO</t>
  </si>
  <si>
    <t>FL34-REPL 100'  24"  8120S, WJ</t>
  </si>
  <si>
    <t>SLIHP-REPL BL SL,1st7thE 1700S</t>
  </si>
  <si>
    <t>SLIHP-REPL BL SL,100-800S 200W</t>
  </si>
  <si>
    <t>NOIHP REPL BL,19th30th HARRIS</t>
  </si>
  <si>
    <t>SLIHP-REPL BL SL, RR, 680W800S</t>
  </si>
  <si>
    <t>NOIHP REPL BL,56th62nd HARRIS</t>
  </si>
  <si>
    <t>4/ Current Commission allowed pretax return as shown in Section 2.07 of the Company's tariff</t>
  </si>
  <si>
    <t>5/ Depreciation expense and accumulated depreciation calculated by multiplying the depreciation rate of 2.14%</t>
  </si>
  <si>
    <t xml:space="preserve">    (rate approved in depreciation study Docket No. 13-057-19) by the net investment amount on line 3.</t>
  </si>
  <si>
    <t xml:space="preserve">Updated Base DNG Rates </t>
  </si>
  <si>
    <t>Base Rate</t>
  </si>
  <si>
    <t>2/ See Exhibit 1.1 line 72, column AF</t>
  </si>
  <si>
    <t>3/ Depreciation for tax purposes is calculated using the average ADIT for the test period.  See Exhibit 1.1 line 80, column AH</t>
  </si>
  <si>
    <t>8/</t>
  </si>
  <si>
    <t>Revenue to be Collected from Lakeside</t>
  </si>
  <si>
    <t>Remaining Revenue Requirement</t>
  </si>
  <si>
    <t>7/ In March 2015 the Company collected interruption penalties amounting to $497,638. According to Section 3.02 of the Utah</t>
  </si>
  <si>
    <t xml:space="preserve">    Tariff, this amount is credited to customers as a reduction to the Infrastructure Rate-Adjustment Tracker.</t>
  </si>
  <si>
    <t>FL34 Retirement</t>
  </si>
  <si>
    <t>2/ Total calculated surcharge amount from Exhibit 1.1 page 4, line 15</t>
  </si>
  <si>
    <t>SLC IHP Belt Lines Retirement</t>
  </si>
  <si>
    <t>NO IHP Belt Lines Retirement</t>
  </si>
  <si>
    <t>Provo IHP Belt Lines Retirement</t>
  </si>
  <si>
    <t>6/ December 2014 and January 2015 revenue collected using regular tax depreciation rates ($1,558,409.23)</t>
  </si>
  <si>
    <t xml:space="preserve">    LESS December 2014 and January 2015 revenue collected using Bonus tax depreciation rates ($1,500,532.51), = -57,876.72</t>
  </si>
  <si>
    <t>Rate Calculation - Step-Two Base DNG Rates</t>
  </si>
  <si>
    <t>13-057-05 and 13-057-19</t>
  </si>
  <si>
    <t>Questar 13 Month Avg (Net Plant)</t>
  </si>
  <si>
    <t>Lakeside Revenue</t>
  </si>
  <si>
    <t xml:space="preserve"> by month as shown in Exhibit 1.2.</t>
  </si>
  <si>
    <t>1/ Revenue based on infrastructure tracker replacement rates shown on</t>
  </si>
  <si>
    <t>Exhibit 1.5, column I, Rows 18-22</t>
  </si>
  <si>
    <t>8/ This is the amount of revenue to be collected from Lakeside at the FT1 Infrastructure Replacement Rate to be collected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</si>
</sst>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_(* #,##0_);_(* \(#,##0\);_(* &quot;-&quot;??_);_(@_)"/>
    <numFmt numFmtId="166" formatCode="0.000%"/>
    <numFmt numFmtId="167" formatCode="0.0000%"/>
    <numFmt numFmtId="168" formatCode="_(&quot;$&quot;* #,##0_);_(&quot;$&quot;* \(#,##0\);_(&quot;$&quot;* &quot;-&quot;??_);_(@_)"/>
    <numFmt numFmtId="169" formatCode="#,##0.00000_);\(#,##0.00000\)"/>
    <numFmt numFmtId="170" formatCode="0.0000000_)"/>
    <numFmt numFmtId="171" formatCode="#,##0.00000"/>
    <numFmt numFmtId="172" formatCode="&quot;$&quot;#,##0.00000_);\(&quot;$&quot;#,##0.00000\)"/>
    <numFmt numFmtId="173" formatCode="#,##0.0"/>
    <numFmt numFmtId="174" formatCode="#,##0.0_);\(#,##0.0\)"/>
    <numFmt numFmtId="175" formatCode="0.00_);\(0.00\)"/>
    <numFmt numFmtId="176" formatCode="[$-409]d\-mmm\-yy;@"/>
    <numFmt numFmtId="177" formatCode="0.00000"/>
    <numFmt numFmtId="178" formatCode="_(* #,##0.00000_);_(* \(#,##0.00000\);_(* &quot;-&quot;??_);_(@_)"/>
    <numFmt numFmtId="179" formatCode="#,##0.000000_);\(#,##0.000000\)"/>
    <numFmt numFmtId="180" formatCode="_(* #,##0.0000_);_(* \(#,##0.0000\);_(* &quot;-&quot;??_);_(@_)"/>
    <numFmt numFmtId="181" formatCode="&quot;$&quot;#,##0"/>
  </numFmts>
  <fonts count="23">
    <font>
      <sz val="10"/>
      <name val="MS Sans Serif"/>
    </font>
    <font>
      <sz val="11"/>
      <color theme="1"/>
      <name val="Calibri"/>
      <family val="2"/>
      <scheme val="minor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LinePrinter"/>
    </font>
    <font>
      <b/>
      <sz val="10"/>
      <color indexed="12"/>
      <name val="Arial"/>
      <family val="2"/>
    </font>
    <font>
      <b/>
      <sz val="12"/>
      <name val="MS Sans Serif"/>
      <family val="2"/>
    </font>
    <font>
      <sz val="10"/>
      <name val="Arial Unicode M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MS Sans Serif"/>
      <family val="2"/>
    </font>
    <font>
      <b/>
      <sz val="10"/>
      <color rgb="FF000000"/>
      <name val="Arial"/>
      <family val="2"/>
    </font>
    <font>
      <sz val="12"/>
      <name val="Times New Roman"/>
      <family val="1"/>
    </font>
    <font>
      <sz val="10"/>
      <name val="Arial Narrow"/>
      <family val="2"/>
    </font>
  </fonts>
  <fills count="7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125">
    <xf numFmtId="164" fontId="0" fillId="0" borderId="0"/>
    <xf numFmtId="164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164" fontId="2" fillId="0" borderId="1">
      <alignment horizontal="center"/>
    </xf>
    <xf numFmtId="3" fontId="3" fillId="0" borderId="0" applyFont="0" applyFill="0" applyBorder="0" applyAlignment="0" applyProtection="0"/>
    <xf numFmtId="164" fontId="3" fillId="2" borderId="0" applyNumberFormat="0" applyFon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43" fontId="6" fillId="0" borderId="0" applyFont="0" applyFill="0" applyBorder="0" applyProtection="0"/>
    <xf numFmtId="0" fontId="6" fillId="0" borderId="0"/>
    <xf numFmtId="9" fontId="6" fillId="0" borderId="0" applyFont="0" applyFill="0" applyBorder="0" applyAlignment="0" applyProtection="0"/>
    <xf numFmtId="0" fontId="13" fillId="0" borderId="0"/>
    <xf numFmtId="0" fontId="16" fillId="0" borderId="0"/>
    <xf numFmtId="44" fontId="19" fillId="0" borderId="0" applyFont="0" applyFill="0" applyBorder="0" applyAlignment="0" applyProtection="0"/>
    <xf numFmtId="43" fontId="6" fillId="0" borderId="0" applyFont="0" applyFill="0" applyBorder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6" fillId="0" borderId="0" applyFont="0" applyFill="0" applyBorder="0" applyProtection="0"/>
    <xf numFmtId="43" fontId="6" fillId="0" borderId="0" applyFont="0" applyFill="0" applyBorder="0" applyProtection="0"/>
    <xf numFmtId="44" fontId="1" fillId="0" borderId="0" applyFont="0" applyFill="0" applyBorder="0" applyAlignment="0" applyProtection="0"/>
    <xf numFmtId="0" fontId="21" fillId="0" borderId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3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6" fillId="0" borderId="0"/>
    <xf numFmtId="0" fontId="6" fillId="0" borderId="0"/>
    <xf numFmtId="0" fontId="22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0" fontId="3" fillId="0" borderId="0" applyNumberFormat="0" applyFont="0" applyFill="0" applyBorder="0" applyAlignment="0" applyProtection="0">
      <alignment horizontal="left"/>
    </xf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15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4" fontId="3" fillId="0" borderId="0" applyFont="0" applyFill="0" applyBorder="0" applyAlignment="0" applyProtection="0"/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0" fontId="2" fillId="0" borderId="1">
      <alignment horizontal="center"/>
    </xf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  <xf numFmtId="0" fontId="3" fillId="2" borderId="0" applyNumberFormat="0" applyFont="0" applyBorder="0" applyAlignment="0" applyProtection="0"/>
  </cellStyleXfs>
  <cellXfs count="371">
    <xf numFmtId="164" fontId="0" fillId="0" borderId="0" xfId="0"/>
    <xf numFmtId="38" fontId="0" fillId="0" borderId="0" xfId="0" applyNumberFormat="1"/>
    <xf numFmtId="164" fontId="4" fillId="0" borderId="0" xfId="0" applyFont="1"/>
    <xf numFmtId="164" fontId="5" fillId="0" borderId="0" xfId="0" applyFont="1"/>
    <xf numFmtId="164" fontId="0" fillId="0" borderId="0" xfId="0" applyBorder="1"/>
    <xf numFmtId="164" fontId="0" fillId="0" borderId="0" xfId="0" applyFill="1"/>
    <xf numFmtId="43" fontId="0" fillId="0" borderId="0" xfId="7" applyFont="1" applyFill="1"/>
    <xf numFmtId="43" fontId="0" fillId="0" borderId="0" xfId="7" applyFont="1"/>
    <xf numFmtId="164" fontId="0" fillId="0" borderId="0" xfId="0" quotePrefix="1"/>
    <xf numFmtId="2" fontId="0" fillId="0" borderId="0" xfId="0" applyNumberFormat="1"/>
    <xf numFmtId="1" fontId="0" fillId="0" borderId="0" xfId="0" applyNumberFormat="1"/>
    <xf numFmtId="165" fontId="0" fillId="0" borderId="0" xfId="7" applyNumberFormat="1" applyFont="1"/>
    <xf numFmtId="0" fontId="5" fillId="0" borderId="0" xfId="0" applyNumberFormat="1" applyFont="1" applyAlignment="1">
      <alignment horizontal="center"/>
    </xf>
    <xf numFmtId="166" fontId="0" fillId="0" borderId="0" xfId="8" applyNumberFormat="1" applyFont="1"/>
    <xf numFmtId="167" fontId="0" fillId="0" borderId="0" xfId="8" applyNumberFormat="1" applyFont="1"/>
    <xf numFmtId="43" fontId="5" fillId="0" borderId="2" xfId="7" applyFont="1" applyBorder="1"/>
    <xf numFmtId="164" fontId="0" fillId="0" borderId="0" xfId="0" applyFont="1" applyAlignment="1">
      <alignment horizontal="left"/>
    </xf>
    <xf numFmtId="164" fontId="0" fillId="0" borderId="0" xfId="7" applyNumberFormat="1" applyFont="1" applyAlignment="1">
      <alignment horizontal="center"/>
    </xf>
    <xf numFmtId="38" fontId="0" fillId="0" borderId="0" xfId="7" applyNumberFormat="1" applyFont="1"/>
    <xf numFmtId="165" fontId="0" fillId="0" borderId="3" xfId="7" applyNumberFormat="1" applyFont="1" applyBorder="1"/>
    <xf numFmtId="164" fontId="5" fillId="0" borderId="0" xfId="0" applyFont="1" applyAlignment="1">
      <alignment horizontal="center"/>
    </xf>
    <xf numFmtId="164" fontId="7" fillId="0" borderId="0" xfId="0" applyFont="1"/>
    <xf numFmtId="164" fontId="7" fillId="0" borderId="0" xfId="0" applyFont="1" applyAlignment="1">
      <alignment horizontal="center"/>
    </xf>
    <xf numFmtId="164" fontId="7" fillId="0" borderId="0" xfId="0" applyFont="1" applyAlignment="1"/>
    <xf numFmtId="164" fontId="7" fillId="0" borderId="4" xfId="0" applyFont="1" applyBorder="1" applyAlignment="1">
      <alignment horizontal="center"/>
    </xf>
    <xf numFmtId="164" fontId="7" fillId="0" borderId="0" xfId="0" applyFont="1" applyBorder="1" applyAlignment="1">
      <alignment horizontal="left" vertical="top"/>
    </xf>
    <xf numFmtId="6" fontId="7" fillId="0" borderId="0" xfId="0" applyNumberFormat="1" applyFont="1"/>
    <xf numFmtId="5" fontId="7" fillId="0" borderId="0" xfId="0" applyNumberFormat="1" applyFont="1"/>
    <xf numFmtId="6" fontId="7" fillId="0" borderId="4" xfId="0" applyNumberFormat="1" applyFont="1" applyBorder="1"/>
    <xf numFmtId="10" fontId="7" fillId="0" borderId="0" xfId="8" applyNumberFormat="1" applyFont="1"/>
    <xf numFmtId="164" fontId="7" fillId="0" borderId="0" xfId="0" applyFont="1" applyBorder="1" applyAlignment="1"/>
    <xf numFmtId="6" fontId="0" fillId="0" borderId="0" xfId="0" applyNumberFormat="1" applyFill="1" applyBorder="1"/>
    <xf numFmtId="6" fontId="0" fillId="0" borderId="0" xfId="0" applyNumberFormat="1" applyBorder="1"/>
    <xf numFmtId="5" fontId="0" fillId="0" borderId="0" xfId="0" applyNumberFormat="1" applyBorder="1"/>
    <xf numFmtId="0" fontId="7" fillId="0" borderId="0" xfId="0" applyNumberFormat="1" applyFont="1"/>
    <xf numFmtId="0" fontId="0" fillId="0" borderId="0" xfId="0" applyNumberFormat="1"/>
    <xf numFmtId="164" fontId="0" fillId="0" borderId="0" xfId="0" quotePrefix="1" applyFill="1"/>
    <xf numFmtId="0" fontId="6" fillId="0" borderId="0" xfId="9"/>
    <xf numFmtId="5" fontId="6" fillId="0" borderId="0" xfId="9" applyNumberFormat="1" applyFont="1"/>
    <xf numFmtId="0" fontId="6" fillId="0" borderId="0" xfId="9" applyFont="1"/>
    <xf numFmtId="0" fontId="6" fillId="0" borderId="0" xfId="9" applyFont="1" applyAlignment="1">
      <alignment horizontal="center"/>
    </xf>
    <xf numFmtId="0" fontId="6" fillId="0" borderId="0" xfId="9" applyFont="1" applyAlignment="1">
      <alignment horizontal="center" vertical="center"/>
    </xf>
    <xf numFmtId="0" fontId="6" fillId="0" borderId="0" xfId="9" quotePrefix="1" applyFont="1" applyAlignment="1">
      <alignment horizontal="center" vertical="center"/>
    </xf>
    <xf numFmtId="0" fontId="6" fillId="0" borderId="0" xfId="9" applyFont="1" applyBorder="1" applyAlignment="1">
      <alignment horizontal="center" vertical="center"/>
    </xf>
    <xf numFmtId="0" fontId="6" fillId="0" borderId="0" xfId="9" applyFont="1" applyBorder="1" applyAlignment="1">
      <alignment horizontal="center"/>
    </xf>
    <xf numFmtId="0" fontId="6" fillId="0" borderId="0" xfId="9" quotePrefix="1" applyFont="1" applyAlignment="1">
      <alignment horizontal="center"/>
    </xf>
    <xf numFmtId="0" fontId="6" fillId="0" borderId="4" xfId="9" applyFont="1" applyBorder="1"/>
    <xf numFmtId="0" fontId="6" fillId="0" borderId="4" xfId="9" applyFont="1" applyFill="1" applyBorder="1" applyAlignment="1">
      <alignment horizontal="center"/>
    </xf>
    <xf numFmtId="0" fontId="6" fillId="0" borderId="0" xfId="9" applyAlignment="1">
      <alignment horizontal="center"/>
    </xf>
    <xf numFmtId="168" fontId="7" fillId="0" borderId="2" xfId="10" applyNumberFormat="1" applyFont="1" applyBorder="1"/>
    <xf numFmtId="168" fontId="7" fillId="0" borderId="0" xfId="10" applyNumberFormat="1" applyFont="1" applyBorder="1"/>
    <xf numFmtId="10" fontId="7" fillId="0" borderId="0" xfId="8" applyNumberFormat="1" applyFont="1" applyBorder="1"/>
    <xf numFmtId="165" fontId="7" fillId="0" borderId="0" xfId="11" applyNumberFormat="1" applyFont="1"/>
    <xf numFmtId="165" fontId="7" fillId="0" borderId="0" xfId="11" applyNumberFormat="1" applyFont="1" applyBorder="1"/>
    <xf numFmtId="165" fontId="7" fillId="0" borderId="4" xfId="11" applyNumberFormat="1" applyFont="1" applyBorder="1"/>
    <xf numFmtId="168" fontId="7" fillId="0" borderId="4" xfId="10" applyNumberFormat="1" applyFont="1" applyBorder="1"/>
    <xf numFmtId="168" fontId="7" fillId="0" borderId="0" xfId="10" applyNumberFormat="1" applyFont="1"/>
    <xf numFmtId="9" fontId="7" fillId="0" borderId="0" xfId="8" applyFont="1"/>
    <xf numFmtId="0" fontId="8" fillId="0" borderId="0" xfId="12" applyFont="1" applyFill="1" applyAlignment="1">
      <alignment horizontal="center"/>
    </xf>
    <xf numFmtId="0" fontId="6" fillId="0" borderId="0" xfId="12" applyFont="1" applyFill="1" applyAlignment="1"/>
    <xf numFmtId="3" fontId="6" fillId="0" borderId="0" xfId="12" applyNumberFormat="1" applyFont="1" applyFill="1" applyAlignment="1">
      <alignment horizontal="center"/>
    </xf>
    <xf numFmtId="0" fontId="6" fillId="0" borderId="0" xfId="12" applyFont="1" applyFill="1" applyBorder="1" applyAlignment="1"/>
    <xf numFmtId="0" fontId="8" fillId="0" borderId="0" xfId="12" applyFont="1" applyFill="1" applyBorder="1" applyAlignment="1">
      <alignment horizontal="center"/>
    </xf>
    <xf numFmtId="0" fontId="8" fillId="0" borderId="0" xfId="12" quotePrefix="1" applyFont="1" applyFill="1" applyBorder="1" applyAlignment="1" applyProtection="1">
      <alignment horizontal="left"/>
    </xf>
    <xf numFmtId="0" fontId="6" fillId="0" borderId="0" xfId="12" applyFont="1" applyFill="1" applyBorder="1" applyAlignment="1" applyProtection="1"/>
    <xf numFmtId="3" fontId="6" fillId="0" borderId="0" xfId="12" applyNumberFormat="1" applyFont="1" applyFill="1" applyBorder="1" applyAlignment="1" applyProtection="1">
      <alignment horizontal="center"/>
    </xf>
    <xf numFmtId="0" fontId="8" fillId="0" borderId="0" xfId="12" applyFont="1" applyFill="1" applyAlignment="1" applyProtection="1">
      <alignment horizontal="center"/>
    </xf>
    <xf numFmtId="0" fontId="8" fillId="0" borderId="0" xfId="12" applyFont="1" applyFill="1" applyAlignment="1" applyProtection="1"/>
    <xf numFmtId="0" fontId="8" fillId="0" borderId="1" xfId="12" applyFont="1" applyFill="1" applyBorder="1" applyAlignment="1"/>
    <xf numFmtId="0" fontId="8" fillId="0" borderId="1" xfId="12" applyFont="1" applyFill="1" applyBorder="1" applyAlignment="1" applyProtection="1"/>
    <xf numFmtId="3" fontId="8" fillId="0" borderId="1" xfId="12" applyNumberFormat="1" applyFont="1" applyFill="1" applyBorder="1" applyAlignment="1" applyProtection="1">
      <alignment horizontal="center"/>
    </xf>
    <xf numFmtId="3" fontId="8" fillId="0" borderId="0" xfId="12" applyNumberFormat="1" applyFont="1" applyFill="1" applyBorder="1" applyAlignment="1" applyProtection="1">
      <alignment horizontal="center"/>
    </xf>
    <xf numFmtId="0" fontId="8" fillId="0" borderId="1" xfId="12" applyFont="1" applyFill="1" applyBorder="1" applyAlignment="1" applyProtection="1">
      <alignment horizontal="center"/>
    </xf>
    <xf numFmtId="0" fontId="8" fillId="0" borderId="1" xfId="12" quotePrefix="1" applyFont="1" applyFill="1" applyBorder="1" applyAlignment="1" applyProtection="1">
      <alignment horizontal="center"/>
    </xf>
    <xf numFmtId="0" fontId="10" fillId="0" borderId="0" xfId="12" quotePrefix="1" applyFont="1" applyFill="1" applyBorder="1" applyAlignment="1" applyProtection="1">
      <alignment horizontal="left"/>
    </xf>
    <xf numFmtId="37" fontId="10" fillId="0" borderId="0" xfId="12" quotePrefix="1" applyNumberFormat="1" applyFont="1" applyFill="1" applyBorder="1" applyAlignment="1" applyProtection="1">
      <alignment horizontal="center"/>
    </xf>
    <xf numFmtId="37" fontId="10" fillId="0" borderId="0" xfId="12" applyNumberFormat="1" applyFont="1" applyFill="1" applyAlignment="1"/>
    <xf numFmtId="169" fontId="10" fillId="0" borderId="0" xfId="12" applyNumberFormat="1" applyFont="1" applyFill="1" applyAlignment="1"/>
    <xf numFmtId="37" fontId="10" fillId="0" borderId="0" xfId="12" applyNumberFormat="1" applyFont="1" applyFill="1" applyAlignment="1" applyProtection="1"/>
    <xf numFmtId="4" fontId="6" fillId="0" borderId="0" xfId="12" applyNumberFormat="1" applyFont="1" applyFill="1" applyBorder="1" applyAlignment="1" applyProtection="1"/>
    <xf numFmtId="10" fontId="10" fillId="0" borderId="0" xfId="13" applyNumberFormat="1" applyFont="1" applyFill="1" applyAlignment="1"/>
    <xf numFmtId="169" fontId="10" fillId="0" borderId="0" xfId="12" applyNumberFormat="1" applyFont="1" applyFill="1" applyAlignment="1" applyProtection="1"/>
    <xf numFmtId="170" fontId="6" fillId="0" borderId="0" xfId="12" applyNumberFormat="1" applyFont="1" applyFill="1" applyBorder="1" applyAlignment="1" applyProtection="1"/>
    <xf numFmtId="0" fontId="10" fillId="0" borderId="0" xfId="12" applyFont="1" applyFill="1" applyAlignment="1"/>
    <xf numFmtId="3" fontId="10" fillId="0" borderId="0" xfId="12" quotePrefix="1" applyNumberFormat="1" applyFont="1" applyFill="1" applyBorder="1" applyAlignment="1" applyProtection="1">
      <alignment horizontal="center"/>
    </xf>
    <xf numFmtId="0" fontId="10" fillId="0" borderId="0" xfId="12" applyFont="1" applyFill="1" applyBorder="1" applyAlignment="1" applyProtection="1"/>
    <xf numFmtId="0" fontId="11" fillId="0" borderId="0" xfId="12" quotePrefix="1" applyFont="1" applyFill="1" applyBorder="1" applyAlignment="1" applyProtection="1">
      <alignment horizontal="left"/>
    </xf>
    <xf numFmtId="37" fontId="10" fillId="0" borderId="3" xfId="12" applyNumberFormat="1" applyFont="1" applyFill="1" applyBorder="1" applyAlignment="1"/>
    <xf numFmtId="169" fontId="10" fillId="0" borderId="3" xfId="12" applyNumberFormat="1" applyFont="1" applyFill="1" applyBorder="1" applyAlignment="1"/>
    <xf numFmtId="171" fontId="6" fillId="0" borderId="0" xfId="12" applyNumberFormat="1" applyFont="1" applyFill="1" applyBorder="1" applyAlignment="1" applyProtection="1"/>
    <xf numFmtId="10" fontId="10" fillId="0" borderId="3" xfId="13" applyNumberFormat="1" applyFont="1" applyFill="1" applyBorder="1" applyAlignment="1"/>
    <xf numFmtId="0" fontId="6" fillId="0" borderId="0" xfId="12" quotePrefix="1" applyFont="1" applyFill="1" applyBorder="1" applyAlignment="1" applyProtection="1">
      <alignment horizontal="left"/>
    </xf>
    <xf numFmtId="3" fontId="6" fillId="0" borderId="0" xfId="12" quotePrefix="1" applyNumberFormat="1" applyFont="1" applyFill="1" applyBorder="1" applyAlignment="1" applyProtection="1">
      <alignment horizontal="center"/>
    </xf>
    <xf numFmtId="37" fontId="6" fillId="0" borderId="0" xfId="12" applyNumberFormat="1" applyFont="1" applyFill="1" applyAlignment="1"/>
    <xf numFmtId="172" fontId="6" fillId="0" borderId="0" xfId="12" applyNumberFormat="1" applyFont="1" applyFill="1" applyAlignment="1"/>
    <xf numFmtId="37" fontId="6" fillId="0" borderId="0" xfId="12" applyNumberFormat="1" applyFont="1" applyFill="1" applyAlignment="1" applyProtection="1"/>
    <xf numFmtId="0" fontId="6" fillId="0" borderId="1" xfId="12" applyFont="1" applyFill="1" applyBorder="1" applyAlignment="1" applyProtection="1"/>
    <xf numFmtId="3" fontId="6" fillId="0" borderId="1" xfId="12" applyNumberFormat="1" applyFont="1" applyFill="1" applyBorder="1" applyAlignment="1" applyProtection="1">
      <alignment horizontal="center"/>
    </xf>
    <xf numFmtId="37" fontId="6" fillId="0" borderId="1" xfId="12" applyNumberFormat="1" applyFont="1" applyFill="1" applyBorder="1" applyAlignment="1" applyProtection="1"/>
    <xf numFmtId="37" fontId="6" fillId="0" borderId="0" xfId="12" applyNumberFormat="1" applyFont="1" applyFill="1" applyBorder="1" applyAlignment="1" applyProtection="1"/>
    <xf numFmtId="0" fontId="10" fillId="0" borderId="0" xfId="12" applyFont="1" applyFill="1" applyBorder="1" applyAlignment="1" applyProtection="1">
      <alignment horizontal="left"/>
    </xf>
    <xf numFmtId="10" fontId="10" fillId="0" borderId="2" xfId="13" applyNumberFormat="1" applyFont="1" applyFill="1" applyBorder="1" applyAlignment="1"/>
    <xf numFmtId="10" fontId="10" fillId="0" borderId="0" xfId="13" applyNumberFormat="1" applyFont="1" applyFill="1" applyBorder="1" applyAlignment="1"/>
    <xf numFmtId="5" fontId="10" fillId="0" borderId="1" xfId="12" applyNumberFormat="1" applyFont="1" applyFill="1" applyBorder="1" applyAlignment="1" applyProtection="1"/>
    <xf numFmtId="5" fontId="6" fillId="0" borderId="1" xfId="12" applyNumberFormat="1" applyFont="1" applyFill="1" applyBorder="1" applyAlignment="1" applyProtection="1"/>
    <xf numFmtId="5" fontId="10" fillId="0" borderId="0" xfId="12" applyNumberFormat="1" applyFont="1" applyFill="1" applyBorder="1" applyAlignment="1" applyProtection="1"/>
    <xf numFmtId="5" fontId="6" fillId="0" borderId="0" xfId="12" applyNumberFormat="1" applyFont="1" applyFill="1" applyBorder="1" applyAlignment="1" applyProtection="1"/>
    <xf numFmtId="10" fontId="10" fillId="0" borderId="0" xfId="13" applyNumberFormat="1" applyFont="1" applyFill="1" applyAlignment="1" applyProtection="1"/>
    <xf numFmtId="172" fontId="10" fillId="0" borderId="0" xfId="12" applyNumberFormat="1" applyFont="1" applyFill="1" applyAlignment="1"/>
    <xf numFmtId="37" fontId="10" fillId="0" borderId="2" xfId="12" applyNumberFormat="1" applyFont="1" applyFill="1" applyBorder="1" applyAlignment="1"/>
    <xf numFmtId="172" fontId="10" fillId="0" borderId="2" xfId="12" applyNumberFormat="1" applyFont="1" applyFill="1" applyBorder="1" applyAlignment="1"/>
    <xf numFmtId="37" fontId="10" fillId="0" borderId="0" xfId="12" applyNumberFormat="1" applyFont="1" applyFill="1" applyBorder="1" applyAlignment="1"/>
    <xf numFmtId="172" fontId="10" fillId="0" borderId="0" xfId="12" applyNumberFormat="1" applyFont="1" applyFill="1" applyBorder="1" applyAlignment="1"/>
    <xf numFmtId="37" fontId="10" fillId="0" borderId="0" xfId="12" applyNumberFormat="1" applyFont="1" applyFill="1" applyAlignment="1">
      <alignment horizontal="center"/>
    </xf>
    <xf numFmtId="37" fontId="10" fillId="0" borderId="0" xfId="12" applyNumberFormat="1" applyFont="1" applyFill="1" applyBorder="1" applyAlignment="1">
      <alignment horizontal="center"/>
    </xf>
    <xf numFmtId="0" fontId="12" fillId="0" borderId="1" xfId="12" applyFont="1" applyFill="1" applyBorder="1" applyAlignment="1" applyProtection="1"/>
    <xf numFmtId="0" fontId="6" fillId="0" borderId="1" xfId="12" quotePrefix="1" applyFont="1" applyFill="1" applyBorder="1" applyAlignment="1" applyProtection="1">
      <alignment horizontal="left"/>
    </xf>
    <xf numFmtId="3" fontId="6" fillId="0" borderId="1" xfId="12" quotePrefix="1" applyNumberFormat="1" applyFont="1" applyFill="1" applyBorder="1" applyAlignment="1" applyProtection="1">
      <alignment horizontal="center"/>
    </xf>
    <xf numFmtId="37" fontId="6" fillId="0" borderId="1" xfId="12" applyNumberFormat="1" applyFont="1" applyFill="1" applyBorder="1" applyAlignment="1"/>
    <xf numFmtId="172" fontId="6" fillId="0" borderId="1" xfId="12" applyNumberFormat="1" applyFont="1" applyFill="1" applyBorder="1" applyAlignment="1"/>
    <xf numFmtId="0" fontId="12" fillId="0" borderId="0" xfId="12" applyFont="1" applyFill="1" applyBorder="1" applyAlignment="1" applyProtection="1"/>
    <xf numFmtId="37" fontId="6" fillId="0" borderId="0" xfId="12" applyNumberFormat="1" applyFont="1" applyFill="1" applyBorder="1" applyAlignment="1"/>
    <xf numFmtId="172" fontId="6" fillId="0" borderId="0" xfId="12" applyNumberFormat="1" applyFont="1" applyFill="1" applyBorder="1" applyAlignment="1"/>
    <xf numFmtId="3" fontId="12" fillId="0" borderId="0" xfId="12" applyNumberFormat="1" applyFont="1" applyFill="1" applyBorder="1" applyAlignment="1" applyProtection="1">
      <alignment horizontal="center"/>
    </xf>
    <xf numFmtId="10" fontId="6" fillId="0" borderId="0" xfId="13" applyNumberFormat="1" applyFont="1" applyFill="1" applyBorder="1" applyAlignment="1" applyProtection="1"/>
    <xf numFmtId="169" fontId="10" fillId="0" borderId="0" xfId="12" applyNumberFormat="1" applyFont="1" applyFill="1" applyBorder="1" applyAlignment="1"/>
    <xf numFmtId="0" fontId="6" fillId="0" borderId="0" xfId="12" applyFont="1" applyFill="1" applyBorder="1" applyAlignment="1">
      <alignment horizontal="left"/>
    </xf>
    <xf numFmtId="37" fontId="10" fillId="0" borderId="4" xfId="12" applyNumberFormat="1" applyFont="1" applyFill="1" applyBorder="1" applyAlignment="1"/>
    <xf numFmtId="10" fontId="6" fillId="0" borderId="4" xfId="13" applyNumberFormat="1" applyFont="1" applyFill="1" applyBorder="1" applyAlignment="1" applyProtection="1"/>
    <xf numFmtId="169" fontId="10" fillId="0" borderId="4" xfId="12" applyNumberFormat="1" applyFont="1" applyFill="1" applyBorder="1" applyAlignment="1"/>
    <xf numFmtId="7" fontId="6" fillId="0" borderId="0" xfId="12" applyNumberFormat="1" applyFont="1" applyFill="1" applyBorder="1" applyAlignment="1" applyProtection="1"/>
    <xf numFmtId="0" fontId="10" fillId="0" borderId="1" xfId="12" applyFont="1" applyFill="1" applyBorder="1" applyAlignment="1" applyProtection="1"/>
    <xf numFmtId="3" fontId="12" fillId="0" borderId="1" xfId="12" applyNumberFormat="1" applyFont="1" applyFill="1" applyBorder="1" applyAlignment="1" applyProtection="1">
      <alignment horizontal="center"/>
    </xf>
    <xf numFmtId="37" fontId="10" fillId="0" borderId="1" xfId="12" applyNumberFormat="1" applyFont="1" applyFill="1" applyBorder="1" applyAlignment="1"/>
    <xf numFmtId="7" fontId="6" fillId="0" borderId="1" xfId="12" applyNumberFormat="1" applyFont="1" applyFill="1" applyBorder="1" applyAlignment="1" applyProtection="1"/>
    <xf numFmtId="172" fontId="10" fillId="0" borderId="0" xfId="12" applyNumberFormat="1" applyFont="1" applyFill="1" applyBorder="1" applyAlignment="1">
      <alignment horizontal="center"/>
    </xf>
    <xf numFmtId="0" fontId="6" fillId="0" borderId="0" xfId="12" applyFont="1" applyFill="1" applyAlignment="1">
      <alignment horizontal="right"/>
    </xf>
    <xf numFmtId="5" fontId="8" fillId="0" borderId="6" xfId="12" applyNumberFormat="1" applyFont="1" applyFill="1" applyBorder="1" applyAlignment="1"/>
    <xf numFmtId="0" fontId="6" fillId="0" borderId="0" xfId="14" applyFont="1" applyFill="1" applyProtection="1"/>
    <xf numFmtId="0" fontId="8" fillId="0" borderId="0" xfId="14" applyFont="1" applyFill="1" applyAlignment="1" applyProtection="1">
      <alignment horizontal="center"/>
    </xf>
    <xf numFmtId="0" fontId="6" fillId="0" borderId="0" xfId="14" applyFont="1" applyFill="1" applyAlignment="1" applyProtection="1">
      <alignment horizontal="center"/>
    </xf>
    <xf numFmtId="0" fontId="6" fillId="0" borderId="0" xfId="14" quotePrefix="1" applyFont="1" applyFill="1" applyAlignment="1" applyProtection="1">
      <alignment horizontal="center"/>
    </xf>
    <xf numFmtId="0" fontId="6" fillId="0" borderId="0" xfId="14" quotePrefix="1" applyFont="1" applyFill="1" applyAlignment="1" applyProtection="1">
      <alignment horizontal="right"/>
    </xf>
    <xf numFmtId="0" fontId="8" fillId="0" borderId="0" xfId="14" applyFont="1" applyFill="1" applyProtection="1"/>
    <xf numFmtId="0" fontId="6" fillId="0" borderId="0" xfId="14" applyFont="1" applyFill="1" applyAlignment="1" applyProtection="1">
      <alignment vertical="center"/>
    </xf>
    <xf numFmtId="0" fontId="8" fillId="0" borderId="0" xfId="14" applyFont="1" applyFill="1" applyAlignment="1" applyProtection="1">
      <alignment horizontal="center" vertical="center"/>
    </xf>
    <xf numFmtId="0" fontId="8" fillId="0" borderId="0" xfId="14" quotePrefix="1" applyFont="1" applyFill="1" applyAlignment="1" applyProtection="1">
      <alignment horizontal="right" vertical="center"/>
    </xf>
    <xf numFmtId="0" fontId="8" fillId="0" borderId="0" xfId="14" applyFont="1" applyFill="1" applyAlignment="1" applyProtection="1">
      <alignment vertical="center"/>
    </xf>
    <xf numFmtId="0" fontId="6" fillId="0" borderId="0" xfId="14" applyFont="1" applyFill="1" applyAlignment="1" applyProtection="1">
      <alignment vertical="top"/>
    </xf>
    <xf numFmtId="0" fontId="8" fillId="0" borderId="1" xfId="14" applyFont="1" applyFill="1" applyBorder="1" applyAlignment="1" applyProtection="1">
      <alignment horizontal="center" vertical="top"/>
    </xf>
    <xf numFmtId="0" fontId="8" fillId="0" borderId="1" xfId="14" quotePrefix="1" applyFont="1" applyFill="1" applyBorder="1" applyAlignment="1" applyProtection="1">
      <alignment horizontal="right" vertical="top"/>
    </xf>
    <xf numFmtId="0" fontId="8" fillId="0" borderId="1" xfId="14" applyFont="1" applyFill="1" applyBorder="1" applyAlignment="1" applyProtection="1">
      <alignment horizontal="right" vertical="top"/>
    </xf>
    <xf numFmtId="173" fontId="10" fillId="0" borderId="0" xfId="9" applyNumberFormat="1" applyFont="1" applyAlignment="1" applyProtection="1">
      <alignment horizontal="right"/>
    </xf>
    <xf numFmtId="7" fontId="6" fillId="0" borderId="0" xfId="14" applyNumberFormat="1" applyFont="1" applyFill="1" applyAlignment="1" applyProtection="1">
      <alignment horizontal="right"/>
    </xf>
    <xf numFmtId="39" fontId="6" fillId="0" borderId="0" xfId="14" applyNumberFormat="1" applyFont="1" applyFill="1" applyAlignment="1" applyProtection="1">
      <alignment horizontal="right"/>
    </xf>
    <xf numFmtId="174" fontId="6" fillId="0" borderId="6" xfId="14" applyNumberFormat="1" applyFont="1" applyFill="1" applyBorder="1" applyAlignment="1" applyProtection="1">
      <alignment horizontal="center"/>
    </xf>
    <xf numFmtId="7" fontId="6" fillId="0" borderId="6" xfId="14" applyNumberFormat="1" applyFont="1" applyFill="1" applyBorder="1" applyAlignment="1" applyProtection="1">
      <alignment horizontal="center"/>
    </xf>
    <xf numFmtId="39" fontId="6" fillId="0" borderId="6" xfId="14" applyNumberFormat="1" applyFont="1" applyFill="1" applyBorder="1" applyAlignment="1" applyProtection="1">
      <alignment horizontal="center"/>
    </xf>
    <xf numFmtId="39" fontId="6" fillId="0" borderId="0" xfId="14" applyNumberFormat="1" applyFont="1" applyFill="1" applyBorder="1" applyAlignment="1" applyProtection="1">
      <alignment horizontal="center"/>
    </xf>
    <xf numFmtId="174" fontId="6" fillId="0" borderId="0" xfId="14" applyNumberFormat="1" applyFont="1" applyFill="1" applyAlignment="1" applyProtection="1">
      <alignment horizontal="center"/>
    </xf>
    <xf numFmtId="7" fontId="6" fillId="0" borderId="0" xfId="14" applyNumberFormat="1" applyFont="1" applyFill="1" applyAlignment="1" applyProtection="1">
      <alignment horizontal="center"/>
    </xf>
    <xf numFmtId="174" fontId="6" fillId="0" borderId="0" xfId="14" applyNumberFormat="1" applyFont="1" applyFill="1" applyAlignment="1">
      <alignment horizontal="center"/>
    </xf>
    <xf numFmtId="174" fontId="6" fillId="0" borderId="0" xfId="14" applyNumberFormat="1" applyFont="1" applyFill="1" applyAlignment="1" applyProtection="1">
      <alignment horizontal="right"/>
    </xf>
    <xf numFmtId="7" fontId="6" fillId="0" borderId="0" xfId="14" applyNumberFormat="1" applyFont="1" applyFill="1" applyProtection="1"/>
    <xf numFmtId="0" fontId="6" fillId="0" borderId="0" xfId="14" applyFont="1" applyFill="1" applyAlignment="1" applyProtection="1">
      <alignment horizontal="right"/>
    </xf>
    <xf numFmtId="175" fontId="6" fillId="0" borderId="0" xfId="13" applyNumberFormat="1" applyFont="1" applyFill="1" applyAlignment="1" applyProtection="1">
      <alignment horizontal="right"/>
    </xf>
    <xf numFmtId="0" fontId="6" fillId="0" borderId="0" xfId="14" quotePrefix="1" applyFont="1" applyFill="1" applyAlignment="1" applyProtection="1">
      <alignment horizontal="left"/>
    </xf>
    <xf numFmtId="176" fontId="6" fillId="0" borderId="0" xfId="9" applyNumberFormat="1" applyBorder="1"/>
    <xf numFmtId="0" fontId="6" fillId="0" borderId="0" xfId="9" applyBorder="1"/>
    <xf numFmtId="0" fontId="6" fillId="0" borderId="1" xfId="9" applyFont="1" applyBorder="1"/>
    <xf numFmtId="0" fontId="6" fillId="0" borderId="1" xfId="9" quotePrefix="1" applyFont="1" applyBorder="1" applyAlignment="1">
      <alignment horizontal="center"/>
    </xf>
    <xf numFmtId="0" fontId="6" fillId="0" borderId="0" xfId="9" applyFont="1" applyBorder="1"/>
    <xf numFmtId="2" fontId="6" fillId="0" borderId="0" xfId="9" applyNumberFormat="1" applyBorder="1"/>
    <xf numFmtId="177" fontId="6" fillId="0" borderId="0" xfId="9" applyNumberFormat="1" applyBorder="1"/>
    <xf numFmtId="0" fontId="6" fillId="0" borderId="0" xfId="9" quotePrefix="1" applyFont="1" applyBorder="1" applyAlignment="1">
      <alignment horizontal="center"/>
    </xf>
    <xf numFmtId="14" fontId="14" fillId="0" borderId="0" xfId="14" quotePrefix="1" applyNumberFormat="1" applyFont="1" applyFill="1" applyBorder="1" applyAlignment="1" applyProtection="1">
      <alignment horizontal="center" vertical="top"/>
    </xf>
    <xf numFmtId="177" fontId="6" fillId="0" borderId="0" xfId="9" applyNumberFormat="1" applyFont="1" applyBorder="1"/>
    <xf numFmtId="164" fontId="5" fillId="0" borderId="0" xfId="0" applyFont="1" applyAlignment="1"/>
    <xf numFmtId="164" fontId="3" fillId="0" borderId="0" xfId="0" applyFont="1"/>
    <xf numFmtId="165" fontId="0" fillId="0" borderId="0" xfId="7" applyNumberFormat="1" applyFont="1" applyFill="1"/>
    <xf numFmtId="164" fontId="2" fillId="0" borderId="0" xfId="0" applyFont="1" applyAlignment="1">
      <alignment horizontal="left"/>
    </xf>
    <xf numFmtId="164" fontId="7" fillId="0" borderId="0" xfId="0" applyFont="1" applyFill="1" applyBorder="1" applyAlignment="1">
      <alignment horizontal="left" vertical="top"/>
    </xf>
    <xf numFmtId="164" fontId="0" fillId="3" borderId="0" xfId="0" applyFill="1"/>
    <xf numFmtId="164" fontId="0" fillId="0" borderId="0" xfId="0" quotePrefix="1" applyFont="1" applyAlignment="1">
      <alignment horizontal="left" indent="1"/>
    </xf>
    <xf numFmtId="164" fontId="0" fillId="0" borderId="0" xfId="0" quotePrefix="1" applyFont="1" applyAlignment="1">
      <alignment horizontal="left"/>
    </xf>
    <xf numFmtId="43" fontId="0" fillId="0" borderId="3" xfId="7" applyFont="1" applyBorder="1"/>
    <xf numFmtId="164" fontId="0" fillId="4" borderId="0" xfId="0" applyFill="1"/>
    <xf numFmtId="164" fontId="4" fillId="0" borderId="0" xfId="0" applyFont="1" applyFill="1"/>
    <xf numFmtId="5" fontId="7" fillId="0" borderId="0" xfId="0" applyNumberFormat="1" applyFont="1" applyFill="1"/>
    <xf numFmtId="165" fontId="7" fillId="0" borderId="4" xfId="0" applyNumberFormat="1" applyFont="1" applyFill="1" applyBorder="1"/>
    <xf numFmtId="0" fontId="0" fillId="0" borderId="0" xfId="0" applyNumberFormat="1" applyFill="1"/>
    <xf numFmtId="7" fontId="6" fillId="0" borderId="4" xfId="12" applyNumberFormat="1" applyFont="1" applyFill="1" applyBorder="1" applyAlignment="1" applyProtection="1"/>
    <xf numFmtId="169" fontId="10" fillId="0" borderId="5" xfId="12" applyNumberFormat="1" applyFont="1" applyFill="1" applyBorder="1" applyAlignment="1"/>
    <xf numFmtId="1" fontId="3" fillId="0" borderId="0" xfId="0" applyNumberFormat="1" applyFont="1"/>
    <xf numFmtId="7" fontId="6" fillId="0" borderId="0" xfId="12" applyNumberFormat="1" applyFont="1" applyFill="1" applyAlignment="1"/>
    <xf numFmtId="178" fontId="0" fillId="0" borderId="0" xfId="7" applyNumberFormat="1" applyFont="1"/>
    <xf numFmtId="164" fontId="0" fillId="0" borderId="0" xfId="0" applyFill="1" applyBorder="1"/>
    <xf numFmtId="164" fontId="0" fillId="0" borderId="7" xfId="0" quotePrefix="1" applyBorder="1"/>
    <xf numFmtId="1" fontId="0" fillId="0" borderId="0" xfId="0" quotePrefix="1" applyNumberFormat="1" applyFill="1" applyBorder="1" applyAlignment="1">
      <alignment horizontal="left"/>
    </xf>
    <xf numFmtId="164" fontId="3" fillId="4" borderId="0" xfId="0" applyFont="1" applyFill="1"/>
    <xf numFmtId="169" fontId="11" fillId="0" borderId="0" xfId="12" applyNumberFormat="1" applyFont="1" applyFill="1" applyAlignment="1" applyProtection="1"/>
    <xf numFmtId="164" fontId="2" fillId="0" borderId="0" xfId="0" applyFont="1"/>
    <xf numFmtId="164" fontId="0" fillId="0" borderId="0" xfId="0" quotePrefix="1" applyFont="1"/>
    <xf numFmtId="1" fontId="3" fillId="0" borderId="0" xfId="0" quotePrefix="1" applyNumberFormat="1" applyFont="1" applyFill="1" applyBorder="1" applyAlignment="1">
      <alignment horizontal="left"/>
    </xf>
    <xf numFmtId="178" fontId="10" fillId="0" borderId="0" xfId="7" applyNumberFormat="1" applyFont="1" applyFill="1" applyAlignment="1" applyProtection="1"/>
    <xf numFmtId="43" fontId="3" fillId="0" borderId="0" xfId="7" applyFont="1" applyAlignment="1">
      <alignment horizontal="center"/>
    </xf>
    <xf numFmtId="43" fontId="3" fillId="0" borderId="0" xfId="7" applyFont="1"/>
    <xf numFmtId="164" fontId="3" fillId="0" borderId="0" xfId="0" quotePrefix="1" applyFont="1"/>
    <xf numFmtId="164" fontId="3" fillId="0" borderId="0" xfId="0" quotePrefix="1" applyFont="1" applyFill="1" applyBorder="1"/>
    <xf numFmtId="164" fontId="0" fillId="0" borderId="7" xfId="0" applyBorder="1"/>
    <xf numFmtId="164" fontId="0" fillId="0" borderId="0" xfId="0" applyFont="1" applyFill="1"/>
    <xf numFmtId="10" fontId="0" fillId="0" borderId="0" xfId="8" applyNumberFormat="1" applyFont="1"/>
    <xf numFmtId="49" fontId="0" fillId="0" borderId="0" xfId="0" applyNumberFormat="1"/>
    <xf numFmtId="164" fontId="5" fillId="5" borderId="0" xfId="0" applyFont="1" applyFill="1"/>
    <xf numFmtId="43" fontId="0" fillId="5" borderId="0" xfId="7" applyFont="1" applyFill="1"/>
    <xf numFmtId="43" fontId="5" fillId="5" borderId="2" xfId="7" applyFont="1" applyFill="1" applyBorder="1"/>
    <xf numFmtId="39" fontId="10" fillId="0" borderId="0" xfId="12" applyNumberFormat="1" applyFont="1" applyFill="1" applyAlignment="1"/>
    <xf numFmtId="39" fontId="10" fillId="0" borderId="0" xfId="12" applyNumberFormat="1" applyFont="1" applyFill="1" applyAlignment="1" applyProtection="1"/>
    <xf numFmtId="164" fontId="3" fillId="0" borderId="0" xfId="0" quotePrefix="1" applyFont="1" applyAlignment="1">
      <alignment horizontal="left"/>
    </xf>
    <xf numFmtId="164" fontId="5" fillId="0" borderId="0" xfId="0" applyFont="1" applyAlignment="1">
      <alignment horizontal="center"/>
    </xf>
    <xf numFmtId="6" fontId="7" fillId="0" borderId="0" xfId="0" applyNumberFormat="1" applyFont="1" applyBorder="1"/>
    <xf numFmtId="6" fontId="7" fillId="0" borderId="2" xfId="0" applyNumberFormat="1" applyFont="1" applyBorder="1"/>
    <xf numFmtId="164" fontId="5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3" fontId="8" fillId="0" borderId="0" xfId="12" applyNumberFormat="1" applyFont="1" applyFill="1" applyAlignment="1">
      <alignment horizontal="center"/>
    </xf>
    <xf numFmtId="164" fontId="7" fillId="0" borderId="0" xfId="0" applyNumberFormat="1" applyFont="1" applyAlignment="1"/>
    <xf numFmtId="164" fontId="3" fillId="0" borderId="0" xfId="0" quotePrefix="1" applyFont="1" applyAlignment="1">
      <alignment horizontal="left" indent="1"/>
    </xf>
    <xf numFmtId="7" fontId="0" fillId="0" borderId="0" xfId="16" applyNumberFormat="1" applyFont="1"/>
    <xf numFmtId="164" fontId="3" fillId="0" borderId="0" xfId="0" applyFont="1" applyAlignment="1">
      <alignment horizontal="center"/>
    </xf>
    <xf numFmtId="7" fontId="2" fillId="0" borderId="2" xfId="16" applyNumberFormat="1" applyFont="1" applyBorder="1"/>
    <xf numFmtId="37" fontId="10" fillId="0" borderId="0" xfId="12" applyNumberFormat="1" applyFont="1" applyFill="1" applyBorder="1" applyAlignment="1">
      <alignment horizontal="right"/>
    </xf>
    <xf numFmtId="37" fontId="10" fillId="0" borderId="2" xfId="12" applyNumberFormat="1" applyFont="1" applyFill="1" applyBorder="1" applyAlignment="1">
      <alignment horizontal="right"/>
    </xf>
    <xf numFmtId="3" fontId="10" fillId="0" borderId="5" xfId="12" quotePrefix="1" applyNumberFormat="1" applyFont="1" applyFill="1" applyBorder="1" applyAlignment="1" applyProtection="1">
      <alignment horizontal="right"/>
    </xf>
    <xf numFmtId="167" fontId="6" fillId="0" borderId="0" xfId="13" applyNumberFormat="1" applyFont="1" applyFill="1" applyBorder="1" applyAlignment="1" applyProtection="1"/>
    <xf numFmtId="167" fontId="6" fillId="0" borderId="0" xfId="13" applyNumberFormat="1" applyFont="1" applyFill="1" applyAlignment="1" applyProtection="1"/>
    <xf numFmtId="166" fontId="6" fillId="0" borderId="0" xfId="13" applyNumberFormat="1" applyFont="1" applyFill="1" applyAlignment="1" applyProtection="1"/>
    <xf numFmtId="0" fontId="8" fillId="0" borderId="0" xfId="9" quotePrefix="1" applyFont="1" applyFill="1" applyBorder="1" applyAlignment="1" applyProtection="1">
      <alignment horizontal="left"/>
    </xf>
    <xf numFmtId="0" fontId="6" fillId="0" borderId="0" xfId="9" applyFont="1" applyFill="1" applyBorder="1" applyAlignment="1" applyProtection="1"/>
    <xf numFmtId="3" fontId="6" fillId="0" borderId="0" xfId="9" applyNumberFormat="1" applyFont="1" applyFill="1" applyBorder="1" applyAlignment="1" applyProtection="1">
      <alignment horizontal="center"/>
    </xf>
    <xf numFmtId="0" fontId="8" fillId="0" borderId="0" xfId="9" applyFont="1" applyFill="1" applyAlignment="1" applyProtection="1">
      <alignment horizontal="center"/>
    </xf>
    <xf numFmtId="0" fontId="6" fillId="0" borderId="0" xfId="9" applyFont="1" applyFill="1" applyAlignment="1"/>
    <xf numFmtId="0" fontId="8" fillId="0" borderId="0" xfId="9" applyFont="1" applyFill="1" applyBorder="1" applyAlignment="1" applyProtection="1">
      <alignment horizontal="center"/>
    </xf>
    <xf numFmtId="0" fontId="6" fillId="0" borderId="0" xfId="9" applyFont="1" applyFill="1"/>
    <xf numFmtId="0" fontId="8" fillId="0" borderId="1" xfId="9" applyFont="1" applyFill="1" applyBorder="1" applyAlignment="1"/>
    <xf numFmtId="0" fontId="8" fillId="0" borderId="1" xfId="9" applyFont="1" applyFill="1" applyBorder="1" applyAlignment="1" applyProtection="1"/>
    <xf numFmtId="3" fontId="8" fillId="0" borderId="1" xfId="9" applyNumberFormat="1" applyFont="1" applyFill="1" applyBorder="1" applyAlignment="1" applyProtection="1">
      <alignment horizontal="center"/>
    </xf>
    <xf numFmtId="0" fontId="8" fillId="0" borderId="1" xfId="9" applyFont="1" applyFill="1" applyBorder="1" applyAlignment="1" applyProtection="1">
      <alignment horizontal="center"/>
    </xf>
    <xf numFmtId="0" fontId="8" fillId="0" borderId="1" xfId="9" quotePrefix="1" applyFont="1" applyFill="1" applyBorder="1" applyAlignment="1" applyProtection="1">
      <alignment horizontal="center"/>
    </xf>
    <xf numFmtId="0" fontId="6" fillId="0" borderId="0" xfId="9" quotePrefix="1" applyFont="1" applyFill="1" applyBorder="1" applyAlignment="1" applyProtection="1">
      <alignment horizontal="left"/>
    </xf>
    <xf numFmtId="0" fontId="6" fillId="0" borderId="0" xfId="9" quotePrefix="1" applyFont="1" applyFill="1" applyBorder="1" applyAlignment="1" applyProtection="1">
      <alignment horizontal="center"/>
    </xf>
    <xf numFmtId="37" fontId="6" fillId="0" borderId="0" xfId="9" applyNumberFormat="1" applyFont="1" applyFill="1" applyAlignment="1"/>
    <xf numFmtId="169" fontId="6" fillId="0" borderId="0" xfId="9" applyNumberFormat="1" applyFont="1" applyFill="1" applyAlignment="1"/>
    <xf numFmtId="37" fontId="6" fillId="0" borderId="0" xfId="9" applyNumberFormat="1" applyFont="1" applyFill="1" applyAlignment="1" applyProtection="1"/>
    <xf numFmtId="4" fontId="6" fillId="0" borderId="0" xfId="9" applyNumberFormat="1" applyFont="1" applyFill="1" applyBorder="1" applyAlignment="1" applyProtection="1"/>
    <xf numFmtId="169" fontId="6" fillId="0" borderId="0" xfId="9" applyNumberFormat="1" applyFont="1" applyFill="1" applyAlignment="1" applyProtection="1"/>
    <xf numFmtId="169" fontId="6" fillId="0" borderId="0" xfId="9" applyNumberFormat="1" applyFont="1" applyFill="1" applyBorder="1" applyAlignment="1"/>
    <xf numFmtId="170" fontId="6" fillId="0" borderId="0" xfId="9" applyNumberFormat="1" applyFont="1" applyFill="1" applyBorder="1" applyAlignment="1" applyProtection="1"/>
    <xf numFmtId="37" fontId="6" fillId="0" borderId="4" xfId="9" applyNumberFormat="1" applyFont="1" applyFill="1" applyBorder="1" applyAlignment="1"/>
    <xf numFmtId="169" fontId="6" fillId="0" borderId="4" xfId="9" applyNumberFormat="1" applyFont="1" applyFill="1" applyBorder="1" applyAlignment="1"/>
    <xf numFmtId="37" fontId="6" fillId="0" borderId="4" xfId="9" applyNumberFormat="1" applyFont="1" applyFill="1" applyBorder="1" applyAlignment="1" applyProtection="1"/>
    <xf numFmtId="3" fontId="6" fillId="0" borderId="0" xfId="9" quotePrefix="1" applyNumberFormat="1" applyFont="1" applyFill="1" applyBorder="1" applyAlignment="1" applyProtection="1">
      <alignment horizontal="center"/>
    </xf>
    <xf numFmtId="37" fontId="6" fillId="0" borderId="3" xfId="9" applyNumberFormat="1" applyFont="1" applyFill="1" applyBorder="1" applyAlignment="1"/>
    <xf numFmtId="169" fontId="6" fillId="0" borderId="3" xfId="9" applyNumberFormat="1" applyFont="1" applyFill="1" applyBorder="1" applyAlignment="1"/>
    <xf numFmtId="171" fontId="6" fillId="0" borderId="0" xfId="9" applyNumberFormat="1" applyFont="1" applyFill="1" applyBorder="1" applyAlignment="1" applyProtection="1"/>
    <xf numFmtId="172" fontId="6" fillId="0" borderId="3" xfId="9" applyNumberFormat="1" applyFont="1" applyFill="1" applyBorder="1" applyAlignment="1"/>
    <xf numFmtId="172" fontId="6" fillId="0" borderId="0" xfId="9" applyNumberFormat="1" applyFont="1" applyFill="1" applyAlignment="1"/>
    <xf numFmtId="172" fontId="6" fillId="0" borderId="0" xfId="9" applyNumberFormat="1" applyFont="1" applyFill="1" applyBorder="1" applyAlignment="1"/>
    <xf numFmtId="0" fontId="8" fillId="0" borderId="1" xfId="9" applyFont="1" applyFill="1" applyBorder="1" applyAlignment="1">
      <alignment horizontal="left"/>
    </xf>
    <xf numFmtId="0" fontId="6" fillId="0" borderId="1" xfId="9" applyFont="1" applyFill="1" applyBorder="1" applyAlignment="1" applyProtection="1"/>
    <xf numFmtId="3" fontId="6" fillId="0" borderId="1" xfId="9" applyNumberFormat="1" applyFont="1" applyFill="1" applyBorder="1" applyAlignment="1" applyProtection="1">
      <alignment horizontal="center"/>
    </xf>
    <xf numFmtId="0" fontId="8" fillId="0" borderId="0" xfId="9" quotePrefix="1" applyFont="1" applyFill="1" applyBorder="1" applyAlignment="1" applyProtection="1">
      <alignment horizontal="center"/>
    </xf>
    <xf numFmtId="0" fontId="6" fillId="0" borderId="0" xfId="9" applyFont="1" applyFill="1" applyBorder="1" applyAlignment="1">
      <alignment horizontal="left"/>
    </xf>
    <xf numFmtId="0" fontId="6" fillId="0" borderId="0" xfId="9" applyFont="1" applyFill="1" applyAlignment="1" applyProtection="1"/>
    <xf numFmtId="37" fontId="6" fillId="0" borderId="2" xfId="9" applyNumberFormat="1" applyFont="1" applyFill="1" applyBorder="1" applyAlignment="1" applyProtection="1"/>
    <xf numFmtId="0" fontId="6" fillId="0" borderId="4" xfId="9" applyFont="1" applyFill="1" applyBorder="1" applyAlignment="1" applyProtection="1">
      <alignment horizontal="center"/>
    </xf>
    <xf numFmtId="39" fontId="6" fillId="0" borderId="0" xfId="9" applyNumberFormat="1" applyFont="1" applyFill="1" applyAlignment="1"/>
    <xf numFmtId="0" fontId="6" fillId="0" borderId="0" xfId="9" applyFont="1" applyFill="1" applyBorder="1" applyAlignment="1" applyProtection="1">
      <alignment horizontal="left"/>
    </xf>
    <xf numFmtId="167" fontId="6" fillId="0" borderId="0" xfId="9" applyNumberFormat="1" applyFont="1" applyFill="1" applyBorder="1" applyAlignment="1" applyProtection="1"/>
    <xf numFmtId="3" fontId="6" fillId="0" borderId="0" xfId="9" applyNumberFormat="1" applyFont="1" applyFill="1" applyAlignment="1">
      <alignment horizontal="center"/>
    </xf>
    <xf numFmtId="37" fontId="6" fillId="0" borderId="2" xfId="9" applyNumberFormat="1" applyFont="1" applyFill="1" applyBorder="1" applyAlignment="1"/>
    <xf numFmtId="0" fontId="6" fillId="0" borderId="2" xfId="9" applyFont="1" applyFill="1" applyBorder="1" applyAlignment="1"/>
    <xf numFmtId="0" fontId="6" fillId="0" borderId="0" xfId="9" applyFont="1" applyFill="1" applyBorder="1" applyAlignment="1"/>
    <xf numFmtId="2" fontId="6" fillId="0" borderId="2" xfId="9" applyNumberFormat="1" applyFont="1" applyFill="1" applyBorder="1" applyAlignment="1"/>
    <xf numFmtId="5" fontId="6" fillId="0" borderId="0" xfId="9" applyNumberFormat="1" applyFont="1" applyFill="1" applyAlignment="1" applyProtection="1"/>
    <xf numFmtId="37" fontId="6" fillId="0" borderId="1" xfId="9" applyNumberFormat="1" applyFont="1" applyFill="1" applyBorder="1" applyAlignment="1" applyProtection="1"/>
    <xf numFmtId="0" fontId="8" fillId="0" borderId="0" xfId="9" applyFont="1" applyFill="1" applyBorder="1" applyAlignment="1" applyProtection="1"/>
    <xf numFmtId="5" fontId="6" fillId="0" borderId="6" xfId="9" applyNumberFormat="1" applyFont="1" applyFill="1" applyBorder="1" applyAlignment="1" applyProtection="1"/>
    <xf numFmtId="5" fontId="6" fillId="0" borderId="0" xfId="9" applyNumberFormat="1" applyFont="1" applyFill="1" applyBorder="1" applyAlignment="1" applyProtection="1"/>
    <xf numFmtId="0" fontId="6" fillId="0" borderId="0" xfId="9" applyFont="1" applyFill="1" applyAlignment="1" applyProtection="1">
      <alignment horizontal="right"/>
    </xf>
    <xf numFmtId="37" fontId="6" fillId="0" borderId="0" xfId="9" applyNumberFormat="1" applyFont="1" applyFill="1" applyAlignment="1" applyProtection="1">
      <alignment horizontal="right"/>
    </xf>
    <xf numFmtId="37" fontId="6" fillId="0" borderId="0" xfId="9" applyNumberFormat="1" applyFont="1" applyFill="1" applyBorder="1" applyAlignment="1" applyProtection="1"/>
    <xf numFmtId="0" fontId="6" fillId="0" borderId="8" xfId="9" applyFont="1" applyFill="1" applyBorder="1" applyAlignment="1" applyProtection="1"/>
    <xf numFmtId="0" fontId="6" fillId="0" borderId="0" xfId="9" applyFont="1" applyFill="1" applyBorder="1"/>
    <xf numFmtId="172" fontId="6" fillId="0" borderId="2" xfId="9" applyNumberFormat="1" applyFont="1" applyFill="1" applyBorder="1" applyAlignment="1"/>
    <xf numFmtId="37" fontId="8" fillId="0" borderId="0" xfId="9" applyNumberFormat="1" applyFont="1" applyFill="1" applyAlignment="1">
      <alignment horizontal="center"/>
    </xf>
    <xf numFmtId="3" fontId="6" fillId="0" borderId="0" xfId="9" applyNumberFormat="1" applyFont="1" applyFill="1" applyAlignment="1" applyProtection="1">
      <alignment horizontal="center"/>
    </xf>
    <xf numFmtId="37" fontId="6" fillId="0" borderId="0" xfId="9" applyNumberFormat="1" applyFont="1" applyFill="1" applyAlignment="1">
      <alignment horizontal="center"/>
    </xf>
    <xf numFmtId="37" fontId="6" fillId="0" borderId="0" xfId="9" applyNumberFormat="1" applyFont="1" applyFill="1" applyBorder="1" applyAlignment="1"/>
    <xf numFmtId="0" fontId="8" fillId="0" borderId="0" xfId="9" quotePrefix="1" applyFont="1" applyFill="1" applyAlignment="1" applyProtection="1">
      <alignment horizontal="left"/>
    </xf>
    <xf numFmtId="0" fontId="8" fillId="0" borderId="0" xfId="9" applyFont="1" applyFill="1" applyAlignment="1" applyProtection="1"/>
    <xf numFmtId="3" fontId="8" fillId="0" borderId="0" xfId="9" applyNumberFormat="1" applyFont="1" applyFill="1" applyAlignment="1" applyProtection="1">
      <alignment horizontal="center"/>
    </xf>
    <xf numFmtId="0" fontId="8" fillId="0" borderId="0" xfId="9" applyFont="1" applyFill="1" applyAlignment="1" applyProtection="1">
      <alignment horizontal="left"/>
    </xf>
    <xf numFmtId="5" fontId="6" fillId="0" borderId="0" xfId="9" applyNumberFormat="1" applyFont="1" applyFill="1" applyBorder="1" applyAlignment="1"/>
    <xf numFmtId="39" fontId="6" fillId="0" borderId="0" xfId="9" applyNumberFormat="1" applyFont="1" applyFill="1" applyAlignment="1" applyProtection="1"/>
    <xf numFmtId="0" fontId="8" fillId="0" borderId="0" xfId="9" applyFont="1" applyFill="1" applyBorder="1" applyAlignment="1">
      <alignment horizontal="left"/>
    </xf>
    <xf numFmtId="7" fontId="6" fillId="0" borderId="0" xfId="9" applyNumberFormat="1" applyFont="1" applyFill="1" applyBorder="1" applyAlignment="1" applyProtection="1"/>
    <xf numFmtId="37" fontId="6" fillId="0" borderId="1" xfId="9" applyNumberFormat="1" applyFont="1" applyFill="1" applyBorder="1" applyAlignment="1"/>
    <xf numFmtId="7" fontId="6" fillId="0" borderId="0" xfId="9" applyNumberFormat="1" applyFont="1" applyFill="1" applyAlignment="1" applyProtection="1"/>
    <xf numFmtId="0" fontId="8" fillId="0" borderId="0" xfId="9" applyFont="1" applyFill="1" applyBorder="1" applyAlignment="1" applyProtection="1">
      <alignment horizontal="left"/>
    </xf>
    <xf numFmtId="0" fontId="6" fillId="0" borderId="0" xfId="9" applyFont="1" applyFill="1" applyAlignment="1">
      <alignment horizontal="center"/>
    </xf>
    <xf numFmtId="0" fontId="6" fillId="0" borderId="0" xfId="9" applyFont="1" applyFill="1" applyBorder="1" applyAlignment="1">
      <alignment horizontal="center"/>
    </xf>
    <xf numFmtId="39" fontId="6" fillId="0" borderId="2" xfId="9" applyNumberFormat="1" applyFont="1" applyFill="1" applyBorder="1" applyAlignment="1"/>
    <xf numFmtId="42" fontId="6" fillId="0" borderId="0" xfId="9" applyNumberFormat="1" applyFont="1" applyFill="1"/>
    <xf numFmtId="168" fontId="6" fillId="0" borderId="0" xfId="9" applyNumberFormat="1" applyFont="1" applyFill="1"/>
    <xf numFmtId="179" fontId="6" fillId="0" borderId="0" xfId="9" applyNumberFormat="1" applyFont="1" applyFill="1" applyBorder="1" applyAlignment="1" applyProtection="1"/>
    <xf numFmtId="0" fontId="6" fillId="0" borderId="9" xfId="9" applyFont="1" applyFill="1" applyBorder="1" applyAlignment="1"/>
    <xf numFmtId="0" fontId="6" fillId="0" borderId="10" xfId="9" applyFont="1" applyFill="1" applyBorder="1" applyAlignment="1"/>
    <xf numFmtId="3" fontId="6" fillId="0" borderId="10" xfId="9" applyNumberFormat="1" applyFont="1" applyFill="1" applyBorder="1" applyAlignment="1">
      <alignment horizontal="center"/>
    </xf>
    <xf numFmtId="0" fontId="8" fillId="0" borderId="10" xfId="9" applyFont="1" applyFill="1" applyBorder="1" applyAlignment="1" applyProtection="1">
      <alignment horizontal="center"/>
    </xf>
    <xf numFmtId="0" fontId="8" fillId="0" borderId="11" xfId="9" applyFont="1" applyFill="1" applyBorder="1" applyAlignment="1" applyProtection="1">
      <alignment horizontal="center"/>
    </xf>
    <xf numFmtId="0" fontId="8" fillId="0" borderId="12" xfId="9" quotePrefix="1" applyFont="1" applyFill="1" applyBorder="1" applyAlignment="1" applyProtection="1">
      <alignment horizontal="left"/>
    </xf>
    <xf numFmtId="0" fontId="8" fillId="0" borderId="13" xfId="9" applyFont="1" applyFill="1" applyBorder="1" applyAlignment="1" applyProtection="1">
      <alignment horizontal="center"/>
    </xf>
    <xf numFmtId="0" fontId="6" fillId="0" borderId="12" xfId="9" applyFont="1" applyFill="1" applyBorder="1" applyAlignment="1"/>
    <xf numFmtId="3" fontId="6" fillId="0" borderId="0" xfId="9" applyNumberFormat="1" applyFont="1" applyFill="1" applyBorder="1" applyAlignment="1">
      <alignment horizontal="center"/>
    </xf>
    <xf numFmtId="0" fontId="6" fillId="0" borderId="1" xfId="9" applyFont="1" applyFill="1" applyBorder="1" applyAlignment="1"/>
    <xf numFmtId="0" fontId="8" fillId="0" borderId="14" xfId="9" quotePrefix="1" applyFont="1" applyFill="1" applyBorder="1" applyAlignment="1" applyProtection="1">
      <alignment horizontal="center"/>
    </xf>
    <xf numFmtId="37" fontId="6" fillId="0" borderId="13" xfId="9" applyNumberFormat="1" applyFont="1" applyFill="1" applyBorder="1" applyAlignment="1"/>
    <xf numFmtId="5" fontId="6" fillId="0" borderId="2" xfId="9" applyNumberFormat="1" applyFont="1" applyFill="1" applyBorder="1" applyAlignment="1"/>
    <xf numFmtId="5" fontId="6" fillId="0" borderId="15" xfId="9" applyNumberFormat="1" applyFont="1" applyFill="1" applyBorder="1" applyAlignment="1"/>
    <xf numFmtId="0" fontId="6" fillId="0" borderId="13" xfId="9" applyFont="1" applyFill="1" applyBorder="1" applyAlignment="1"/>
    <xf numFmtId="5" fontId="6" fillId="0" borderId="13" xfId="9" applyNumberFormat="1" applyFont="1" applyFill="1" applyBorder="1" applyAlignment="1"/>
    <xf numFmtId="0" fontId="6" fillId="0" borderId="14" xfId="9" applyFont="1" applyFill="1" applyBorder="1" applyAlignment="1"/>
    <xf numFmtId="0" fontId="6" fillId="0" borderId="0" xfId="9" quotePrefix="1" applyFont="1" applyFill="1" applyBorder="1" applyAlignment="1">
      <alignment horizontal="left"/>
    </xf>
    <xf numFmtId="0" fontId="6" fillId="0" borderId="6" xfId="9" applyFont="1" applyFill="1" applyBorder="1" applyAlignment="1"/>
    <xf numFmtId="0" fontId="6" fillId="0" borderId="16" xfId="9" applyFont="1" applyFill="1" applyBorder="1" applyAlignment="1"/>
    <xf numFmtId="37" fontId="6" fillId="0" borderId="15" xfId="9" applyNumberFormat="1" applyFont="1" applyFill="1" applyBorder="1" applyAlignment="1"/>
    <xf numFmtId="0" fontId="6" fillId="0" borderId="8" xfId="9" applyFont="1" applyFill="1" applyBorder="1" applyAlignment="1"/>
    <xf numFmtId="5" fontId="6" fillId="0" borderId="14" xfId="9" applyNumberFormat="1" applyFont="1" applyFill="1" applyBorder="1" applyAlignment="1"/>
    <xf numFmtId="5" fontId="6" fillId="0" borderId="0" xfId="9" applyNumberFormat="1" applyFont="1" applyFill="1" applyAlignment="1"/>
    <xf numFmtId="49" fontId="0" fillId="6" borderId="0" xfId="0" applyNumberFormat="1" applyFill="1"/>
    <xf numFmtId="164" fontId="0" fillId="6" borderId="7" xfId="0" applyFill="1" applyBorder="1"/>
    <xf numFmtId="49" fontId="3" fillId="6" borderId="0" xfId="0" applyNumberFormat="1" applyFont="1" applyFill="1"/>
    <xf numFmtId="180" fontId="0" fillId="0" borderId="0" xfId="7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8" fillId="0" borderId="0" xfId="9" applyFont="1" applyFill="1" applyAlignment="1">
      <alignment horizontal="center"/>
    </xf>
    <xf numFmtId="3" fontId="8" fillId="0" borderId="0" xfId="9" applyNumberFormat="1" applyFont="1" applyFill="1" applyAlignment="1">
      <alignment horizontal="center"/>
    </xf>
    <xf numFmtId="0" fontId="8" fillId="0" borderId="0" xfId="9" applyFont="1" applyFill="1" applyBorder="1" applyAlignment="1">
      <alignment horizontal="center"/>
    </xf>
    <xf numFmtId="181" fontId="0" fillId="0" borderId="0" xfId="0" applyNumberFormat="1"/>
    <xf numFmtId="181" fontId="2" fillId="0" borderId="2" xfId="0" applyNumberFormat="1" applyFont="1" applyBorder="1"/>
    <xf numFmtId="6" fontId="0" fillId="0" borderId="0" xfId="7" applyNumberFormat="1" applyFont="1"/>
    <xf numFmtId="164" fontId="15" fillId="0" borderId="0" xfId="0" applyFont="1" applyAlignment="1">
      <alignment horizontal="center"/>
    </xf>
    <xf numFmtId="164" fontId="3" fillId="0" borderId="0" xfId="0" applyFont="1" applyAlignment="1">
      <alignment horizontal="left" vertical="top" wrapText="1"/>
    </xf>
    <xf numFmtId="164" fontId="5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5" fontId="8" fillId="0" borderId="0" xfId="9" applyNumberFormat="1" applyFont="1" applyAlignment="1">
      <alignment horizontal="center"/>
    </xf>
    <xf numFmtId="0" fontId="8" fillId="0" borderId="0" xfId="9" applyFont="1" applyFill="1" applyAlignment="1">
      <alignment horizontal="center"/>
    </xf>
    <xf numFmtId="0" fontId="8" fillId="0" borderId="0" xfId="9" quotePrefix="1" applyFont="1" applyFill="1" applyAlignment="1" applyProtection="1">
      <alignment horizontal="center"/>
    </xf>
    <xf numFmtId="0" fontId="9" fillId="0" borderId="0" xfId="12" applyFont="1" applyFill="1" applyAlignment="1">
      <alignment horizontal="center"/>
    </xf>
    <xf numFmtId="3" fontId="8" fillId="0" borderId="0" xfId="12" applyNumberFormat="1" applyFont="1" applyFill="1" applyAlignment="1">
      <alignment horizontal="center"/>
    </xf>
    <xf numFmtId="0" fontId="8" fillId="0" borderId="0" xfId="14" quotePrefix="1" applyFont="1" applyFill="1" applyAlignment="1" applyProtection="1">
      <alignment horizontal="center" vertical="center"/>
    </xf>
    <xf numFmtId="0" fontId="8" fillId="0" borderId="0" xfId="14" applyFont="1" applyFill="1" applyAlignment="1" applyProtection="1">
      <alignment horizontal="center" vertical="center"/>
    </xf>
    <xf numFmtId="0" fontId="8" fillId="0" borderId="0" xfId="14" quotePrefix="1" applyFont="1" applyFill="1" applyAlignment="1">
      <alignment horizontal="center" vertical="center"/>
    </xf>
    <xf numFmtId="0" fontId="8" fillId="0" borderId="0" xfId="14" applyFont="1" applyFill="1" applyAlignment="1">
      <alignment horizontal="center" vertical="center"/>
    </xf>
    <xf numFmtId="14" fontId="8" fillId="0" borderId="1" xfId="14" quotePrefix="1" applyNumberFormat="1" applyFont="1" applyFill="1" applyBorder="1" applyAlignment="1" applyProtection="1">
      <alignment horizontal="left" vertical="top" indent="4"/>
    </xf>
    <xf numFmtId="0" fontId="8" fillId="0" borderId="1" xfId="14" quotePrefix="1" applyFont="1" applyFill="1" applyBorder="1" applyAlignment="1" applyProtection="1">
      <alignment horizontal="center" vertical="top"/>
    </xf>
    <xf numFmtId="0" fontId="8" fillId="0" borderId="1" xfId="14" applyFont="1" applyFill="1" applyBorder="1" applyAlignment="1" applyProtection="1">
      <alignment horizontal="center" vertical="top"/>
    </xf>
    <xf numFmtId="0" fontId="8" fillId="0" borderId="0" xfId="14" quotePrefix="1" applyFont="1" applyFill="1" applyAlignment="1" applyProtection="1">
      <alignment horizontal="center"/>
    </xf>
    <xf numFmtId="0" fontId="8" fillId="0" borderId="0" xfId="14" applyFont="1" applyFill="1" applyAlignment="1" applyProtection="1">
      <alignment horizontal="center"/>
    </xf>
    <xf numFmtId="0" fontId="6" fillId="0" borderId="0" xfId="14" quotePrefix="1" applyFont="1" applyFill="1" applyAlignment="1" applyProtection="1">
      <alignment horizontal="center"/>
    </xf>
  </cellXfs>
  <cellStyles count="125">
    <cellStyle name="Comma" xfId="7" builtinId="3"/>
    <cellStyle name="Comma 10" xfId="17"/>
    <cellStyle name="Comma 2" xfId="11"/>
    <cellStyle name="Comma 2 2" xfId="18"/>
    <cellStyle name="Comma 3" xfId="19"/>
    <cellStyle name="Comma 3 2" xfId="20"/>
    <cellStyle name="Comma 4" xfId="21"/>
    <cellStyle name="Comma 5" xfId="22"/>
    <cellStyle name="Comma 6" xfId="23"/>
    <cellStyle name="Comma 7" xfId="24"/>
    <cellStyle name="Comma 8" xfId="25"/>
    <cellStyle name="Currency" xfId="16" builtinId="4"/>
    <cellStyle name="Currency 2" xfId="10"/>
    <cellStyle name="Currency 3" xfId="26"/>
    <cellStyle name="Normal" xfId="0" builtinId="0"/>
    <cellStyle name="Normal 10" xfId="27"/>
    <cellStyle name="Normal 11" xfId="28"/>
    <cellStyle name="Normal 12" xfId="29"/>
    <cellStyle name="Normal 13" xfId="30"/>
    <cellStyle name="Normal 14" xfId="31"/>
    <cellStyle name="Normal 15" xfId="32"/>
    <cellStyle name="Normal 16" xfId="33"/>
    <cellStyle name="Normal 17" xfId="34"/>
    <cellStyle name="Normal 19" xfId="35"/>
    <cellStyle name="Normal 19 2" xfId="36"/>
    <cellStyle name="Normal 2" xfId="15"/>
    <cellStyle name="Normal 2 2" xfId="37"/>
    <cellStyle name="Normal 3" xfId="9"/>
    <cellStyle name="Normal 3 2" xfId="38"/>
    <cellStyle name="Normal 4" xfId="39"/>
    <cellStyle name="Normal 4 2" xfId="12"/>
    <cellStyle name="Normal 5" xfId="40"/>
    <cellStyle name="Normal 6" xfId="41"/>
    <cellStyle name="Normal 6 2" xfId="42"/>
    <cellStyle name="Normal 7" xfId="43"/>
    <cellStyle name="Normal 8" xfId="44"/>
    <cellStyle name="Normal 9" xfId="45"/>
    <cellStyle name="Normal_Pass-Through Model 11_2007 - 10_2008" xfId="14"/>
    <cellStyle name="Percent" xfId="8" builtinId="5"/>
    <cellStyle name="Percent 2" xfId="13"/>
    <cellStyle name="Percent 3" xfId="46"/>
    <cellStyle name="Percent 3 2" xfId="47"/>
    <cellStyle name="Percent 4" xfId="48"/>
    <cellStyle name="Percent 5" xfId="49"/>
    <cellStyle name="Percent 6" xfId="50"/>
    <cellStyle name="PSChar" xfId="1"/>
    <cellStyle name="PSChar 10" xfId="51"/>
    <cellStyle name="PSChar 2" xfId="52"/>
    <cellStyle name="PSChar 3" xfId="53"/>
    <cellStyle name="PSChar 4" xfId="54"/>
    <cellStyle name="PSChar 5" xfId="55"/>
    <cellStyle name="PSChar 6" xfId="56"/>
    <cellStyle name="PSChar 7" xfId="57"/>
    <cellStyle name="PSChar 7 2" xfId="58"/>
    <cellStyle name="PSChar 8" xfId="59"/>
    <cellStyle name="PSChar 8 2" xfId="60"/>
    <cellStyle name="PSChar 9" xfId="61"/>
    <cellStyle name="PSChar 9 2" xfId="62"/>
    <cellStyle name="PSDate" xfId="2"/>
    <cellStyle name="PSDate 10" xfId="63"/>
    <cellStyle name="PSDate 2" xfId="64"/>
    <cellStyle name="PSDate 3" xfId="65"/>
    <cellStyle name="PSDate 4" xfId="66"/>
    <cellStyle name="PSDate 5" xfId="67"/>
    <cellStyle name="PSDate 6" xfId="68"/>
    <cellStyle name="PSDate 7" xfId="69"/>
    <cellStyle name="PSDate 7 2" xfId="70"/>
    <cellStyle name="PSDate 8" xfId="71"/>
    <cellStyle name="PSDate 8 2" xfId="72"/>
    <cellStyle name="PSDate 9" xfId="73"/>
    <cellStyle name="PSDate 9 2" xfId="74"/>
    <cellStyle name="PSDec" xfId="3"/>
    <cellStyle name="PSDec 10" xfId="75"/>
    <cellStyle name="PSDec 2" xfId="76"/>
    <cellStyle name="PSDec 3" xfId="77"/>
    <cellStyle name="PSDec 4" xfId="78"/>
    <cellStyle name="PSDec 5" xfId="79"/>
    <cellStyle name="PSDec 6" xfId="80"/>
    <cellStyle name="PSDec 7" xfId="81"/>
    <cellStyle name="PSDec 7 2" xfId="82"/>
    <cellStyle name="PSDec 8" xfId="83"/>
    <cellStyle name="PSDec 8 2" xfId="84"/>
    <cellStyle name="PSDec 9" xfId="85"/>
    <cellStyle name="PSDec 9 2" xfId="86"/>
    <cellStyle name="PSHeading" xfId="4"/>
    <cellStyle name="PSHeading 10" xfId="87"/>
    <cellStyle name="PSHeading 2" xfId="88"/>
    <cellStyle name="PSHeading 2 2" xfId="89"/>
    <cellStyle name="PSHeading 3" xfId="90"/>
    <cellStyle name="PSHeading 3 2" xfId="91"/>
    <cellStyle name="PSHeading 4" xfId="92"/>
    <cellStyle name="PSHeading 4 2" xfId="93"/>
    <cellStyle name="PSHeading 5" xfId="94"/>
    <cellStyle name="PSHeading 5 2" xfId="95"/>
    <cellStyle name="PSHeading 6" xfId="96"/>
    <cellStyle name="PSHeading 6 2" xfId="97"/>
    <cellStyle name="PSHeading 7" xfId="98"/>
    <cellStyle name="PSHeading 7 2" xfId="99"/>
    <cellStyle name="PSHeading 8" xfId="100"/>
    <cellStyle name="PSHeading 8 2" xfId="101"/>
    <cellStyle name="PSHeading 9" xfId="102"/>
    <cellStyle name="PSInt" xfId="5"/>
    <cellStyle name="PSInt 2" xfId="103"/>
    <cellStyle name="PSInt 3" xfId="104"/>
    <cellStyle name="PSInt 4" xfId="105"/>
    <cellStyle name="PSInt 5" xfId="106"/>
    <cellStyle name="PSInt 6" xfId="107"/>
    <cellStyle name="PSInt 6 2" xfId="108"/>
    <cellStyle name="PSInt 7" xfId="109"/>
    <cellStyle name="PSInt 7 2" xfId="110"/>
    <cellStyle name="PSInt 8" xfId="111"/>
    <cellStyle name="PSInt 8 2" xfId="112"/>
    <cellStyle name="PSInt 9" xfId="113"/>
    <cellStyle name="PSSpacer" xfId="6"/>
    <cellStyle name="PSSpacer 2" xfId="114"/>
    <cellStyle name="PSSpacer 3" xfId="115"/>
    <cellStyle name="PSSpacer 4" xfId="116"/>
    <cellStyle name="PSSpacer 5" xfId="117"/>
    <cellStyle name="PSSpacer 6" xfId="118"/>
    <cellStyle name="PSSpacer 6 2" xfId="119"/>
    <cellStyle name="PSSpacer 7" xfId="120"/>
    <cellStyle name="PSSpacer 7 2" xfId="121"/>
    <cellStyle name="PSSpacer 8" xfId="122"/>
    <cellStyle name="PSSpacer 8 2" xfId="123"/>
    <cellStyle name="PSSpacer 9" xfId="12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504264</xdr:colOff>
      <xdr:row>74</xdr:row>
      <xdr:rowOff>33616</xdr:rowOff>
    </xdr:from>
    <xdr:ext cx="9562618" cy="1892569"/>
    <xdr:sp macro="" textlink="">
      <xdr:nvSpPr>
        <xdr:cNvPr id="2" name="TextBox 1"/>
        <xdr:cNvSpPr txBox="1"/>
      </xdr:nvSpPr>
      <xdr:spPr>
        <a:xfrm>
          <a:off x="9200029" y="9973234"/>
          <a:ext cx="9562618" cy="189256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5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NOT TRACKING</a:t>
          </a:r>
        </a:p>
      </xdr:txBody>
    </xdr:sp>
    <xdr:clientData/>
  </xdr:oneCellAnchor>
  <xdr:twoCellAnchor>
    <xdr:from>
      <xdr:col>16</xdr:col>
      <xdr:colOff>739588</xdr:colOff>
      <xdr:row>81</xdr:row>
      <xdr:rowOff>0</xdr:rowOff>
    </xdr:from>
    <xdr:to>
      <xdr:col>21</xdr:col>
      <xdr:colOff>1053353</xdr:colOff>
      <xdr:row>81</xdr:row>
      <xdr:rowOff>0</xdr:rowOff>
    </xdr:to>
    <xdr:cxnSp macro="">
      <xdr:nvCxnSpPr>
        <xdr:cNvPr id="4" name="Straight Connector 3"/>
        <xdr:cNvCxnSpPr/>
      </xdr:nvCxnSpPr>
      <xdr:spPr>
        <a:xfrm>
          <a:off x="19050000" y="10724029"/>
          <a:ext cx="5804647" cy="0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33618</xdr:colOff>
      <xdr:row>80</xdr:row>
      <xdr:rowOff>134470</xdr:rowOff>
    </xdr:from>
    <xdr:to>
      <xdr:col>7</xdr:col>
      <xdr:colOff>246529</xdr:colOff>
      <xdr:row>81</xdr:row>
      <xdr:rowOff>11206</xdr:rowOff>
    </xdr:to>
    <xdr:cxnSp macro="">
      <xdr:nvCxnSpPr>
        <xdr:cNvPr id="6" name="Straight Connector 5"/>
        <xdr:cNvCxnSpPr/>
      </xdr:nvCxnSpPr>
      <xdr:spPr>
        <a:xfrm>
          <a:off x="2297206" y="11015382"/>
          <a:ext cx="6645088" cy="33618"/>
        </a:xfrm>
        <a:prstGeom prst="line">
          <a:avLst/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11205</xdr:colOff>
      <xdr:row>74</xdr:row>
      <xdr:rowOff>11206</xdr:rowOff>
    </xdr:from>
    <xdr:to>
      <xdr:col>22</xdr:col>
      <xdr:colOff>22411</xdr:colOff>
      <xdr:row>90</xdr:row>
      <xdr:rowOff>123265</xdr:rowOff>
    </xdr:to>
    <xdr:cxnSp macro="">
      <xdr:nvCxnSpPr>
        <xdr:cNvPr id="9" name="Straight Arrow Connector 8"/>
        <xdr:cNvCxnSpPr/>
      </xdr:nvCxnSpPr>
      <xdr:spPr>
        <a:xfrm flipH="1">
          <a:off x="24910676" y="9950824"/>
          <a:ext cx="11206" cy="2151529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22</xdr:col>
      <xdr:colOff>0</xdr:colOff>
      <xdr:row>90</xdr:row>
      <xdr:rowOff>123263</xdr:rowOff>
    </xdr:from>
    <xdr:ext cx="3847143" cy="718466"/>
    <xdr:sp macro="" textlink="">
      <xdr:nvSpPr>
        <xdr:cNvPr id="11" name="TextBox 10"/>
        <xdr:cNvSpPr txBox="1"/>
      </xdr:nvSpPr>
      <xdr:spPr>
        <a:xfrm>
          <a:off x="24899471" y="12102351"/>
          <a:ext cx="3847143" cy="71846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4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BEGIN</a:t>
          </a:r>
          <a:r>
            <a:rPr lang="en-US" sz="4000" b="1" cap="none" spc="0" baseline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 </a:t>
          </a:r>
          <a:r>
            <a:rPr lang="en-US" sz="4000" b="1" cap="none" spc="0">
              <a:ln w="12700">
                <a:solidFill>
                  <a:schemeClr val="tx2">
                    <a:satMod val="155000"/>
                  </a:schemeClr>
                </a:solidFill>
                <a:prstDash val="solid"/>
              </a:ln>
              <a:solidFill>
                <a:schemeClr val="bg2">
                  <a:tint val="85000"/>
                  <a:satMod val="155000"/>
                </a:schemeClr>
              </a:solidFill>
              <a:effectLst>
                <a:outerShdw blurRad="41275" dist="20320" dir="1800000" algn="tl" rotWithShape="0">
                  <a:srgbClr val="000000">
                    <a:alpha val="40000"/>
                  </a:srgbClr>
                </a:outerShdw>
              </a:effectLst>
            </a:rPr>
            <a:t>TRACKING</a:t>
          </a:r>
        </a:p>
      </xdr:txBody>
    </xdr:sp>
    <xdr:clientData/>
  </xdr:oneCellAnchor>
  <xdr:twoCellAnchor>
    <xdr:from>
      <xdr:col>25</xdr:col>
      <xdr:colOff>515471</xdr:colOff>
      <xdr:row>92</xdr:row>
      <xdr:rowOff>134471</xdr:rowOff>
    </xdr:from>
    <xdr:to>
      <xdr:col>27</xdr:col>
      <xdr:colOff>784412</xdr:colOff>
      <xdr:row>92</xdr:row>
      <xdr:rowOff>145677</xdr:rowOff>
    </xdr:to>
    <xdr:cxnSp macro="">
      <xdr:nvCxnSpPr>
        <xdr:cNvPr id="15" name="Straight Arrow Connector 14"/>
        <xdr:cNvCxnSpPr/>
      </xdr:nvCxnSpPr>
      <xdr:spPr>
        <a:xfrm>
          <a:off x="28709471" y="12584206"/>
          <a:ext cx="2465294" cy="11206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479690</xdr:colOff>
      <xdr:row>88</xdr:row>
      <xdr:rowOff>0</xdr:rowOff>
    </xdr:from>
    <xdr:ext cx="1344727" cy="2504340"/>
    <xdr:sp macro="" textlink="">
      <xdr:nvSpPr>
        <xdr:cNvPr id="2" name="TextBox 1"/>
        <xdr:cNvSpPr txBox="1"/>
      </xdr:nvSpPr>
      <xdr:spPr>
        <a:xfrm rot="5400000">
          <a:off x="18310348" y="15057594"/>
          <a:ext cx="2504340" cy="13447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2000"/>
            <a:t>Questar Gas Company</a:t>
          </a:r>
        </a:p>
        <a:p>
          <a:pPr algn="r"/>
          <a:r>
            <a:rPr lang="en-US" sz="2000"/>
            <a:t>Docket</a:t>
          </a:r>
          <a:r>
            <a:rPr lang="en-US" sz="2000" baseline="0"/>
            <a:t> No. 15-057-13</a:t>
          </a:r>
        </a:p>
        <a:p>
          <a:pPr algn="r"/>
          <a:r>
            <a:rPr lang="en-US" sz="2000" baseline="0"/>
            <a:t>Exhibit 1.1R</a:t>
          </a:r>
        </a:p>
        <a:p>
          <a:pPr algn="r"/>
          <a:r>
            <a:rPr lang="en-US" sz="2000" baseline="0"/>
            <a:t>Page 1 of 4</a:t>
          </a:r>
          <a:endParaRPr lang="en-US" sz="2000"/>
        </a:p>
      </xdr:txBody>
    </xdr:sp>
    <xdr:clientData/>
  </xdr:oneCellAnchor>
  <xdr:oneCellAnchor>
    <xdr:from>
      <xdr:col>37</xdr:col>
      <xdr:colOff>308694</xdr:colOff>
      <xdr:row>88</xdr:row>
      <xdr:rowOff>0</xdr:rowOff>
    </xdr:from>
    <xdr:ext cx="1344727" cy="2504340"/>
    <xdr:sp macro="" textlink="">
      <xdr:nvSpPr>
        <xdr:cNvPr id="3" name="TextBox 2"/>
        <xdr:cNvSpPr txBox="1"/>
      </xdr:nvSpPr>
      <xdr:spPr>
        <a:xfrm rot="5400000">
          <a:off x="33818863" y="14901109"/>
          <a:ext cx="2504340" cy="13447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2000"/>
            <a:t>Questar Gas Company</a:t>
          </a:r>
        </a:p>
        <a:p>
          <a:pPr algn="r"/>
          <a:r>
            <a:rPr lang="en-US" sz="2000"/>
            <a:t>Docket</a:t>
          </a:r>
          <a:r>
            <a:rPr lang="en-US" sz="2000" baseline="0"/>
            <a:t> No. 15-057-13</a:t>
          </a:r>
        </a:p>
        <a:p>
          <a:pPr algn="r"/>
          <a:r>
            <a:rPr lang="en-US" sz="2000" baseline="0"/>
            <a:t>Exhibit 1.1R</a:t>
          </a:r>
        </a:p>
        <a:p>
          <a:pPr algn="r"/>
          <a:r>
            <a:rPr lang="en-US" sz="2000" baseline="0"/>
            <a:t>Page 2  of 4</a:t>
          </a:r>
          <a:endParaRPr lang="en-US" sz="2000"/>
        </a:p>
      </xdr:txBody>
    </xdr:sp>
    <xdr:clientData/>
  </xdr:oneCellAnchor>
  <xdr:oneCellAnchor>
    <xdr:from>
      <xdr:col>57</xdr:col>
      <xdr:colOff>494771</xdr:colOff>
      <xdr:row>88</xdr:row>
      <xdr:rowOff>0</xdr:rowOff>
    </xdr:from>
    <xdr:ext cx="1344727" cy="2504340"/>
    <xdr:sp macro="" textlink="">
      <xdr:nvSpPr>
        <xdr:cNvPr id="4" name="TextBox 3"/>
        <xdr:cNvSpPr txBox="1"/>
      </xdr:nvSpPr>
      <xdr:spPr>
        <a:xfrm rot="5400000">
          <a:off x="52955608" y="15072901"/>
          <a:ext cx="2504340" cy="13447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r"/>
          <a:r>
            <a:rPr lang="en-US" sz="2000"/>
            <a:t>Questar Gas Company</a:t>
          </a:r>
        </a:p>
        <a:p>
          <a:pPr algn="r"/>
          <a:r>
            <a:rPr lang="en-US" sz="2000"/>
            <a:t>Docket</a:t>
          </a:r>
          <a:r>
            <a:rPr lang="en-US" sz="2000" baseline="0"/>
            <a:t> No. 15-057-13</a:t>
          </a:r>
        </a:p>
        <a:p>
          <a:pPr algn="r"/>
          <a:r>
            <a:rPr lang="en-US" sz="2000" baseline="0"/>
            <a:t>Exhibit 1.1R</a:t>
          </a:r>
        </a:p>
        <a:p>
          <a:pPr algn="r"/>
          <a:r>
            <a:rPr lang="en-US" sz="2000" baseline="0"/>
            <a:t>Page 3  of 4</a:t>
          </a:r>
          <a:endParaRPr lang="en-US" sz="20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</xdr:row>
          <xdr:rowOff>0</xdr:rowOff>
        </xdr:from>
        <xdr:to>
          <xdr:col>13</xdr:col>
          <xdr:colOff>0</xdr:colOff>
          <xdr:row>4</xdr:row>
          <xdr:rowOff>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GSR Itterate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</xdr:row>
          <xdr:rowOff>0</xdr:rowOff>
        </xdr:from>
        <xdr:to>
          <xdr:col>13</xdr:col>
          <xdr:colOff>0</xdr:colOff>
          <xdr:row>4</xdr:row>
          <xdr:rowOff>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GSR Revert to Current Rates</a:t>
              </a:r>
            </a:p>
            <a:p>
              <a:pPr algn="ctr" rtl="0">
                <a:defRPr sz="1000"/>
              </a:pPr>
              <a:endPara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  <a:p>
              <a:pPr algn="ctr" rtl="0">
                <a:defRPr sz="1000"/>
              </a:pPr>
              <a:endPara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</xdr:row>
          <xdr:rowOff>0</xdr:rowOff>
        </xdr:from>
        <xdr:to>
          <xdr:col>13</xdr:col>
          <xdr:colOff>0</xdr:colOff>
          <xdr:row>4</xdr:row>
          <xdr:rowOff>0</xdr:rowOff>
        </xdr:to>
        <xdr:sp macro="" textlink="">
          <xdr:nvSpPr>
            <xdr:cNvPr id="4099" name="Button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GSR Itterate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</xdr:row>
          <xdr:rowOff>0</xdr:rowOff>
        </xdr:from>
        <xdr:to>
          <xdr:col>13</xdr:col>
          <xdr:colOff>0</xdr:colOff>
          <xdr:row>4</xdr:row>
          <xdr:rowOff>0</xdr:rowOff>
        </xdr:to>
        <xdr:sp macro="" textlink="">
          <xdr:nvSpPr>
            <xdr:cNvPr id="4100" name="Butto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GSR Revert to Current Rates</a:t>
              </a:r>
            </a:p>
            <a:p>
              <a:pPr algn="ctr" rtl="0">
                <a:defRPr sz="1000"/>
              </a:pPr>
              <a:endPara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  <a:p>
              <a:pPr algn="ctr" rtl="0">
                <a:defRPr sz="1000"/>
              </a:pPr>
              <a:endPara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</xdr:row>
          <xdr:rowOff>0</xdr:rowOff>
        </xdr:from>
        <xdr:to>
          <xdr:col>13</xdr:col>
          <xdr:colOff>0</xdr:colOff>
          <xdr:row>4</xdr:row>
          <xdr:rowOff>0</xdr:rowOff>
        </xdr:to>
        <xdr:sp macro="" textlink="">
          <xdr:nvSpPr>
            <xdr:cNvPr id="4101" name="Button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GSR Itterate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13</xdr:col>
          <xdr:colOff>0</xdr:colOff>
          <xdr:row>4</xdr:row>
          <xdr:rowOff>0</xdr:rowOff>
        </xdr:from>
        <xdr:to>
          <xdr:col>13</xdr:col>
          <xdr:colOff>0</xdr:colOff>
          <xdr:row>4</xdr:row>
          <xdr:rowOff>0</xdr:rowOff>
        </xdr:to>
        <xdr:sp macro="" textlink="">
          <xdr:nvSpPr>
            <xdr:cNvPr id="4102" name="Button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GSR Revert to Current Rates</a:t>
              </a:r>
            </a:p>
            <a:p>
              <a:pPr algn="ctr" rtl="0">
                <a:defRPr sz="1000"/>
              </a:pPr>
              <a:endPara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r>
                <a:rPr lang="en-US" sz="1000" b="1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 </a:t>
              </a:r>
            </a:p>
            <a:p>
              <a:pPr algn="ctr" rtl="0">
                <a:defRPr sz="1000"/>
              </a:pPr>
              <a:endParaRPr lang="en-US" sz="1000" b="1" i="0" u="none" strike="noStrike" baseline="0">
                <a:solidFill>
                  <a:srgbClr val="00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\Filings%20General\13-057-19%20UT%20Depreciation\13-057-19%20Depreciation%20Settlement%20Model%20Fina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compare\UT\2002RESULT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Filings%20General\2007%20Rate%20Case\JUNE%202009%20TEST%20YEAR\BEFORE%20FILING\COMPLETED\Rate%20Design%20Model%20-%20Bill%20Factor%20Inpu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RooExcel\PROJECTED%20ROO2007-12\PRELIMINARY%20ROO2007-12\REVENUES%2012%20M%20DEC%202006\BOOKEDREVDEC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\Filings%20General\2008%20Rate%20Case%20UT\2008%20GENERAL\Model%20Inputs\REVENUES\DEC%202008%20REVENUES\BOOKED\REVISED%20ON%20DEC%202008%20BOOKED%20REV%20DEC%20200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RooExcel\JUNE%202009%20TEST%20YEAR\Cost%20of%20Service%20and%20Rate%20Design\Rate%20Design%20Model%20-%20Bill%20Factor%20Inpu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\Filings%20General\2007%20Rate%20Case\Dec%202008%20Test%20Year\Live%20Rebuttal\NEW%20WORKING_UNIVERSA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Utah\RooExcel\ROO2005-06\DEC%2004%20REV%20FOR%20WYOMING%20MODE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\RooExcel\ROO2011-12\ROO-12-31-2011\BOOKED%20REV%20June%20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\RooExcel\ROO2011-12\ROO-12-31-2011\BOOKED%20REV%20June%20201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tate\Utah\Rate%20Design\Copy%20of%20Rate%20Department%20I%20and%20F%20rate%20model%20Aug%2016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Report"/>
      <sheetName val="ROR-Model"/>
      <sheetName val="Adjustments"/>
      <sheetName val="Rate Base"/>
      <sheetName val="EXPENSES"/>
      <sheetName val="PROJECTED EXPENSES"/>
      <sheetName val="RB FORECAST"/>
      <sheetName val="101_106 PROJECTION"/>
      <sheetName val="108_111 Projection"/>
      <sheetName val="PROJECTED ACC 252 (CONTR)"/>
      <sheetName val="190_255_282 FORECAST"/>
      <sheetName val="Labor Forecast"/>
      <sheetName val="ENERGY EFFICIENCY SERVICES ADJ"/>
      <sheetName val="PIPELINE INTEGRITY"/>
      <sheetName val="Other Taxes"/>
      <sheetName val="Summaries"/>
      <sheetName val="Telecom Adjustment"/>
      <sheetName val="UT COMP DEC 2013 AVG VS YE"/>
      <sheetName val="UT COMP AVG DE 2012 VS DEC 2014"/>
      <sheetName val="UT COMP DEC 2012 VS DEC 2013"/>
      <sheetName val="Taxes"/>
      <sheetName val="Und Stor"/>
      <sheetName val="Wexpro"/>
      <sheetName val="RESERVE ACCRUAL"/>
      <sheetName val="Donations"/>
      <sheetName val="Advertising"/>
      <sheetName val="Incentive"/>
      <sheetName val="Stock Incentives"/>
      <sheetName val="Sporting Events"/>
      <sheetName val="State Tax"/>
      <sheetName val="Revenue"/>
      <sheetName val="REVENUE-RECONCILIATION"/>
      <sheetName val="Booked DEC 2012 Rev"/>
      <sheetName val="YE Projected Rev DEC 2013"/>
      <sheetName val="YE Proj Rev DEC 2013 with CET "/>
      <sheetName val="YE Proj Rev DEC 2013 FT1 SHIFT"/>
      <sheetName val="YE Rev 2013 FT1 SHIFT WITH CET"/>
      <sheetName val="AVG Projected Rev DEC 2013"/>
      <sheetName val="AVG Rev 2013 FT1 SHIFT WITH CET"/>
      <sheetName val="AVG Rev 2014 FT1 SHIFT WITH CET"/>
      <sheetName val="AVG Proj Rev DEC 2013 FT1 SHIFT"/>
      <sheetName val="AVG Proj Rev DEC 2013 with CET"/>
      <sheetName val="AVG Projected Rev DEC 2014"/>
      <sheetName val="AVG Proj Rev DEC 2014 FT1 SHIFT"/>
      <sheetName val="YE 2014 Allocation Factors"/>
      <sheetName val="YE Proj Rev DEC 2014 FT1 Shift"/>
      <sheetName val="AVG Proj Rev DEC 2014 with CET"/>
      <sheetName val="OLD Projected Rev DEC 2013"/>
      <sheetName val="Other Rev"/>
      <sheetName val="OakCity"/>
      <sheetName val="Lab Adj"/>
      <sheetName val="Utah Bad Debt"/>
      <sheetName val="Capital Str"/>
      <sheetName val="Utah Allocation"/>
      <sheetName val="ALLOCATIONS&amp;PRETAX"/>
      <sheetName val="WYO DEPR EXP"/>
      <sheetName val="2nd Quarter Inflation Factors"/>
      <sheetName val="Optional Adjustment 1"/>
      <sheetName val="Optional Adjustment 2"/>
      <sheetName val="Optional Adjustment 3"/>
      <sheetName val="Optional Adjustment 4"/>
      <sheetName val="Optional Adjustment 5"/>
      <sheetName val="Optional Adjustment 6"/>
      <sheetName val="Optional Adjustment 7"/>
      <sheetName val="Optional Adjustment 8"/>
      <sheetName val="Optional Adjustment 9"/>
      <sheetName val="Optional Adjustment 10"/>
      <sheetName val="Optional Adjustment 11"/>
      <sheetName val="Optional Adjustment 12"/>
      <sheetName val="Optional Adjustment 13"/>
      <sheetName val="Optional Adjustment 14"/>
      <sheetName val="Optional Adjustment 15"/>
      <sheetName val="Optional Adjustment 16"/>
      <sheetName val="Optional Adjustment 17"/>
      <sheetName val="Optional Adjustment 18"/>
      <sheetName val="Optional Adjustment 19"/>
      <sheetName val="Optional Adjustment 20"/>
      <sheetName val="Optional Adjustment 21"/>
      <sheetName val="Optional Adjustment 22"/>
      <sheetName val="Optional Adjustment 23"/>
      <sheetName val="Optional Adjustment 24"/>
      <sheetName val="Optional Adjustment 25"/>
      <sheetName val="Optional Adjustment 26"/>
      <sheetName val="Optional Adjustment 27"/>
      <sheetName val="Optional Adjustment 28"/>
      <sheetName val="Optional Adjustment 30"/>
      <sheetName val="print macro"/>
      <sheetName val="COS Input"/>
      <sheetName val="Dist Plant"/>
      <sheetName val="COS REVRUN"/>
      <sheetName val="COS Alloc Factors"/>
      <sheetName val="COS Detail"/>
      <sheetName val="Taxes by Class"/>
      <sheetName val="COS Sum"/>
      <sheetName val="COS Sum 60%"/>
      <sheetName val="COS Sum 72%"/>
      <sheetName val="Settlement"/>
      <sheetName val="Page 2"/>
      <sheetName val="Rate Design"/>
      <sheetName val="Rate Design 60%"/>
      <sheetName val="Rate Design 72%"/>
      <sheetName val="BlockScenario"/>
      <sheetName val="Rates"/>
      <sheetName val="Blocks"/>
      <sheetName val="Functionalization"/>
      <sheetName val="Cost Curves"/>
      <sheetName val="Graph Data"/>
      <sheetName val="Graph"/>
      <sheetName val="Sum-Wint"/>
      <sheetName val="Rules"/>
      <sheetName val="Full GS, Existing FT-1"/>
      <sheetName val="Full GS, New FT-1"/>
      <sheetName val="Criteria"/>
      <sheetName val="2014 RB FORECAST"/>
      <sheetName val="Typical GS Customer"/>
      <sheetName val="CET 60%"/>
      <sheetName val="CET 72%"/>
      <sheetName val="13-057-19 Depreciation Settleme"/>
    </sheetNames>
    <sheetDataSet>
      <sheetData sheetId="0">
        <row r="10">
          <cell r="H10">
            <v>1</v>
          </cell>
          <cell r="I10" t="str">
            <v>1 - A</v>
          </cell>
          <cell r="J10">
            <v>2</v>
          </cell>
          <cell r="K10" t="str">
            <v>2 - A</v>
          </cell>
          <cell r="L10">
            <v>3</v>
          </cell>
          <cell r="M10" t="str">
            <v>3 - A</v>
          </cell>
          <cell r="N10">
            <v>4</v>
          </cell>
          <cell r="O10" t="str">
            <v>4 - A</v>
          </cell>
          <cell r="P10">
            <v>5</v>
          </cell>
          <cell r="Q10" t="str">
            <v>5 - A</v>
          </cell>
          <cell r="R10">
            <v>6</v>
          </cell>
          <cell r="S10" t="str">
            <v>6 - A</v>
          </cell>
          <cell r="T10">
            <v>7</v>
          </cell>
          <cell r="U10" t="str">
            <v>7 - A</v>
          </cell>
          <cell r="V10">
            <v>8</v>
          </cell>
          <cell r="W10" t="str">
            <v>8 - A</v>
          </cell>
          <cell r="X10">
            <v>9</v>
          </cell>
          <cell r="Y10" t="str">
            <v>9 - A</v>
          </cell>
          <cell r="Z10">
            <v>10</v>
          </cell>
          <cell r="AA10" t="str">
            <v>10 - A</v>
          </cell>
          <cell r="AC10">
            <v>11</v>
          </cell>
          <cell r="AD10" t="str">
            <v>11 - A</v>
          </cell>
          <cell r="AF10">
            <v>12</v>
          </cell>
          <cell r="AG10" t="str">
            <v>12 - A</v>
          </cell>
          <cell r="AI10">
            <v>1</v>
          </cell>
        </row>
        <row r="11">
          <cell r="H11" t="str">
            <v>Utah</v>
          </cell>
          <cell r="I11">
            <v>0</v>
          </cell>
          <cell r="J11" t="str">
            <v>Utah</v>
          </cell>
          <cell r="K11">
            <v>0</v>
          </cell>
          <cell r="L11" t="str">
            <v>Utah</v>
          </cell>
          <cell r="M11">
            <v>0</v>
          </cell>
          <cell r="N11" t="str">
            <v>Utah</v>
          </cell>
          <cell r="O11">
            <v>0</v>
          </cell>
          <cell r="P11" t="str">
            <v>Utah</v>
          </cell>
          <cell r="Q11">
            <v>0</v>
          </cell>
          <cell r="R11" t="str">
            <v>Utah</v>
          </cell>
          <cell r="S11">
            <v>0</v>
          </cell>
          <cell r="T11" t="str">
            <v>Utah</v>
          </cell>
          <cell r="U11">
            <v>0</v>
          </cell>
          <cell r="V11" t="str">
            <v>Utah</v>
          </cell>
          <cell r="W11">
            <v>0</v>
          </cell>
          <cell r="X11" t="str">
            <v>Utah</v>
          </cell>
          <cell r="Y11">
            <v>0</v>
          </cell>
          <cell r="Z11" t="str">
            <v>Utah</v>
          </cell>
          <cell r="AA11">
            <v>0</v>
          </cell>
          <cell r="AC11" t="str">
            <v>Utah</v>
          </cell>
          <cell r="AD11">
            <v>0</v>
          </cell>
          <cell r="AF11" t="str">
            <v>Utah</v>
          </cell>
          <cell r="AG11">
            <v>0</v>
          </cell>
          <cell r="AI11">
            <v>2</v>
          </cell>
        </row>
        <row r="12">
          <cell r="H12">
            <v>41274</v>
          </cell>
          <cell r="I12">
            <v>0</v>
          </cell>
          <cell r="J12">
            <v>41274</v>
          </cell>
          <cell r="K12">
            <v>0</v>
          </cell>
          <cell r="L12">
            <v>41639</v>
          </cell>
          <cell r="M12">
            <v>0</v>
          </cell>
          <cell r="N12">
            <v>41639</v>
          </cell>
          <cell r="O12">
            <v>0</v>
          </cell>
          <cell r="P12">
            <v>42004</v>
          </cell>
          <cell r="Q12">
            <v>0</v>
          </cell>
          <cell r="R12">
            <v>42004</v>
          </cell>
          <cell r="S12">
            <v>0</v>
          </cell>
          <cell r="T12">
            <v>42004</v>
          </cell>
          <cell r="U12">
            <v>0</v>
          </cell>
          <cell r="V12">
            <v>42004</v>
          </cell>
          <cell r="W12">
            <v>0</v>
          </cell>
          <cell r="X12">
            <v>42004</v>
          </cell>
          <cell r="Y12">
            <v>0</v>
          </cell>
          <cell r="Z12">
            <v>42004</v>
          </cell>
          <cell r="AA12">
            <v>0</v>
          </cell>
          <cell r="AC12">
            <v>42004</v>
          </cell>
          <cell r="AD12">
            <v>0</v>
          </cell>
          <cell r="AF12">
            <v>42004</v>
          </cell>
          <cell r="AG12">
            <v>0</v>
          </cell>
          <cell r="AI12">
            <v>3</v>
          </cell>
        </row>
        <row r="13"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C13">
            <v>0</v>
          </cell>
          <cell r="AD13">
            <v>0</v>
          </cell>
          <cell r="AF13">
            <v>0</v>
          </cell>
          <cell r="AG13">
            <v>0</v>
          </cell>
          <cell r="AI13">
            <v>4</v>
          </cell>
        </row>
        <row r="14"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C14">
            <v>0</v>
          </cell>
          <cell r="AD14">
            <v>0</v>
          </cell>
          <cell r="AF14">
            <v>0</v>
          </cell>
          <cell r="AG14">
            <v>0</v>
          </cell>
          <cell r="AI14">
            <v>5</v>
          </cell>
        </row>
        <row r="15"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C15">
            <v>0</v>
          </cell>
          <cell r="AD15">
            <v>0</v>
          </cell>
          <cell r="AF15">
            <v>0</v>
          </cell>
          <cell r="AG15">
            <v>0</v>
          </cell>
          <cell r="AI15">
            <v>6</v>
          </cell>
        </row>
        <row r="16">
          <cell r="H16" t="str">
            <v>DEC 2012 Unadjusted Avg Results</v>
          </cell>
          <cell r="I16">
            <v>0</v>
          </cell>
          <cell r="J16" t="str">
            <v>DEC 2012 Adjusted Avg Results</v>
          </cell>
          <cell r="K16">
            <v>0</v>
          </cell>
          <cell r="L16" t="str">
            <v>DEC 2013 Adjusted Avg Results</v>
          </cell>
          <cell r="M16">
            <v>0</v>
          </cell>
          <cell r="N16" t="str">
            <v>DEC 2013 Adjusted Y.E  Results</v>
          </cell>
          <cell r="O16">
            <v>0</v>
          </cell>
          <cell r="P16" t="str">
            <v>DEC 2014 Adjusted Avg  Results</v>
          </cell>
          <cell r="Q16">
            <v>0</v>
          </cell>
          <cell r="R16" t="str">
            <v>DEC 2014 Adjusted Y.E.  Results</v>
          </cell>
          <cell r="S16">
            <v>0</v>
          </cell>
          <cell r="T16" t="str">
            <v>Division</v>
          </cell>
          <cell r="U16">
            <v>0</v>
          </cell>
          <cell r="V16" t="str">
            <v>OCS</v>
          </cell>
          <cell r="W16">
            <v>0</v>
          </cell>
          <cell r="X16" t="str">
            <v>UAE</v>
          </cell>
          <cell r="Y16">
            <v>0</v>
          </cell>
          <cell r="Z16" t="str">
            <v>13-057-05 Model</v>
          </cell>
          <cell r="AA16">
            <v>0</v>
          </cell>
          <cell r="AC16" t="str">
            <v>Filed DPR Study</v>
          </cell>
          <cell r="AD16">
            <v>0</v>
          </cell>
          <cell r="AF16" t="str">
            <v>Settlement DPR Study</v>
          </cell>
          <cell r="AG16">
            <v>0</v>
          </cell>
          <cell r="AI16">
            <v>7</v>
          </cell>
        </row>
        <row r="17"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C17">
            <v>0</v>
          </cell>
          <cell r="AD17">
            <v>0</v>
          </cell>
          <cell r="AF17">
            <v>0</v>
          </cell>
          <cell r="AG17">
            <v>0</v>
          </cell>
          <cell r="AI17">
            <v>8</v>
          </cell>
        </row>
        <row r="18"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C18">
            <v>0</v>
          </cell>
          <cell r="AD18">
            <v>0</v>
          </cell>
          <cell r="AF18">
            <v>0</v>
          </cell>
          <cell r="AG18">
            <v>0</v>
          </cell>
          <cell r="AI18">
            <v>9</v>
          </cell>
        </row>
        <row r="19">
          <cell r="H19">
            <v>0.10349999999999999</v>
          </cell>
          <cell r="I19">
            <v>0</v>
          </cell>
          <cell r="J19">
            <v>0.10349999999999999</v>
          </cell>
          <cell r="K19">
            <v>0</v>
          </cell>
          <cell r="L19">
            <v>0.10349999999999999</v>
          </cell>
          <cell r="M19">
            <v>0</v>
          </cell>
          <cell r="N19">
            <v>0.10349999999999999</v>
          </cell>
          <cell r="O19">
            <v>0</v>
          </cell>
          <cell r="P19">
            <v>0.10349999999999999</v>
          </cell>
          <cell r="Q19">
            <v>0</v>
          </cell>
          <cell r="R19">
            <v>9.5000000000000001E-2</v>
          </cell>
          <cell r="S19">
            <v>0</v>
          </cell>
          <cell r="T19">
            <v>9.8000000000000004E-2</v>
          </cell>
          <cell r="U19">
            <v>0</v>
          </cell>
          <cell r="V19">
            <v>9.2999999999999999E-2</v>
          </cell>
          <cell r="W19">
            <v>0</v>
          </cell>
          <cell r="X19">
            <v>0.10349999999999999</v>
          </cell>
          <cell r="Y19">
            <v>0</v>
          </cell>
          <cell r="Z19">
            <v>9.8500000000000004E-2</v>
          </cell>
          <cell r="AA19">
            <v>0</v>
          </cell>
          <cell r="AC19">
            <v>9.8500000000000004E-2</v>
          </cell>
          <cell r="AD19">
            <v>0</v>
          </cell>
          <cell r="AF19">
            <v>9.8500000000000004E-2</v>
          </cell>
          <cell r="AG19">
            <v>0</v>
          </cell>
          <cell r="AI19">
            <v>10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I20">
            <v>11</v>
          </cell>
        </row>
        <row r="21">
          <cell r="H21">
            <v>2.681</v>
          </cell>
          <cell r="I21">
            <v>0</v>
          </cell>
          <cell r="J21">
            <v>2.681</v>
          </cell>
          <cell r="K21">
            <v>0</v>
          </cell>
          <cell r="L21">
            <v>1.0149999999999999</v>
          </cell>
          <cell r="M21">
            <v>0</v>
          </cell>
          <cell r="N21">
            <v>1.0149999999999999</v>
          </cell>
          <cell r="O21">
            <v>0</v>
          </cell>
          <cell r="P21">
            <v>1.0149999999999999</v>
          </cell>
          <cell r="Q21">
            <v>0</v>
          </cell>
          <cell r="R21">
            <v>1.0149999999999999</v>
          </cell>
          <cell r="S21">
            <v>0</v>
          </cell>
          <cell r="T21">
            <v>0.18</v>
          </cell>
          <cell r="U21">
            <v>0</v>
          </cell>
          <cell r="V21">
            <v>1.0149999999999999</v>
          </cell>
          <cell r="W21">
            <v>0</v>
          </cell>
          <cell r="X21">
            <v>1.0149999999999999</v>
          </cell>
          <cell r="Y21">
            <v>0</v>
          </cell>
          <cell r="Z21">
            <v>-1.1717103480690274</v>
          </cell>
          <cell r="AA21">
            <v>0</v>
          </cell>
          <cell r="AC21">
            <v>-1.1717103480690274</v>
          </cell>
          <cell r="AD21">
            <v>0</v>
          </cell>
          <cell r="AF21">
            <v>-1.1717103480690274</v>
          </cell>
          <cell r="AG21">
            <v>0</v>
          </cell>
          <cell r="AI21">
            <v>12</v>
          </cell>
        </row>
        <row r="22">
          <cell r="H22">
            <v>2.3171463210467629E-3</v>
          </cell>
          <cell r="I22">
            <v>0</v>
          </cell>
          <cell r="J22">
            <v>2.3171463210467629E-3</v>
          </cell>
          <cell r="K22">
            <v>0</v>
          </cell>
          <cell r="L22">
            <v>2.3171463210467629E-3</v>
          </cell>
          <cell r="M22">
            <v>0</v>
          </cell>
          <cell r="N22">
            <v>2.3171463210467629E-3</v>
          </cell>
          <cell r="O22">
            <v>0</v>
          </cell>
          <cell r="P22">
            <v>2.3171463210467629E-3</v>
          </cell>
          <cell r="Q22">
            <v>0</v>
          </cell>
          <cell r="R22">
            <v>2.3171463210467629E-3</v>
          </cell>
          <cell r="S22">
            <v>0</v>
          </cell>
          <cell r="T22">
            <v>2.3171463210467629E-3</v>
          </cell>
          <cell r="U22">
            <v>0</v>
          </cell>
          <cell r="V22">
            <v>2.3171463210467629E-3</v>
          </cell>
          <cell r="W22">
            <v>0</v>
          </cell>
          <cell r="X22">
            <v>2.3171463210467629E-3</v>
          </cell>
          <cell r="Y22">
            <v>0</v>
          </cell>
          <cell r="Z22">
            <v>2.3171463210467629E-3</v>
          </cell>
          <cell r="AA22">
            <v>0</v>
          </cell>
          <cell r="AC22">
            <v>2.3171463210467629E-3</v>
          </cell>
          <cell r="AD22">
            <v>0</v>
          </cell>
          <cell r="AF22">
            <v>2.3171463210467629E-3</v>
          </cell>
          <cell r="AG22">
            <v>0</v>
          </cell>
          <cell r="AI22">
            <v>13</v>
          </cell>
        </row>
        <row r="23"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C23">
            <v>0</v>
          </cell>
          <cell r="AD23">
            <v>0</v>
          </cell>
          <cell r="AF23">
            <v>0</v>
          </cell>
          <cell r="AG23">
            <v>0</v>
          </cell>
          <cell r="AI23">
            <v>14</v>
          </cell>
        </row>
        <row r="24"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C24">
            <v>0</v>
          </cell>
          <cell r="AD24">
            <v>0</v>
          </cell>
          <cell r="AF24">
            <v>0</v>
          </cell>
          <cell r="AG24">
            <v>0</v>
          </cell>
          <cell r="AI24">
            <v>15</v>
          </cell>
        </row>
        <row r="25">
          <cell r="A25">
            <v>0</v>
          </cell>
          <cell r="B25" t="str">
            <v>Adjustments</v>
          </cell>
          <cell r="C25" t="str">
            <v>Go To Adjustment</v>
          </cell>
          <cell r="D25">
            <v>0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C25">
            <v>0</v>
          </cell>
          <cell r="AD25">
            <v>0</v>
          </cell>
          <cell r="AF25">
            <v>0</v>
          </cell>
          <cell r="AG25">
            <v>0</v>
          </cell>
          <cell r="AI25">
            <v>16</v>
          </cell>
        </row>
        <row r="26">
          <cell r="A26">
            <v>0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C26">
            <v>0</v>
          </cell>
          <cell r="AD26">
            <v>0</v>
          </cell>
          <cell r="AF26">
            <v>0</v>
          </cell>
          <cell r="AG26">
            <v>0</v>
          </cell>
          <cell r="AI26">
            <v>17</v>
          </cell>
        </row>
        <row r="27">
          <cell r="A27">
            <v>1</v>
          </cell>
          <cell r="B27" t="str">
            <v>AVG  RB DEC 2014</v>
          </cell>
          <cell r="C27" t="str">
            <v>RATE BASE</v>
          </cell>
          <cell r="D27">
            <v>0</v>
          </cell>
          <cell r="E27" t="str">
            <v>Y</v>
          </cell>
          <cell r="F27" t="str">
            <v>AVG  RB DEC 2014</v>
          </cell>
          <cell r="H27" t="str">
            <v>AVG RB DEC 2012</v>
          </cell>
          <cell r="I27" t="str">
            <v>Y</v>
          </cell>
          <cell r="J27" t="str">
            <v>AVG RB DEC 2012</v>
          </cell>
          <cell r="K27" t="str">
            <v>Y</v>
          </cell>
          <cell r="L27" t="str">
            <v>AVG RB DEC 2013</v>
          </cell>
          <cell r="M27" t="str">
            <v>Y</v>
          </cell>
          <cell r="N27" t="str">
            <v>Y.E  RB DEC 2013</v>
          </cell>
          <cell r="O27" t="str">
            <v>Y</v>
          </cell>
          <cell r="P27" t="str">
            <v>AVG  RB DEC 2014</v>
          </cell>
          <cell r="Q27" t="str">
            <v>Y</v>
          </cell>
          <cell r="R27" t="str">
            <v>AVG  RB DEC 2014</v>
          </cell>
          <cell r="S27" t="str">
            <v>Y</v>
          </cell>
          <cell r="T27" t="str">
            <v>AVG  RB DEC 2014</v>
          </cell>
          <cell r="U27" t="str">
            <v>Y</v>
          </cell>
          <cell r="V27" t="str">
            <v>AVG  RB DEC 2014</v>
          </cell>
          <cell r="W27" t="str">
            <v>Y</v>
          </cell>
          <cell r="X27" t="str">
            <v>AVG  RB DEC 2014</v>
          </cell>
          <cell r="Y27" t="str">
            <v>Y</v>
          </cell>
          <cell r="Z27" t="str">
            <v>AVG  RB DEC 2014</v>
          </cell>
          <cell r="AA27" t="str">
            <v>Y</v>
          </cell>
          <cell r="AC27" t="str">
            <v>AVG  RB DEC 2014</v>
          </cell>
          <cell r="AD27" t="str">
            <v>Y</v>
          </cell>
          <cell r="AF27" t="str">
            <v>AVG  RB DEC 2014</v>
          </cell>
          <cell r="AG27" t="str">
            <v>Y</v>
          </cell>
          <cell r="AI27">
            <v>18</v>
          </cell>
        </row>
        <row r="28">
          <cell r="A28">
            <v>2</v>
          </cell>
          <cell r="B28" t="str">
            <v>QGC Expense Dec 2014</v>
          </cell>
          <cell r="C28" t="str">
            <v>Expense Adjustment</v>
          </cell>
          <cell r="D28">
            <v>0</v>
          </cell>
          <cell r="E28" t="str">
            <v>Y</v>
          </cell>
          <cell r="F28" t="str">
            <v>QGC Expense Dec 2014</v>
          </cell>
          <cell r="H28" t="str">
            <v>QGC Expense Dec 2012</v>
          </cell>
          <cell r="I28" t="str">
            <v>N</v>
          </cell>
          <cell r="J28" t="str">
            <v>QGC Expense Dec 2012</v>
          </cell>
          <cell r="K28" t="str">
            <v>n</v>
          </cell>
          <cell r="L28" t="str">
            <v>QGC Expense Dec 2013</v>
          </cell>
          <cell r="M28" t="str">
            <v>Y</v>
          </cell>
          <cell r="N28" t="str">
            <v>QGC Expense Dec 2013</v>
          </cell>
          <cell r="O28" t="str">
            <v>Y</v>
          </cell>
          <cell r="P28" t="str">
            <v>QGC Expense Dec 2014</v>
          </cell>
          <cell r="Q28" t="str">
            <v>Y</v>
          </cell>
          <cell r="R28" t="str">
            <v>QGC Expense Dec 2014</v>
          </cell>
          <cell r="S28" t="str">
            <v>Y</v>
          </cell>
          <cell r="T28" t="str">
            <v>QGC Expense Dec 2014</v>
          </cell>
          <cell r="U28" t="str">
            <v>Y</v>
          </cell>
          <cell r="V28" t="str">
            <v>QGC Expense Dec 2014</v>
          </cell>
          <cell r="W28" t="str">
            <v>Y</v>
          </cell>
          <cell r="X28" t="str">
            <v>QGC Expense Dec 2014</v>
          </cell>
          <cell r="Y28" t="str">
            <v>Y</v>
          </cell>
          <cell r="Z28" t="str">
            <v>QGC Expense Dec 2014</v>
          </cell>
          <cell r="AA28" t="str">
            <v>Y</v>
          </cell>
          <cell r="AC28" t="str">
            <v>QGC Expense Dec 2014</v>
          </cell>
          <cell r="AD28" t="str">
            <v>Y</v>
          </cell>
          <cell r="AF28" t="str">
            <v>QGC Expense Dec 2014</v>
          </cell>
          <cell r="AG28" t="str">
            <v>Y</v>
          </cell>
          <cell r="AI28">
            <v>19</v>
          </cell>
        </row>
        <row r="29">
          <cell r="A29">
            <v>3</v>
          </cell>
          <cell r="B29" t="str">
            <v>Telecom Transfer 2014</v>
          </cell>
          <cell r="C29" t="str">
            <v>Telecom Transfer</v>
          </cell>
          <cell r="D29">
            <v>0</v>
          </cell>
          <cell r="E29" t="str">
            <v>Y</v>
          </cell>
          <cell r="F29" t="str">
            <v>Telecom Transfer 2014</v>
          </cell>
          <cell r="H29" t="str">
            <v>Telecom Transfer 2013</v>
          </cell>
          <cell r="I29" t="str">
            <v>N</v>
          </cell>
          <cell r="J29" t="str">
            <v>Telecom Transfer 2013</v>
          </cell>
          <cell r="K29" t="str">
            <v>n</v>
          </cell>
          <cell r="L29" t="str">
            <v>Telecom Transfer 2013</v>
          </cell>
          <cell r="M29" t="str">
            <v>Y</v>
          </cell>
          <cell r="N29" t="str">
            <v>Telecom Transfer 2013</v>
          </cell>
          <cell r="O29" t="str">
            <v>Y</v>
          </cell>
          <cell r="P29" t="str">
            <v>Telecom Transfer 2014</v>
          </cell>
          <cell r="Q29" t="str">
            <v>Y</v>
          </cell>
          <cell r="R29" t="str">
            <v>Telecom Transfer 2014</v>
          </cell>
          <cell r="S29" t="str">
            <v>Y</v>
          </cell>
          <cell r="T29" t="str">
            <v>Telecom Transfer 2014</v>
          </cell>
          <cell r="U29" t="str">
            <v>Y</v>
          </cell>
          <cell r="V29" t="str">
            <v>Telecom Transfer 2014</v>
          </cell>
          <cell r="W29" t="str">
            <v>Y</v>
          </cell>
          <cell r="X29" t="str">
            <v>Telecom Transfer 2014</v>
          </cell>
          <cell r="Y29" t="str">
            <v>Y</v>
          </cell>
          <cell r="Z29" t="str">
            <v>Telecom Transfer 2014</v>
          </cell>
          <cell r="AA29" t="str">
            <v>Y</v>
          </cell>
          <cell r="AC29" t="str">
            <v>Telecom Transfer 2014</v>
          </cell>
          <cell r="AD29" t="str">
            <v>Y</v>
          </cell>
          <cell r="AF29" t="str">
            <v>Telecom Transfer 2014</v>
          </cell>
          <cell r="AG29" t="str">
            <v>Y</v>
          </cell>
          <cell r="AI29">
            <v>20</v>
          </cell>
        </row>
        <row r="30">
          <cell r="A30">
            <v>4</v>
          </cell>
          <cell r="B30" t="str">
            <v>AVG Projected Rev DEC 2014 FT1 Shift</v>
          </cell>
          <cell r="C30" t="str">
            <v>REVENUE  ADJUSTMENT</v>
          </cell>
          <cell r="D30">
            <v>0</v>
          </cell>
          <cell r="E30" t="str">
            <v>Y</v>
          </cell>
          <cell r="F30" t="str">
            <v>AVG Projected Rev DEC 2014 FT1 Shift</v>
          </cell>
          <cell r="H30" t="str">
            <v>Booked Rev DEC 2012</v>
          </cell>
          <cell r="I30" t="str">
            <v>N</v>
          </cell>
          <cell r="J30" t="str">
            <v>Booked Rev DEC 2012</v>
          </cell>
          <cell r="K30" t="str">
            <v>Y</v>
          </cell>
          <cell r="L30" t="str">
            <v>AVG Projected Rev DEC 2013 FT1 Shift</v>
          </cell>
          <cell r="M30" t="str">
            <v>Y</v>
          </cell>
          <cell r="N30" t="str">
            <v>YE Projected Rev DEC 2013 FT1 Shift</v>
          </cell>
          <cell r="O30" t="str">
            <v>Y</v>
          </cell>
          <cell r="P30" t="str">
            <v>AVG Projected Rev DEC 2014 FT1 Shift</v>
          </cell>
          <cell r="Q30" t="str">
            <v>Y</v>
          </cell>
          <cell r="R30" t="str">
            <v>AVG Projected Rev DEC 2014 FT1 Shift</v>
          </cell>
          <cell r="S30" t="str">
            <v>Y</v>
          </cell>
          <cell r="T30" t="str">
            <v>AVG Projected Rev DEC 2014 FT1 Shift</v>
          </cell>
          <cell r="U30" t="str">
            <v>Y</v>
          </cell>
          <cell r="V30" t="str">
            <v>AVG Projected Rev DEC 2014 FT1 Shift</v>
          </cell>
          <cell r="W30" t="str">
            <v>Y</v>
          </cell>
          <cell r="X30" t="str">
            <v>AVG Projected Rev DEC 2014 FT1 Shift</v>
          </cell>
          <cell r="Y30" t="str">
            <v>Y</v>
          </cell>
          <cell r="Z30" t="str">
            <v>AVG Projected Rev DEC 2014 FT1 Shift</v>
          </cell>
          <cell r="AA30" t="str">
            <v>Y</v>
          </cell>
          <cell r="AC30" t="str">
            <v>AVG Projected Rev DEC 2014 FT1 Shift</v>
          </cell>
          <cell r="AD30" t="str">
            <v>Y</v>
          </cell>
          <cell r="AF30" t="str">
            <v>AVG Projected Rev DEC 2014 FT1 Shift</v>
          </cell>
          <cell r="AG30" t="str">
            <v>Y</v>
          </cell>
          <cell r="AI30">
            <v>21</v>
          </cell>
        </row>
        <row r="31">
          <cell r="A31">
            <v>5</v>
          </cell>
          <cell r="B31" t="str">
            <v>Underground Storage</v>
          </cell>
          <cell r="C31" t="str">
            <v>Underground Storage</v>
          </cell>
          <cell r="D31">
            <v>0</v>
          </cell>
          <cell r="E31" t="str">
            <v>Y</v>
          </cell>
          <cell r="F31" t="str">
            <v>Underground Storage</v>
          </cell>
          <cell r="H31" t="str">
            <v>Underground Storage</v>
          </cell>
          <cell r="I31" t="str">
            <v>Y</v>
          </cell>
          <cell r="J31" t="str">
            <v>Underground Storage</v>
          </cell>
          <cell r="K31" t="str">
            <v>Y</v>
          </cell>
          <cell r="L31" t="str">
            <v>Underground Storage</v>
          </cell>
          <cell r="M31" t="str">
            <v>Y</v>
          </cell>
          <cell r="N31" t="str">
            <v>Underground Storage</v>
          </cell>
          <cell r="O31" t="str">
            <v>Y</v>
          </cell>
          <cell r="P31" t="str">
            <v>Underground Storage</v>
          </cell>
          <cell r="Q31" t="str">
            <v>Y</v>
          </cell>
          <cell r="R31" t="str">
            <v>Underground Storage</v>
          </cell>
          <cell r="S31" t="str">
            <v>Y</v>
          </cell>
          <cell r="T31" t="str">
            <v>Underground Storage</v>
          </cell>
          <cell r="U31" t="str">
            <v>Y</v>
          </cell>
          <cell r="V31" t="str">
            <v>Underground Storage</v>
          </cell>
          <cell r="W31" t="str">
            <v>Y</v>
          </cell>
          <cell r="X31" t="str">
            <v>Underground Storage</v>
          </cell>
          <cell r="Y31" t="str">
            <v>Y</v>
          </cell>
          <cell r="Z31" t="str">
            <v>Underground Storage</v>
          </cell>
          <cell r="AA31" t="str">
            <v>Y</v>
          </cell>
          <cell r="AC31" t="str">
            <v>Underground Storage</v>
          </cell>
          <cell r="AD31" t="str">
            <v>Y</v>
          </cell>
          <cell r="AF31" t="str">
            <v>Underground Storage</v>
          </cell>
          <cell r="AG31" t="str">
            <v>Y</v>
          </cell>
          <cell r="AI31">
            <v>22</v>
          </cell>
        </row>
        <row r="32">
          <cell r="A32">
            <v>6</v>
          </cell>
          <cell r="B32" t="str">
            <v>Wexpro</v>
          </cell>
          <cell r="C32" t="str">
            <v>3-Wexpro'!A1</v>
          </cell>
          <cell r="D32">
            <v>0</v>
          </cell>
          <cell r="E32" t="str">
            <v>Y</v>
          </cell>
          <cell r="F32" t="str">
            <v>Wexpro</v>
          </cell>
          <cell r="H32" t="str">
            <v>Wexpro</v>
          </cell>
          <cell r="I32" t="str">
            <v>Y</v>
          </cell>
          <cell r="J32" t="str">
            <v>Wexpro</v>
          </cell>
          <cell r="K32" t="str">
            <v>Y</v>
          </cell>
          <cell r="L32" t="str">
            <v>Wexpro</v>
          </cell>
          <cell r="M32" t="str">
            <v>Y</v>
          </cell>
          <cell r="N32" t="str">
            <v>Wexpro</v>
          </cell>
          <cell r="O32" t="str">
            <v>Y</v>
          </cell>
          <cell r="P32" t="str">
            <v>Wexpro</v>
          </cell>
          <cell r="Q32" t="str">
            <v>Y</v>
          </cell>
          <cell r="R32" t="str">
            <v>Wexpro</v>
          </cell>
          <cell r="S32" t="str">
            <v>Y</v>
          </cell>
          <cell r="T32" t="str">
            <v>Wexpro</v>
          </cell>
          <cell r="U32" t="str">
            <v>Y</v>
          </cell>
          <cell r="V32" t="str">
            <v>Wexpro</v>
          </cell>
          <cell r="W32" t="str">
            <v>Y</v>
          </cell>
          <cell r="X32" t="str">
            <v>Wexpro</v>
          </cell>
          <cell r="Y32" t="str">
            <v>Y</v>
          </cell>
          <cell r="Z32" t="str">
            <v>Wexpro</v>
          </cell>
          <cell r="AA32" t="str">
            <v>Y</v>
          </cell>
          <cell r="AC32" t="str">
            <v>Wexpro</v>
          </cell>
          <cell r="AD32" t="str">
            <v>Y</v>
          </cell>
          <cell r="AF32" t="str">
            <v>Wexpro</v>
          </cell>
          <cell r="AG32" t="str">
            <v>Y</v>
          </cell>
          <cell r="AI32">
            <v>23</v>
          </cell>
        </row>
        <row r="33">
          <cell r="A33">
            <v>7</v>
          </cell>
          <cell r="B33" t="str">
            <v xml:space="preserve">Oak City RevenueQGC </v>
          </cell>
          <cell r="C33" t="str">
            <v>OakCity'!A1</v>
          </cell>
          <cell r="D33">
            <v>0</v>
          </cell>
          <cell r="E33" t="str">
            <v>N</v>
          </cell>
          <cell r="F33" t="str">
            <v xml:space="preserve">Oak City RevenueQGC </v>
          </cell>
          <cell r="H33" t="str">
            <v xml:space="preserve">Oak City RevenueQGC </v>
          </cell>
          <cell r="I33" t="str">
            <v>N</v>
          </cell>
          <cell r="J33" t="str">
            <v xml:space="preserve">Oak City RevenueQGC </v>
          </cell>
          <cell r="K33" t="str">
            <v>n</v>
          </cell>
          <cell r="L33" t="str">
            <v xml:space="preserve">Oak City RevenueQGC </v>
          </cell>
          <cell r="M33" t="str">
            <v>N</v>
          </cell>
          <cell r="N33" t="str">
            <v xml:space="preserve">Oak City RevenueQGC </v>
          </cell>
          <cell r="O33" t="str">
            <v>N</v>
          </cell>
          <cell r="P33" t="str">
            <v xml:space="preserve">Oak City RevenueQGC </v>
          </cell>
          <cell r="Q33" t="str">
            <v>N</v>
          </cell>
          <cell r="R33" t="str">
            <v xml:space="preserve">Oak City RevenueQGC </v>
          </cell>
          <cell r="S33" t="str">
            <v>N</v>
          </cell>
          <cell r="T33" t="str">
            <v xml:space="preserve">Oak City RevenueQGC </v>
          </cell>
          <cell r="U33" t="str">
            <v>N</v>
          </cell>
          <cell r="V33" t="str">
            <v xml:space="preserve">Oak City RevenueQGC </v>
          </cell>
          <cell r="W33" t="str">
            <v>N</v>
          </cell>
          <cell r="X33" t="str">
            <v xml:space="preserve">Oak City RevenueQGC </v>
          </cell>
          <cell r="Y33" t="str">
            <v>N</v>
          </cell>
          <cell r="Z33" t="str">
            <v xml:space="preserve">Oak City RevenueQGC </v>
          </cell>
          <cell r="AA33" t="str">
            <v>N</v>
          </cell>
          <cell r="AC33" t="str">
            <v xml:space="preserve">Oak City RevenueQGC </v>
          </cell>
          <cell r="AD33" t="str">
            <v>N</v>
          </cell>
          <cell r="AF33" t="str">
            <v xml:space="preserve">Oak City RevenueQGC </v>
          </cell>
          <cell r="AG33" t="str">
            <v>N</v>
          </cell>
          <cell r="AI33">
            <v>24</v>
          </cell>
        </row>
        <row r="34">
          <cell r="A34">
            <v>8</v>
          </cell>
          <cell r="B34" t="str">
            <v>Energy Efficiency 2014</v>
          </cell>
          <cell r="C34" t="str">
            <v>Energy Efficiency</v>
          </cell>
          <cell r="D34">
            <v>0</v>
          </cell>
          <cell r="E34" t="str">
            <v>Y</v>
          </cell>
          <cell r="F34" t="str">
            <v>Energy Efficiency 2014</v>
          </cell>
          <cell r="H34" t="str">
            <v>Energy Efficiency 2012</v>
          </cell>
          <cell r="I34" t="str">
            <v>Y</v>
          </cell>
          <cell r="J34" t="str">
            <v>Energy Efficiency 2012</v>
          </cell>
          <cell r="K34" t="str">
            <v>Y</v>
          </cell>
          <cell r="L34" t="str">
            <v>Energy Efficiency 2013</v>
          </cell>
          <cell r="M34" t="str">
            <v>Y</v>
          </cell>
          <cell r="N34" t="str">
            <v>Energy Efficiency 2013</v>
          </cell>
          <cell r="O34" t="str">
            <v>Y</v>
          </cell>
          <cell r="P34" t="str">
            <v>Energy Efficiency 2014</v>
          </cell>
          <cell r="Q34" t="str">
            <v>Y</v>
          </cell>
          <cell r="R34" t="str">
            <v>Energy Efficiency 2014</v>
          </cell>
          <cell r="S34" t="str">
            <v>Y</v>
          </cell>
          <cell r="T34" t="str">
            <v>Energy Efficiency 2014</v>
          </cell>
          <cell r="U34" t="str">
            <v>Y</v>
          </cell>
          <cell r="V34" t="str">
            <v>Energy Efficiency 2014</v>
          </cell>
          <cell r="W34" t="str">
            <v>Y</v>
          </cell>
          <cell r="X34" t="str">
            <v>Energy Efficiency 2014</v>
          </cell>
          <cell r="Y34" t="str">
            <v>Y</v>
          </cell>
          <cell r="Z34" t="str">
            <v>Energy Efficiency 2014</v>
          </cell>
          <cell r="AA34" t="str">
            <v>Y</v>
          </cell>
          <cell r="AC34" t="str">
            <v>Energy Efficiency 2014</v>
          </cell>
          <cell r="AD34" t="str">
            <v>Y</v>
          </cell>
          <cell r="AF34" t="str">
            <v>Energy Efficiency 2014</v>
          </cell>
          <cell r="AG34" t="str">
            <v>Y</v>
          </cell>
          <cell r="AI34">
            <v>25</v>
          </cell>
        </row>
        <row r="35">
          <cell r="A35">
            <v>9</v>
          </cell>
          <cell r="B35" t="str">
            <v>Utah Bad DebtDEC 2014</v>
          </cell>
          <cell r="C35" t="str">
            <v>Utah Bad Debt</v>
          </cell>
          <cell r="D35">
            <v>0</v>
          </cell>
          <cell r="E35" t="str">
            <v>Y</v>
          </cell>
          <cell r="F35" t="str">
            <v>Utah Bad DebtDEC 2014</v>
          </cell>
          <cell r="H35" t="str">
            <v>Utah Bad DebtDEC 2012</v>
          </cell>
          <cell r="I35" t="str">
            <v>N</v>
          </cell>
          <cell r="J35" t="str">
            <v>Utah Bad DebtDEC 2012</v>
          </cell>
          <cell r="K35" t="str">
            <v>Y</v>
          </cell>
          <cell r="L35" t="str">
            <v>Utah Bad DebtDEC 2013</v>
          </cell>
          <cell r="M35" t="str">
            <v>Y</v>
          </cell>
          <cell r="N35" t="str">
            <v>Utah Bad DebtDEC 2013</v>
          </cell>
          <cell r="O35" t="str">
            <v>Y</v>
          </cell>
          <cell r="P35" t="str">
            <v>Utah Bad DebtDEC 2014</v>
          </cell>
          <cell r="Q35" t="str">
            <v>Y</v>
          </cell>
          <cell r="R35" t="str">
            <v>Utah Bad DebtDEC 2014</v>
          </cell>
          <cell r="S35" t="str">
            <v>Y</v>
          </cell>
          <cell r="T35" t="str">
            <v>Utah Bad DebtDEC 2014</v>
          </cell>
          <cell r="U35" t="str">
            <v>Y</v>
          </cell>
          <cell r="V35" t="str">
            <v>Utah Bad DebtDEC 2014</v>
          </cell>
          <cell r="W35" t="str">
            <v>Y</v>
          </cell>
          <cell r="X35" t="str">
            <v>Utah Bad DebtDEC 2014</v>
          </cell>
          <cell r="Y35" t="str">
            <v>Y</v>
          </cell>
          <cell r="Z35" t="str">
            <v>Utah Bad DebtDEC 2014</v>
          </cell>
          <cell r="AA35" t="str">
            <v>Y</v>
          </cell>
          <cell r="AC35" t="str">
            <v>Utah Bad DebtDEC 2014</v>
          </cell>
          <cell r="AD35" t="str">
            <v>Y</v>
          </cell>
          <cell r="AF35" t="str">
            <v>Utah Bad DebtDEC 2014</v>
          </cell>
          <cell r="AG35" t="str">
            <v>Y</v>
          </cell>
          <cell r="AI35">
            <v>26</v>
          </cell>
        </row>
        <row r="36">
          <cell r="A36">
            <v>10</v>
          </cell>
          <cell r="B36" t="str">
            <v>QGC Incentives 2014</v>
          </cell>
          <cell r="C36" t="str">
            <v>Incentives</v>
          </cell>
          <cell r="D36">
            <v>0</v>
          </cell>
          <cell r="E36" t="str">
            <v>Y</v>
          </cell>
          <cell r="F36" t="str">
            <v>QGC Incentives 2014</v>
          </cell>
          <cell r="H36" t="str">
            <v>QGC Incentives 2012</v>
          </cell>
          <cell r="I36" t="str">
            <v>N</v>
          </cell>
          <cell r="J36" t="str">
            <v>QGC Incentives 2012</v>
          </cell>
          <cell r="K36" t="str">
            <v>Y</v>
          </cell>
          <cell r="L36" t="str">
            <v>QGC Incentives 2013</v>
          </cell>
          <cell r="M36" t="str">
            <v>Y</v>
          </cell>
          <cell r="N36" t="str">
            <v>QGC Incentives 2013</v>
          </cell>
          <cell r="O36" t="str">
            <v>Y</v>
          </cell>
          <cell r="P36" t="str">
            <v>QGC Incentives 2014</v>
          </cell>
          <cell r="Q36" t="str">
            <v>Y</v>
          </cell>
          <cell r="R36" t="str">
            <v>QGC Incentives 2014</v>
          </cell>
          <cell r="S36" t="str">
            <v>Y</v>
          </cell>
          <cell r="T36" t="str">
            <v>QGC Incentives 2014</v>
          </cell>
          <cell r="U36" t="str">
            <v>Y</v>
          </cell>
          <cell r="V36" t="str">
            <v>QGC Incentives 2014</v>
          </cell>
          <cell r="W36" t="str">
            <v>Y</v>
          </cell>
          <cell r="X36" t="str">
            <v>QGC Incentives 2014</v>
          </cell>
          <cell r="Y36" t="str">
            <v>Y</v>
          </cell>
          <cell r="Z36" t="str">
            <v>QGC Incentives 2014</v>
          </cell>
          <cell r="AA36" t="str">
            <v>Y</v>
          </cell>
          <cell r="AC36" t="str">
            <v>QGC Incentives 2014</v>
          </cell>
          <cell r="AD36" t="str">
            <v>Y</v>
          </cell>
          <cell r="AF36" t="str">
            <v>QGC Incentives 2014</v>
          </cell>
          <cell r="AG36" t="str">
            <v>Y</v>
          </cell>
          <cell r="AI36">
            <v>27</v>
          </cell>
        </row>
        <row r="37">
          <cell r="A37">
            <v>11</v>
          </cell>
          <cell r="B37" t="str">
            <v>QGC Stock Incentives 2014</v>
          </cell>
          <cell r="C37" t="str">
            <v>Stock Incentives</v>
          </cell>
          <cell r="D37">
            <v>0</v>
          </cell>
          <cell r="E37" t="str">
            <v>Y</v>
          </cell>
          <cell r="F37" t="str">
            <v>QGC Stock Incentives 2014</v>
          </cell>
          <cell r="H37" t="str">
            <v>QGC Stock Incentives 2012</v>
          </cell>
          <cell r="I37" t="str">
            <v>N</v>
          </cell>
          <cell r="J37" t="str">
            <v>QGC Stock Incentives 2012</v>
          </cell>
          <cell r="K37" t="str">
            <v>Y</v>
          </cell>
          <cell r="L37" t="str">
            <v>QGC Stock Incentives 2013</v>
          </cell>
          <cell r="M37" t="str">
            <v>Y</v>
          </cell>
          <cell r="N37" t="str">
            <v>QGC Stock Incentives 2013</v>
          </cell>
          <cell r="O37" t="str">
            <v>Y</v>
          </cell>
          <cell r="P37" t="str">
            <v>QGC Stock Incentives 2014</v>
          </cell>
          <cell r="Q37" t="str">
            <v>Y</v>
          </cell>
          <cell r="R37" t="str">
            <v>QGC Stock Incentives 2014</v>
          </cell>
          <cell r="S37" t="str">
            <v>Y</v>
          </cell>
          <cell r="T37" t="str">
            <v>QGC Stock Incentives 2014</v>
          </cell>
          <cell r="U37" t="str">
            <v>Y</v>
          </cell>
          <cell r="V37" t="str">
            <v>QGC Stock Incentives 2014</v>
          </cell>
          <cell r="W37" t="str">
            <v>Y</v>
          </cell>
          <cell r="X37" t="str">
            <v>QGC Stock Incentives 2014</v>
          </cell>
          <cell r="Y37" t="str">
            <v>Y</v>
          </cell>
          <cell r="Z37" t="str">
            <v>QGC Stock Incentives 2014</v>
          </cell>
          <cell r="AA37" t="str">
            <v>Y</v>
          </cell>
          <cell r="AC37" t="str">
            <v>QGC Stock Incentives 2014</v>
          </cell>
          <cell r="AD37" t="str">
            <v>Y</v>
          </cell>
          <cell r="AF37" t="str">
            <v>QGC Stock Incentives 2014</v>
          </cell>
          <cell r="AG37" t="str">
            <v>Y</v>
          </cell>
          <cell r="AI37">
            <v>28</v>
          </cell>
        </row>
        <row r="38">
          <cell r="A38">
            <v>12</v>
          </cell>
          <cell r="B38" t="str">
            <v>QGC Sporting Events DEC 2014</v>
          </cell>
          <cell r="C38" t="str">
            <v>Sporting Events</v>
          </cell>
          <cell r="D38">
            <v>0</v>
          </cell>
          <cell r="E38" t="str">
            <v>Y</v>
          </cell>
          <cell r="F38" t="str">
            <v>QGC Sporting Events DEC 2014</v>
          </cell>
          <cell r="H38" t="str">
            <v>QGC Sporting Events DEC 2012</v>
          </cell>
          <cell r="I38" t="str">
            <v>N</v>
          </cell>
          <cell r="J38" t="str">
            <v>QGC Sporting Events DEC 2012</v>
          </cell>
          <cell r="K38" t="str">
            <v>Y</v>
          </cell>
          <cell r="L38" t="str">
            <v>QGC Sporting Events DEC 2013</v>
          </cell>
          <cell r="M38" t="str">
            <v>Y</v>
          </cell>
          <cell r="N38" t="str">
            <v>QGC Sporting Events DEC 2013</v>
          </cell>
          <cell r="O38" t="str">
            <v>Y</v>
          </cell>
          <cell r="P38" t="str">
            <v>QGC Sporting Events DEC 2014</v>
          </cell>
          <cell r="Q38" t="str">
            <v>Y</v>
          </cell>
          <cell r="R38" t="str">
            <v>QGC Sporting Events DEC 2014</v>
          </cell>
          <cell r="S38" t="str">
            <v>Y</v>
          </cell>
          <cell r="T38" t="str">
            <v>QGC Sporting Events DEC 2014</v>
          </cell>
          <cell r="U38" t="str">
            <v>Y</v>
          </cell>
          <cell r="V38" t="str">
            <v>QGC Sporting Events DEC 2014</v>
          </cell>
          <cell r="W38" t="str">
            <v>Y</v>
          </cell>
          <cell r="X38" t="str">
            <v>QGC Sporting Events DEC 2014</v>
          </cell>
          <cell r="Y38" t="str">
            <v>Y</v>
          </cell>
          <cell r="Z38" t="str">
            <v>QGC Sporting Events DEC 2014</v>
          </cell>
          <cell r="AA38" t="str">
            <v>Y</v>
          </cell>
          <cell r="AC38" t="str">
            <v>QGC Sporting Events DEC 2014</v>
          </cell>
          <cell r="AD38" t="str">
            <v>Y</v>
          </cell>
          <cell r="AF38" t="str">
            <v>QGC Sporting Events DEC 2014</v>
          </cell>
          <cell r="AG38" t="str">
            <v>Y</v>
          </cell>
          <cell r="AI38">
            <v>29</v>
          </cell>
        </row>
        <row r="39">
          <cell r="A39">
            <v>13</v>
          </cell>
          <cell r="B39" t="str">
            <v>QGC Advertising DEC 2014</v>
          </cell>
          <cell r="C39" t="str">
            <v>Advertising</v>
          </cell>
          <cell r="D39">
            <v>0</v>
          </cell>
          <cell r="E39" t="str">
            <v>Y</v>
          </cell>
          <cell r="F39" t="str">
            <v>QGC Advertising DEC 2014</v>
          </cell>
          <cell r="H39" t="str">
            <v>QGC Advertising DEC 2012</v>
          </cell>
          <cell r="I39" t="str">
            <v>N</v>
          </cell>
          <cell r="J39" t="str">
            <v>QGC Advertising DEC 2012</v>
          </cell>
          <cell r="K39" t="str">
            <v>Y</v>
          </cell>
          <cell r="L39" t="str">
            <v>QGC Advertising DEC 2013</v>
          </cell>
          <cell r="M39" t="str">
            <v>Y</v>
          </cell>
          <cell r="N39" t="str">
            <v>QGC Advertising DEC 2013</v>
          </cell>
          <cell r="O39" t="str">
            <v>Y</v>
          </cell>
          <cell r="P39" t="str">
            <v>QGC Advertising DEC 2014</v>
          </cell>
          <cell r="Q39" t="str">
            <v>Y</v>
          </cell>
          <cell r="R39" t="str">
            <v>QGC Advertising DEC 2014</v>
          </cell>
          <cell r="S39" t="str">
            <v>Y</v>
          </cell>
          <cell r="T39" t="str">
            <v>QGC Advertising DEC 2014</v>
          </cell>
          <cell r="U39" t="str">
            <v>Y</v>
          </cell>
          <cell r="V39" t="str">
            <v>QGC Advertising DEC 2014</v>
          </cell>
          <cell r="W39" t="str">
            <v>Y</v>
          </cell>
          <cell r="X39" t="str">
            <v>QGC Advertising DEC 2014</v>
          </cell>
          <cell r="Y39" t="str">
            <v>Y</v>
          </cell>
          <cell r="Z39" t="str">
            <v>QGC Advertising DEC 2014</v>
          </cell>
          <cell r="AA39" t="str">
            <v>Y</v>
          </cell>
          <cell r="AC39" t="str">
            <v>QGC Advertising DEC 2014</v>
          </cell>
          <cell r="AD39" t="str">
            <v>Y</v>
          </cell>
          <cell r="AF39" t="str">
            <v>QGC Advertising DEC 2014</v>
          </cell>
          <cell r="AG39" t="str">
            <v>Y</v>
          </cell>
          <cell r="AI39">
            <v>30</v>
          </cell>
        </row>
        <row r="40">
          <cell r="A40">
            <v>14</v>
          </cell>
          <cell r="B40" t="str">
            <v>QGC Don &amp; Memberships DEC 2014</v>
          </cell>
          <cell r="C40" t="str">
            <v>Donations</v>
          </cell>
          <cell r="D40">
            <v>0</v>
          </cell>
          <cell r="E40" t="str">
            <v>Y</v>
          </cell>
          <cell r="F40" t="str">
            <v>QGC Don &amp; Memberships DEC 2014</v>
          </cell>
          <cell r="H40" t="str">
            <v>QGC Don &amp; Membership DEC 2012</v>
          </cell>
          <cell r="I40" t="str">
            <v>N</v>
          </cell>
          <cell r="J40" t="str">
            <v>QGC Don &amp; Membership DEC 2012</v>
          </cell>
          <cell r="K40" t="str">
            <v>Y</v>
          </cell>
          <cell r="L40" t="str">
            <v>QGC Don &amp; Membership DEC 2013</v>
          </cell>
          <cell r="M40" t="str">
            <v>Y</v>
          </cell>
          <cell r="N40" t="str">
            <v>QGC Don &amp; Membership DEC 2013</v>
          </cell>
          <cell r="O40" t="str">
            <v>Y</v>
          </cell>
          <cell r="P40" t="str">
            <v>QGC Don &amp; Memberships DEC 2014</v>
          </cell>
          <cell r="Q40" t="str">
            <v>Y</v>
          </cell>
          <cell r="R40" t="str">
            <v>QGC Don &amp; Memberships DEC 2014</v>
          </cell>
          <cell r="S40" t="str">
            <v>Y</v>
          </cell>
          <cell r="T40" t="str">
            <v>QGC Don &amp; Memberships DEC 2014</v>
          </cell>
          <cell r="U40" t="str">
            <v>Y</v>
          </cell>
          <cell r="V40" t="str">
            <v>QGC Don &amp; Memberships DEC 2014</v>
          </cell>
          <cell r="W40" t="str">
            <v>Y</v>
          </cell>
          <cell r="X40" t="str">
            <v>QGC Don &amp; Memberships DEC 2014</v>
          </cell>
          <cell r="Y40" t="str">
            <v>Y</v>
          </cell>
          <cell r="Z40" t="str">
            <v>QGC Don &amp; Memberships DEC 2014</v>
          </cell>
          <cell r="AA40" t="str">
            <v>Y</v>
          </cell>
          <cell r="AC40" t="str">
            <v>QGC Don &amp; Memberships DEC 2014</v>
          </cell>
          <cell r="AD40" t="str">
            <v>Y</v>
          </cell>
          <cell r="AF40" t="str">
            <v>QGC Don &amp; Memberships DEC 2014</v>
          </cell>
          <cell r="AG40" t="str">
            <v>Y</v>
          </cell>
          <cell r="AI40">
            <v>31</v>
          </cell>
        </row>
        <row r="41">
          <cell r="A41">
            <v>15</v>
          </cell>
          <cell r="B41" t="str">
            <v>QGC Reserve Accrual Dec 2014</v>
          </cell>
          <cell r="C41" t="str">
            <v>RESERVE ACCRUAL</v>
          </cell>
          <cell r="D41">
            <v>0</v>
          </cell>
          <cell r="E41" t="str">
            <v>Y</v>
          </cell>
          <cell r="F41" t="str">
            <v>QGC Reserve Accrual Dec 2014</v>
          </cell>
          <cell r="H41" t="str">
            <v>QGC Reserve Accrual Dec 2012</v>
          </cell>
          <cell r="I41" t="str">
            <v>N</v>
          </cell>
          <cell r="J41" t="str">
            <v>QGC Reserve Accrual Dec 2012</v>
          </cell>
          <cell r="K41" t="str">
            <v>Y</v>
          </cell>
          <cell r="L41" t="str">
            <v>QGC Reserve Accrual Dec 2013</v>
          </cell>
          <cell r="M41" t="str">
            <v>Y</v>
          </cell>
          <cell r="N41" t="str">
            <v>QGC Reserve Accrual Dec 2013</v>
          </cell>
          <cell r="O41" t="str">
            <v>Y</v>
          </cell>
          <cell r="P41" t="str">
            <v>QGC Reserve Accrual Dec 2014</v>
          </cell>
          <cell r="Q41" t="str">
            <v>Y</v>
          </cell>
          <cell r="R41" t="str">
            <v>QGC Reserve Accrual Dec 2014</v>
          </cell>
          <cell r="S41" t="str">
            <v>Y</v>
          </cell>
          <cell r="T41" t="str">
            <v>QGC Reserve Accrual Dec 2014</v>
          </cell>
          <cell r="U41" t="str">
            <v>Y</v>
          </cell>
          <cell r="V41" t="str">
            <v>QGC Reserve Accrual Dec 2014</v>
          </cell>
          <cell r="W41" t="str">
            <v>Y</v>
          </cell>
          <cell r="X41" t="str">
            <v>QGC Reserve Accrual Dec 2014</v>
          </cell>
          <cell r="Y41" t="str">
            <v>Y</v>
          </cell>
          <cell r="Z41" t="str">
            <v>QGC Reserve Accrual Dec 2014</v>
          </cell>
          <cell r="AA41" t="str">
            <v>Y</v>
          </cell>
          <cell r="AC41" t="str">
            <v>QGC Reserve Accrual Dec 2014</v>
          </cell>
          <cell r="AD41" t="str">
            <v>Y</v>
          </cell>
          <cell r="AF41" t="str">
            <v>QGC Reserve Accrual Dec 2014</v>
          </cell>
          <cell r="AG41" t="str">
            <v>Y</v>
          </cell>
          <cell r="AI41">
            <v>32</v>
          </cell>
        </row>
        <row r="42">
          <cell r="A42">
            <v>16</v>
          </cell>
          <cell r="B42" t="str">
            <v>Pipeline Integrity 2014</v>
          </cell>
          <cell r="C42" t="str">
            <v>Pipeline Integrity</v>
          </cell>
          <cell r="D42">
            <v>0</v>
          </cell>
          <cell r="E42" t="str">
            <v>Y</v>
          </cell>
          <cell r="F42" t="str">
            <v>Pipeline Integrity 2014</v>
          </cell>
          <cell r="H42" t="str">
            <v>Pipeline Integrity 2013</v>
          </cell>
          <cell r="I42" t="str">
            <v>N</v>
          </cell>
          <cell r="J42" t="str">
            <v>Pipeline Integrity 2013</v>
          </cell>
          <cell r="K42" t="str">
            <v>N</v>
          </cell>
          <cell r="L42" t="str">
            <v>Pipeline Integrity 2013</v>
          </cell>
          <cell r="M42" t="str">
            <v>Y</v>
          </cell>
          <cell r="N42" t="str">
            <v>Pipeline Integrity 2013</v>
          </cell>
          <cell r="O42" t="str">
            <v>Y</v>
          </cell>
          <cell r="P42" t="str">
            <v>Pipeline Integrity 2014</v>
          </cell>
          <cell r="Q42" t="str">
            <v>Y</v>
          </cell>
          <cell r="R42" t="str">
            <v>Pipeline Integrity 2014</v>
          </cell>
          <cell r="S42" t="str">
            <v>Y</v>
          </cell>
          <cell r="T42" t="str">
            <v>Pipeline Integrity 2014</v>
          </cell>
          <cell r="U42" t="str">
            <v>Y</v>
          </cell>
          <cell r="V42" t="str">
            <v>Pipeline Integrity 2014</v>
          </cell>
          <cell r="W42" t="str">
            <v>Y</v>
          </cell>
          <cell r="X42" t="str">
            <v>Pipeline Integrity 2014</v>
          </cell>
          <cell r="Y42" t="str">
            <v>Y</v>
          </cell>
          <cell r="Z42" t="str">
            <v>Pipeline Integrity 2014</v>
          </cell>
          <cell r="AA42" t="str">
            <v>Y</v>
          </cell>
          <cell r="AC42" t="str">
            <v>Pipeline Integrity 2014</v>
          </cell>
          <cell r="AD42" t="str">
            <v>Y</v>
          </cell>
          <cell r="AF42" t="str">
            <v>Pipeline Integrity 2014</v>
          </cell>
          <cell r="AG42" t="str">
            <v>Y</v>
          </cell>
          <cell r="AI42">
            <v>33</v>
          </cell>
        </row>
        <row r="43">
          <cell r="A43">
            <v>17</v>
          </cell>
          <cell r="B43" t="str">
            <v>QGC State Tax Dec 2014</v>
          </cell>
          <cell r="C43" t="str">
            <v>State Tax</v>
          </cell>
          <cell r="D43">
            <v>0</v>
          </cell>
          <cell r="E43" t="str">
            <v>Y</v>
          </cell>
          <cell r="F43" t="str">
            <v>QGC State Tax Dec 2014</v>
          </cell>
          <cell r="H43" t="str">
            <v>QGC State Tax Dec 2012</v>
          </cell>
          <cell r="I43" t="str">
            <v>N</v>
          </cell>
          <cell r="J43" t="str">
            <v>QGC State Tax Dec 2012</v>
          </cell>
          <cell r="K43" t="str">
            <v>Y</v>
          </cell>
          <cell r="L43" t="str">
            <v>QGC State Tax Dec 2013</v>
          </cell>
          <cell r="M43" t="str">
            <v>Y</v>
          </cell>
          <cell r="N43" t="str">
            <v>QGC State Tax Dec 2013</v>
          </cell>
          <cell r="O43" t="str">
            <v>Y</v>
          </cell>
          <cell r="P43" t="str">
            <v>QGC State Tax Dec 2014</v>
          </cell>
          <cell r="Q43" t="str">
            <v>Y</v>
          </cell>
          <cell r="R43" t="str">
            <v>QGC State Tax Dec 2014</v>
          </cell>
          <cell r="S43" t="str">
            <v>Y</v>
          </cell>
          <cell r="T43" t="str">
            <v>QGC State Tax Dec 2014</v>
          </cell>
          <cell r="U43" t="str">
            <v>Y</v>
          </cell>
          <cell r="V43" t="str">
            <v>QGC State Tax Dec 2014</v>
          </cell>
          <cell r="W43" t="str">
            <v>Y</v>
          </cell>
          <cell r="X43" t="str">
            <v>QGC State Tax Dec 2014</v>
          </cell>
          <cell r="Y43" t="str">
            <v>Y</v>
          </cell>
          <cell r="Z43" t="str">
            <v>QGC State Tax Dec 2014</v>
          </cell>
          <cell r="AA43" t="str">
            <v>Y</v>
          </cell>
          <cell r="AC43" t="str">
            <v>QGC State Tax Dec 2014</v>
          </cell>
          <cell r="AD43" t="str">
            <v>Y</v>
          </cell>
          <cell r="AF43" t="str">
            <v>QGC State Tax Dec 2014</v>
          </cell>
          <cell r="AG43" t="str">
            <v>Y</v>
          </cell>
          <cell r="AI43">
            <v>34</v>
          </cell>
        </row>
        <row r="44">
          <cell r="A44">
            <v>18</v>
          </cell>
          <cell r="B44" t="str">
            <v xml:space="preserve">QGC Labor Adj </v>
          </cell>
          <cell r="C44" t="str">
            <v>Labor Adjustment</v>
          </cell>
          <cell r="D44">
            <v>0</v>
          </cell>
          <cell r="E44" t="str">
            <v>N</v>
          </cell>
          <cell r="F44" t="str">
            <v xml:space="preserve">QGC Labor Adj </v>
          </cell>
          <cell r="H44" t="str">
            <v xml:space="preserve">QGC Labor Adj </v>
          </cell>
          <cell r="I44" t="str">
            <v>N</v>
          </cell>
          <cell r="J44" t="str">
            <v xml:space="preserve">QGC Labor Adj </v>
          </cell>
          <cell r="K44" t="str">
            <v>Y</v>
          </cell>
          <cell r="L44" t="str">
            <v xml:space="preserve">QGC Labor Adj </v>
          </cell>
          <cell r="M44" t="str">
            <v>N</v>
          </cell>
          <cell r="N44" t="str">
            <v xml:space="preserve">QGC Labor Adj </v>
          </cell>
          <cell r="O44" t="str">
            <v>N</v>
          </cell>
          <cell r="P44" t="str">
            <v xml:space="preserve">QGC Labor Adj </v>
          </cell>
          <cell r="Q44" t="str">
            <v>N</v>
          </cell>
          <cell r="R44" t="str">
            <v xml:space="preserve">QGC Labor Adj </v>
          </cell>
          <cell r="S44" t="str">
            <v>N</v>
          </cell>
          <cell r="T44" t="str">
            <v xml:space="preserve">QGC Labor Adj </v>
          </cell>
          <cell r="U44" t="str">
            <v>N</v>
          </cell>
          <cell r="V44" t="str">
            <v xml:space="preserve">QGC Labor Adj </v>
          </cell>
          <cell r="W44" t="str">
            <v>N</v>
          </cell>
          <cell r="X44" t="str">
            <v xml:space="preserve">QGC Labor Adj </v>
          </cell>
          <cell r="Y44" t="str">
            <v>N</v>
          </cell>
          <cell r="Z44" t="str">
            <v xml:space="preserve">QGC Labor Adj </v>
          </cell>
          <cell r="AA44" t="str">
            <v>N</v>
          </cell>
          <cell r="AC44" t="str">
            <v xml:space="preserve">QGC Labor Adj </v>
          </cell>
          <cell r="AD44" t="str">
            <v>N</v>
          </cell>
          <cell r="AF44" t="str">
            <v xml:space="preserve">QGC Labor Adj </v>
          </cell>
          <cell r="AG44" t="str">
            <v>N</v>
          </cell>
          <cell r="AI44">
            <v>35</v>
          </cell>
        </row>
        <row r="45">
          <cell r="A45">
            <v>19</v>
          </cell>
          <cell r="B45" t="str">
            <v>DEPR EXPENSE 2014</v>
          </cell>
          <cell r="C45" t="str">
            <v>Depr Exp</v>
          </cell>
          <cell r="D45">
            <v>0</v>
          </cell>
          <cell r="E45" t="str">
            <v>N</v>
          </cell>
          <cell r="F45" t="str">
            <v>DEPR EXPENSE 2014</v>
          </cell>
          <cell r="H45" t="str">
            <v>YE ANNUALIZED DEPR EXPENSE 2012</v>
          </cell>
          <cell r="I45" t="str">
            <v>N</v>
          </cell>
          <cell r="J45" t="str">
            <v>YE ANNUALIZED DEPR EXPENSE 2012</v>
          </cell>
          <cell r="K45" t="str">
            <v>N</v>
          </cell>
          <cell r="L45" t="str">
            <v>DEPR EXPENSE 2013</v>
          </cell>
          <cell r="M45" t="str">
            <v>N</v>
          </cell>
          <cell r="N45" t="str">
            <v>DEPR EXPENSE 2013</v>
          </cell>
          <cell r="O45" t="str">
            <v>Y</v>
          </cell>
          <cell r="P45" t="str">
            <v>DEPR EXPENSE 2014</v>
          </cell>
          <cell r="Q45" t="str">
            <v>N</v>
          </cell>
          <cell r="R45" t="str">
            <v>DEPR EXPENSE 2014</v>
          </cell>
          <cell r="S45" t="str">
            <v>N</v>
          </cell>
          <cell r="T45" t="str">
            <v>DEPR EXPENSE 2014</v>
          </cell>
          <cell r="U45" t="str">
            <v>N</v>
          </cell>
          <cell r="V45" t="str">
            <v>DEPR EXPENSE 2014</v>
          </cell>
          <cell r="W45" t="str">
            <v>N</v>
          </cell>
          <cell r="X45" t="str">
            <v>DEPR EXPENSE 2014</v>
          </cell>
          <cell r="Y45" t="str">
            <v>N</v>
          </cell>
          <cell r="Z45" t="str">
            <v>DEPR EXPENSE 2014</v>
          </cell>
          <cell r="AA45" t="str">
            <v>N</v>
          </cell>
          <cell r="AC45" t="str">
            <v>DEPR EXPENSE 2014</v>
          </cell>
          <cell r="AD45" t="str">
            <v>N</v>
          </cell>
          <cell r="AF45" t="str">
            <v>DEPR EXPENSE 2014</v>
          </cell>
          <cell r="AG45" t="str">
            <v>N</v>
          </cell>
          <cell r="AI45">
            <v>36</v>
          </cell>
        </row>
        <row r="46">
          <cell r="A46">
            <v>20</v>
          </cell>
          <cell r="B46" t="str">
            <v>2Q Inflation Factors</v>
          </cell>
          <cell r="C46" t="str">
            <v>2nd Quarter Inflation Factors</v>
          </cell>
          <cell r="D46">
            <v>0</v>
          </cell>
          <cell r="E46" t="str">
            <v>y</v>
          </cell>
          <cell r="F46" t="str">
            <v>2Q Inflation Factors</v>
          </cell>
          <cell r="H46" t="str">
            <v>2Q Inflation Factors</v>
          </cell>
          <cell r="I46" t="str">
            <v>N</v>
          </cell>
          <cell r="J46" t="str">
            <v>2Q Inflation Factors</v>
          </cell>
          <cell r="K46" t="str">
            <v>N</v>
          </cell>
          <cell r="L46" t="str">
            <v>2Q Inflation Factors</v>
          </cell>
          <cell r="M46" t="str">
            <v>N</v>
          </cell>
          <cell r="N46" t="str">
            <v>2Q Inflation Factors</v>
          </cell>
          <cell r="O46" t="str">
            <v>N</v>
          </cell>
          <cell r="P46" t="str">
            <v>2Q Inflation Factors</v>
          </cell>
          <cell r="Q46" t="str">
            <v>N</v>
          </cell>
          <cell r="R46" t="str">
            <v>2Q Inflation Factors</v>
          </cell>
          <cell r="S46" t="str">
            <v>Y</v>
          </cell>
          <cell r="T46" t="str">
            <v>2Q Inflation Factors</v>
          </cell>
          <cell r="U46" t="str">
            <v>Y</v>
          </cell>
          <cell r="V46" t="str">
            <v>2Q Inflation Factors</v>
          </cell>
          <cell r="W46" t="str">
            <v>n</v>
          </cell>
          <cell r="X46" t="str">
            <v>2Q Inflation Factors</v>
          </cell>
          <cell r="Y46" t="str">
            <v>N</v>
          </cell>
          <cell r="Z46" t="str">
            <v>2Q Inflation Factors</v>
          </cell>
          <cell r="AA46" t="str">
            <v>y</v>
          </cell>
          <cell r="AC46" t="str">
            <v>2Q Inflation Factors</v>
          </cell>
          <cell r="AD46" t="str">
            <v>y</v>
          </cell>
          <cell r="AF46" t="str">
            <v>2Q Inflation Factors</v>
          </cell>
          <cell r="AG46" t="str">
            <v>y</v>
          </cell>
          <cell r="AI46">
            <v>37</v>
          </cell>
        </row>
        <row r="47">
          <cell r="A47">
            <v>21</v>
          </cell>
          <cell r="B47" t="str">
            <v>Pension-Thomson</v>
          </cell>
          <cell r="C47" t="str">
            <v>Optional Adjustment 1</v>
          </cell>
          <cell r="D47">
            <v>0</v>
          </cell>
          <cell r="E47" t="str">
            <v>y</v>
          </cell>
          <cell r="F47" t="str">
            <v>Pension-Thomson</v>
          </cell>
          <cell r="H47" t="str">
            <v>Pension-Thomson</v>
          </cell>
          <cell r="I47" t="str">
            <v>N</v>
          </cell>
          <cell r="J47" t="str">
            <v>Pension-Thomson</v>
          </cell>
          <cell r="K47" t="str">
            <v>N</v>
          </cell>
          <cell r="L47" t="str">
            <v>Pension-Thomson</v>
          </cell>
          <cell r="M47" t="str">
            <v>N</v>
          </cell>
          <cell r="N47" t="str">
            <v>Pension-Thomson</v>
          </cell>
          <cell r="O47" t="str">
            <v>N</v>
          </cell>
          <cell r="P47" t="str">
            <v>Pension-Thomson</v>
          </cell>
          <cell r="Q47" t="str">
            <v>N</v>
          </cell>
          <cell r="R47" t="str">
            <v>Pension-Thomson</v>
          </cell>
          <cell r="S47" t="str">
            <v>Y</v>
          </cell>
          <cell r="T47" t="str">
            <v>Pension-Thomson</v>
          </cell>
          <cell r="U47" t="str">
            <v>Y</v>
          </cell>
          <cell r="V47" t="str">
            <v>Pension-Thomson</v>
          </cell>
          <cell r="W47" t="str">
            <v>N</v>
          </cell>
          <cell r="X47" t="str">
            <v>Pension-Thomson</v>
          </cell>
          <cell r="Y47" t="str">
            <v>Y</v>
          </cell>
          <cell r="Z47" t="str">
            <v>Pension-Thomson</v>
          </cell>
          <cell r="AA47" t="str">
            <v>y</v>
          </cell>
          <cell r="AC47" t="str">
            <v>Pension-Thomson</v>
          </cell>
          <cell r="AD47" t="str">
            <v>y</v>
          </cell>
          <cell r="AF47" t="str">
            <v>Pension-Thomson</v>
          </cell>
          <cell r="AG47" t="str">
            <v>y</v>
          </cell>
          <cell r="AI47">
            <v>38</v>
          </cell>
        </row>
        <row r="48">
          <cell r="A48">
            <v>22</v>
          </cell>
          <cell r="B48" t="str">
            <v>Economic Development-Oman</v>
          </cell>
          <cell r="C48" t="str">
            <v>Optional Adjustment 2</v>
          </cell>
          <cell r="D48">
            <v>0</v>
          </cell>
          <cell r="E48" t="str">
            <v>y</v>
          </cell>
          <cell r="F48" t="str">
            <v>Economic Development-Oman</v>
          </cell>
          <cell r="H48" t="str">
            <v>Economic Development-Oman</v>
          </cell>
          <cell r="I48" t="str">
            <v>N</v>
          </cell>
          <cell r="J48" t="str">
            <v>Economic Development-Oman</v>
          </cell>
          <cell r="K48" t="str">
            <v>N</v>
          </cell>
          <cell r="L48" t="str">
            <v>Economic Development-Oman</v>
          </cell>
          <cell r="M48" t="str">
            <v>N</v>
          </cell>
          <cell r="N48" t="str">
            <v>Economic Development-Oman</v>
          </cell>
          <cell r="O48" t="str">
            <v>N</v>
          </cell>
          <cell r="P48" t="str">
            <v>Economic Development-Oman</v>
          </cell>
          <cell r="Q48" t="str">
            <v>N</v>
          </cell>
          <cell r="R48" t="str">
            <v>Economic Development-Oman</v>
          </cell>
          <cell r="S48" t="str">
            <v>Y</v>
          </cell>
          <cell r="T48" t="str">
            <v>Economic Development-Oman</v>
          </cell>
          <cell r="U48" t="str">
            <v>Y</v>
          </cell>
          <cell r="V48" t="str">
            <v>Economic Development-Oman</v>
          </cell>
          <cell r="W48" t="str">
            <v>N</v>
          </cell>
          <cell r="X48" t="str">
            <v>Economic Development-Oman</v>
          </cell>
          <cell r="Y48" t="str">
            <v>n</v>
          </cell>
          <cell r="Z48" t="str">
            <v>Economic Development-Oman</v>
          </cell>
          <cell r="AA48" t="str">
            <v>y</v>
          </cell>
          <cell r="AC48" t="str">
            <v>Economic Development-Oman</v>
          </cell>
          <cell r="AD48" t="str">
            <v>y</v>
          </cell>
          <cell r="AF48" t="str">
            <v>Economic Development-Oman</v>
          </cell>
          <cell r="AG48" t="str">
            <v>y</v>
          </cell>
          <cell r="AI48">
            <v>39</v>
          </cell>
        </row>
        <row r="49">
          <cell r="A49">
            <v>23</v>
          </cell>
          <cell r="B49" t="str">
            <v>Fine Amount-Thomson</v>
          </cell>
          <cell r="C49" t="str">
            <v>Optional Adjustment 3</v>
          </cell>
          <cell r="D49">
            <v>0</v>
          </cell>
          <cell r="E49" t="str">
            <v>y</v>
          </cell>
          <cell r="F49" t="str">
            <v>Fine Amount-Thomson</v>
          </cell>
          <cell r="H49" t="str">
            <v>Fine Amount-Thomson</v>
          </cell>
          <cell r="I49" t="str">
            <v>N</v>
          </cell>
          <cell r="J49" t="str">
            <v>Fine Amount-Thomson</v>
          </cell>
          <cell r="K49" t="str">
            <v>N</v>
          </cell>
          <cell r="L49" t="str">
            <v>Fine Amount-Thomson</v>
          </cell>
          <cell r="M49" t="str">
            <v>N</v>
          </cell>
          <cell r="N49" t="str">
            <v>Fine Amount-Thomson</v>
          </cell>
          <cell r="O49" t="str">
            <v>N</v>
          </cell>
          <cell r="P49" t="str">
            <v>Fine Amount-Thomson</v>
          </cell>
          <cell r="Q49" t="str">
            <v>N</v>
          </cell>
          <cell r="R49" t="str">
            <v>Fine Amount-Thomson</v>
          </cell>
          <cell r="S49" t="str">
            <v>Y</v>
          </cell>
          <cell r="T49" t="str">
            <v>Fine Amount-Thomson</v>
          </cell>
          <cell r="U49" t="str">
            <v>Y</v>
          </cell>
          <cell r="V49" t="str">
            <v>Fine Amount-Thomson</v>
          </cell>
          <cell r="W49" t="str">
            <v>N</v>
          </cell>
          <cell r="X49" t="str">
            <v>Fine Amount-Thomson</v>
          </cell>
          <cell r="Y49" t="str">
            <v>n</v>
          </cell>
          <cell r="Z49" t="str">
            <v>Fine Amount-Thomson</v>
          </cell>
          <cell r="AA49" t="str">
            <v>y</v>
          </cell>
          <cell r="AC49" t="str">
            <v>Fine Amount-Thomson</v>
          </cell>
          <cell r="AD49" t="str">
            <v>y</v>
          </cell>
          <cell r="AF49" t="str">
            <v>Fine Amount-Thomson</v>
          </cell>
          <cell r="AG49" t="str">
            <v>y</v>
          </cell>
          <cell r="AI49">
            <v>40</v>
          </cell>
        </row>
        <row r="50">
          <cell r="A50">
            <v>24</v>
          </cell>
          <cell r="B50" t="str">
            <v>Cafeteria-Oman</v>
          </cell>
          <cell r="C50" t="str">
            <v>Optional Adjustment 4</v>
          </cell>
          <cell r="D50">
            <v>0</v>
          </cell>
          <cell r="E50" t="str">
            <v>N</v>
          </cell>
          <cell r="F50" t="str">
            <v>Cafeteria-Oman</v>
          </cell>
          <cell r="H50" t="str">
            <v>Cafeteria-Oman</v>
          </cell>
          <cell r="I50" t="str">
            <v>N</v>
          </cell>
          <cell r="J50" t="str">
            <v>Cafeteria-Oman</v>
          </cell>
          <cell r="K50" t="str">
            <v>N</v>
          </cell>
          <cell r="L50" t="str">
            <v>Cafeteria-Oman</v>
          </cell>
          <cell r="M50" t="str">
            <v>N</v>
          </cell>
          <cell r="N50" t="str">
            <v>Cafeteria-Oman</v>
          </cell>
          <cell r="O50" t="str">
            <v>N</v>
          </cell>
          <cell r="P50" t="str">
            <v>Cafeteria-Oman</v>
          </cell>
          <cell r="Q50" t="str">
            <v>N</v>
          </cell>
          <cell r="R50" t="str">
            <v>Cafeteria-Oman</v>
          </cell>
          <cell r="S50" t="str">
            <v>N</v>
          </cell>
          <cell r="T50" t="str">
            <v>Cafeteria-Oman</v>
          </cell>
          <cell r="U50" t="str">
            <v>Y</v>
          </cell>
          <cell r="V50" t="str">
            <v>Cafeteria-Oman</v>
          </cell>
          <cell r="W50" t="str">
            <v>N</v>
          </cell>
          <cell r="X50" t="str">
            <v>Cafeteria-Oman</v>
          </cell>
          <cell r="Y50" t="str">
            <v>n</v>
          </cell>
          <cell r="Z50" t="str">
            <v>Cafeteria-Oman</v>
          </cell>
          <cell r="AA50" t="str">
            <v>N</v>
          </cell>
          <cell r="AC50" t="str">
            <v>Cafeteria-Oman</v>
          </cell>
          <cell r="AD50" t="str">
            <v>N</v>
          </cell>
          <cell r="AF50" t="str">
            <v>Cafeteria-Oman</v>
          </cell>
          <cell r="AG50" t="str">
            <v>N</v>
          </cell>
          <cell r="AI50">
            <v>41</v>
          </cell>
        </row>
        <row r="51">
          <cell r="A51">
            <v>25</v>
          </cell>
          <cell r="B51" t="str">
            <v>Construction not Classified-Croft</v>
          </cell>
          <cell r="C51" t="str">
            <v>Optional Adjustment 5</v>
          </cell>
          <cell r="D51">
            <v>0</v>
          </cell>
          <cell r="E51" t="str">
            <v>y</v>
          </cell>
          <cell r="F51" t="str">
            <v>Construction not Classified-Croft</v>
          </cell>
          <cell r="H51" t="str">
            <v>Construction not Classified-Croft</v>
          </cell>
          <cell r="I51" t="str">
            <v>N</v>
          </cell>
          <cell r="J51" t="str">
            <v>Construction not Classified-Croft</v>
          </cell>
          <cell r="K51" t="str">
            <v>N</v>
          </cell>
          <cell r="L51" t="str">
            <v>Construction not Classified-Croft</v>
          </cell>
          <cell r="M51" t="str">
            <v>N</v>
          </cell>
          <cell r="N51" t="str">
            <v>Construction not Classified-Croft</v>
          </cell>
          <cell r="O51" t="str">
            <v>N</v>
          </cell>
          <cell r="P51" t="str">
            <v>Construction not Classified-Croft</v>
          </cell>
          <cell r="Q51" t="str">
            <v>N</v>
          </cell>
          <cell r="R51" t="str">
            <v>Construction not Classified-Croft</v>
          </cell>
          <cell r="S51" t="str">
            <v>Y</v>
          </cell>
          <cell r="T51" t="str">
            <v>Construction not Classified-Croft</v>
          </cell>
          <cell r="U51" t="str">
            <v>Y</v>
          </cell>
          <cell r="V51" t="str">
            <v>Construction not Classified-Croft</v>
          </cell>
          <cell r="W51" t="str">
            <v>N</v>
          </cell>
          <cell r="X51" t="str">
            <v>Construction not Classified-Croft</v>
          </cell>
          <cell r="Y51" t="str">
            <v>n</v>
          </cell>
          <cell r="Z51" t="str">
            <v>Construction not Classified-Croft</v>
          </cell>
          <cell r="AA51" t="str">
            <v>y</v>
          </cell>
          <cell r="AC51" t="str">
            <v>Construction not Classified-Croft</v>
          </cell>
          <cell r="AD51" t="str">
            <v>y</v>
          </cell>
          <cell r="AF51" t="str">
            <v>Construction not Classified-Croft</v>
          </cell>
          <cell r="AG51" t="str">
            <v>y</v>
          </cell>
          <cell r="AI51">
            <v>42</v>
          </cell>
        </row>
        <row r="52">
          <cell r="A52">
            <v>26</v>
          </cell>
          <cell r="B52" t="str">
            <v>Radio Shop Sold-Oman</v>
          </cell>
          <cell r="C52" t="str">
            <v>Optional Adjustment 6</v>
          </cell>
          <cell r="D52">
            <v>0</v>
          </cell>
          <cell r="E52" t="str">
            <v>y</v>
          </cell>
          <cell r="F52" t="str">
            <v>Radio Shop Sold-Oman</v>
          </cell>
          <cell r="H52" t="str">
            <v>Radio Shop Sold-Oman</v>
          </cell>
          <cell r="I52" t="str">
            <v>N</v>
          </cell>
          <cell r="J52" t="str">
            <v>Radio Shop Sold-Oman</v>
          </cell>
          <cell r="K52" t="str">
            <v>N</v>
          </cell>
          <cell r="L52" t="str">
            <v>Radio Shop Sold-Oman</v>
          </cell>
          <cell r="M52" t="str">
            <v>N</v>
          </cell>
          <cell r="N52" t="str">
            <v>Radio Shop Sold-Oman</v>
          </cell>
          <cell r="O52" t="str">
            <v>N</v>
          </cell>
          <cell r="P52" t="str">
            <v>Radio Shop Sold-Oman</v>
          </cell>
          <cell r="Q52" t="str">
            <v>N</v>
          </cell>
          <cell r="R52" t="str">
            <v>Radio Shop Sold-Oman</v>
          </cell>
          <cell r="S52" t="str">
            <v>Y</v>
          </cell>
          <cell r="T52" t="str">
            <v>Radio Shop Sold-Oman</v>
          </cell>
          <cell r="U52" t="str">
            <v>Y</v>
          </cell>
          <cell r="V52" t="str">
            <v>Radio Shop Sold-Oman</v>
          </cell>
          <cell r="W52" t="str">
            <v>N</v>
          </cell>
          <cell r="X52" t="str">
            <v>Radio Shop Sold-Oman</v>
          </cell>
          <cell r="Y52" t="str">
            <v>n</v>
          </cell>
          <cell r="Z52" t="str">
            <v>Radio Shop Sold-Oman</v>
          </cell>
          <cell r="AA52" t="str">
            <v>y</v>
          </cell>
          <cell r="AC52" t="str">
            <v>Radio Shop Sold-Oman</v>
          </cell>
          <cell r="AD52" t="str">
            <v>y</v>
          </cell>
          <cell r="AF52" t="str">
            <v>Radio Shop Sold-Oman</v>
          </cell>
          <cell r="AG52" t="str">
            <v>y</v>
          </cell>
          <cell r="AI52">
            <v>43</v>
          </cell>
        </row>
        <row r="53">
          <cell r="A53">
            <v>27</v>
          </cell>
          <cell r="B53" t="str">
            <v>Rate Base Adj-Croft</v>
          </cell>
          <cell r="C53" t="str">
            <v>Optional Adjustment 7</v>
          </cell>
          <cell r="D53">
            <v>0</v>
          </cell>
          <cell r="E53" t="str">
            <v>N</v>
          </cell>
          <cell r="F53" t="str">
            <v>Rate Base Adj-Croft</v>
          </cell>
          <cell r="H53" t="str">
            <v>Rate Base Adj-Croft</v>
          </cell>
          <cell r="I53" t="str">
            <v>N</v>
          </cell>
          <cell r="J53" t="str">
            <v>Rate Base Adj-Croft</v>
          </cell>
          <cell r="K53" t="str">
            <v>N</v>
          </cell>
          <cell r="L53" t="str">
            <v>Rate Base Adj-Croft</v>
          </cell>
          <cell r="M53" t="str">
            <v>N</v>
          </cell>
          <cell r="N53" t="str">
            <v>Rate Base Adj-Croft</v>
          </cell>
          <cell r="O53" t="str">
            <v>N</v>
          </cell>
          <cell r="P53" t="str">
            <v>Rate Base Adj-Croft</v>
          </cell>
          <cell r="Q53" t="str">
            <v>N</v>
          </cell>
          <cell r="R53" t="str">
            <v>Rate Base Adj-Croft</v>
          </cell>
          <cell r="S53" t="str">
            <v>Y</v>
          </cell>
          <cell r="T53" t="str">
            <v>Rate Base Adj-Croft</v>
          </cell>
          <cell r="U53" t="str">
            <v>y</v>
          </cell>
          <cell r="V53" t="str">
            <v>Rate Base Adj-Croft</v>
          </cell>
          <cell r="W53" t="str">
            <v>n</v>
          </cell>
          <cell r="X53" t="str">
            <v>Rate Base Adj-Croft</v>
          </cell>
          <cell r="Y53" t="str">
            <v>N</v>
          </cell>
          <cell r="Z53" t="str">
            <v>Rate Base Adj-Croft</v>
          </cell>
          <cell r="AA53" t="str">
            <v>N</v>
          </cell>
          <cell r="AC53" t="str">
            <v>Rate Base Adj-Croft</v>
          </cell>
          <cell r="AD53" t="str">
            <v>N</v>
          </cell>
          <cell r="AF53" t="str">
            <v>Rate Base Adj-Croft</v>
          </cell>
          <cell r="AG53" t="str">
            <v>N</v>
          </cell>
          <cell r="AI53">
            <v>44</v>
          </cell>
        </row>
        <row r="54">
          <cell r="A54">
            <v>28</v>
          </cell>
          <cell r="B54" t="str">
            <v>OCS-Mains Adjustment</v>
          </cell>
          <cell r="C54" t="str">
            <v>Optional Adjustment 8</v>
          </cell>
          <cell r="D54">
            <v>0</v>
          </cell>
          <cell r="E54" t="str">
            <v>N</v>
          </cell>
          <cell r="F54" t="str">
            <v>OCS-Mains Adjustment</v>
          </cell>
          <cell r="H54" t="str">
            <v>OCS-Mains Adjustment</v>
          </cell>
          <cell r="I54" t="str">
            <v>N</v>
          </cell>
          <cell r="J54" t="str">
            <v>OCS-Mains Adjustment</v>
          </cell>
          <cell r="K54" t="str">
            <v>N</v>
          </cell>
          <cell r="L54" t="str">
            <v>OCS-Mains Adjustment</v>
          </cell>
          <cell r="M54" t="str">
            <v>N</v>
          </cell>
          <cell r="N54" t="str">
            <v>OCS-Mains Adjustment</v>
          </cell>
          <cell r="O54" t="str">
            <v>N</v>
          </cell>
          <cell r="P54" t="str">
            <v>OCS-Mains Adjustment</v>
          </cell>
          <cell r="Q54" t="str">
            <v>N</v>
          </cell>
          <cell r="R54" t="str">
            <v>OCS-Mains Adjustment</v>
          </cell>
          <cell r="S54" t="str">
            <v>N</v>
          </cell>
          <cell r="T54" t="str">
            <v>OCS-Mains Adjustment</v>
          </cell>
          <cell r="U54" t="str">
            <v>N</v>
          </cell>
          <cell r="V54" t="str">
            <v>OCS-Mains Adjustment</v>
          </cell>
          <cell r="W54" t="str">
            <v>y</v>
          </cell>
          <cell r="X54" t="str">
            <v>OCS-Mains Adjustment</v>
          </cell>
          <cell r="Y54" t="str">
            <v>N</v>
          </cell>
          <cell r="Z54" t="str">
            <v>OCS-Mains Adjustment</v>
          </cell>
          <cell r="AA54" t="str">
            <v>N</v>
          </cell>
          <cell r="AC54" t="str">
            <v>OCS-Mains Adjustment</v>
          </cell>
          <cell r="AD54" t="str">
            <v>N</v>
          </cell>
          <cell r="AF54" t="str">
            <v>OCS-Mains Adjustment</v>
          </cell>
          <cell r="AG54" t="str">
            <v>N</v>
          </cell>
          <cell r="AI54">
            <v>45</v>
          </cell>
        </row>
        <row r="55">
          <cell r="A55">
            <v>29</v>
          </cell>
          <cell r="B55" t="str">
            <v>OCS M&amp;R Adjustment</v>
          </cell>
          <cell r="C55" t="str">
            <v>Optional Adjustment 9</v>
          </cell>
          <cell r="D55">
            <v>0</v>
          </cell>
          <cell r="E55" t="str">
            <v>N</v>
          </cell>
          <cell r="F55" t="str">
            <v>OCS M&amp;R Adjustment</v>
          </cell>
          <cell r="H55" t="str">
            <v>OCS M&amp;R Adjustment</v>
          </cell>
          <cell r="I55" t="str">
            <v>N</v>
          </cell>
          <cell r="J55" t="str">
            <v>OCS M&amp;R Adjustment</v>
          </cell>
          <cell r="K55" t="str">
            <v>N</v>
          </cell>
          <cell r="L55" t="str">
            <v>OCS M&amp;R Adjustment</v>
          </cell>
          <cell r="M55" t="str">
            <v>N</v>
          </cell>
          <cell r="N55" t="str">
            <v>OCS M&amp;R Adjustment</v>
          </cell>
          <cell r="O55" t="str">
            <v>N</v>
          </cell>
          <cell r="P55" t="str">
            <v>OCS M&amp;R Adjustment</v>
          </cell>
          <cell r="Q55" t="str">
            <v>N</v>
          </cell>
          <cell r="R55" t="str">
            <v>OCS M&amp;R Adjustment</v>
          </cell>
          <cell r="S55" t="str">
            <v>N</v>
          </cell>
          <cell r="T55" t="str">
            <v>OCS M&amp;R Adjustment</v>
          </cell>
          <cell r="U55" t="str">
            <v>N</v>
          </cell>
          <cell r="V55" t="str">
            <v>OCS M&amp;R Adjustment</v>
          </cell>
          <cell r="W55" t="str">
            <v>y</v>
          </cell>
          <cell r="X55" t="str">
            <v>OCS M&amp;R Adjustment</v>
          </cell>
          <cell r="Y55" t="str">
            <v>N</v>
          </cell>
          <cell r="Z55" t="str">
            <v>OCS M&amp;R Adjustment</v>
          </cell>
          <cell r="AA55" t="str">
            <v>N</v>
          </cell>
          <cell r="AC55" t="str">
            <v>OCS M&amp;R Adjustment</v>
          </cell>
          <cell r="AD55" t="str">
            <v>N</v>
          </cell>
          <cell r="AF55" t="str">
            <v>OCS M&amp;R Adjustment</v>
          </cell>
          <cell r="AG55" t="str">
            <v>N</v>
          </cell>
          <cell r="AI55">
            <v>46</v>
          </cell>
        </row>
        <row r="56">
          <cell r="A56">
            <v>30</v>
          </cell>
          <cell r="B56" t="str">
            <v>OCS ADIT Adjustment</v>
          </cell>
          <cell r="C56" t="str">
            <v>Optional Adjustment 10</v>
          </cell>
          <cell r="D56">
            <v>0</v>
          </cell>
          <cell r="E56" t="str">
            <v>N</v>
          </cell>
          <cell r="F56" t="str">
            <v>OCS ADIT Adjustment</v>
          </cell>
          <cell r="H56" t="str">
            <v>OCS ADIT Adjustment</v>
          </cell>
          <cell r="I56" t="str">
            <v>N</v>
          </cell>
          <cell r="J56" t="str">
            <v>OCS ADIT Adjustment</v>
          </cell>
          <cell r="K56" t="str">
            <v>N</v>
          </cell>
          <cell r="L56" t="str">
            <v>OCS ADIT Adjustment</v>
          </cell>
          <cell r="M56" t="str">
            <v>N</v>
          </cell>
          <cell r="N56" t="str">
            <v>OCS ADIT Adjustment</v>
          </cell>
          <cell r="O56" t="str">
            <v>N</v>
          </cell>
          <cell r="P56" t="str">
            <v>OCS ADIT Adjustment</v>
          </cell>
          <cell r="Q56" t="str">
            <v>N</v>
          </cell>
          <cell r="R56" t="str">
            <v>OCS ADIT Adjustment</v>
          </cell>
          <cell r="S56" t="str">
            <v>N</v>
          </cell>
          <cell r="T56" t="str">
            <v>OCS ADIT Adjustment</v>
          </cell>
          <cell r="U56" t="str">
            <v>N</v>
          </cell>
          <cell r="V56" t="str">
            <v>OCS ADIT Adjustment</v>
          </cell>
          <cell r="W56" t="str">
            <v>y</v>
          </cell>
          <cell r="X56" t="str">
            <v>OCS ADIT Adjustment</v>
          </cell>
          <cell r="Y56" t="str">
            <v>N</v>
          </cell>
          <cell r="Z56" t="str">
            <v>OCS ADIT Adjustment</v>
          </cell>
          <cell r="AA56" t="str">
            <v>N</v>
          </cell>
          <cell r="AC56" t="str">
            <v>OCS ADIT Adjustment</v>
          </cell>
          <cell r="AD56" t="str">
            <v>N</v>
          </cell>
          <cell r="AF56" t="str">
            <v>OCS ADIT Adjustment</v>
          </cell>
          <cell r="AG56" t="str">
            <v>N</v>
          </cell>
          <cell r="AI56">
            <v>47</v>
          </cell>
        </row>
        <row r="57">
          <cell r="A57">
            <v>31</v>
          </cell>
          <cell r="B57" t="str">
            <v>OCS Cash Working Capital Adjustment</v>
          </cell>
          <cell r="C57" t="str">
            <v>Optional Adjustment 11</v>
          </cell>
          <cell r="D57">
            <v>0</v>
          </cell>
          <cell r="E57" t="str">
            <v>N</v>
          </cell>
          <cell r="F57" t="str">
            <v>OCS Cash Working Capital Adjustment</v>
          </cell>
          <cell r="H57" t="str">
            <v>OCS Cash Working Capital Adjustment</v>
          </cell>
          <cell r="I57" t="str">
            <v>N</v>
          </cell>
          <cell r="J57" t="str">
            <v>OCS Cash Working Capital Adjustment</v>
          </cell>
          <cell r="K57" t="str">
            <v>N</v>
          </cell>
          <cell r="L57" t="str">
            <v>OCS Cash Working Capital Adjustment</v>
          </cell>
          <cell r="M57" t="str">
            <v>N</v>
          </cell>
          <cell r="N57" t="str">
            <v>OCS Cash Working Capital Adjustment</v>
          </cell>
          <cell r="O57" t="str">
            <v>N</v>
          </cell>
          <cell r="P57" t="str">
            <v>OCS Cash Working Capital Adjustment</v>
          </cell>
          <cell r="Q57" t="str">
            <v>N</v>
          </cell>
          <cell r="R57" t="str">
            <v>OCS Cash Working Capital Adjustment</v>
          </cell>
          <cell r="S57" t="str">
            <v>N</v>
          </cell>
          <cell r="T57" t="str">
            <v>OCS Cash Working Capital Adjustment</v>
          </cell>
          <cell r="U57" t="str">
            <v>N</v>
          </cell>
          <cell r="V57" t="str">
            <v>OCS Cash Working Capital Adjustment</v>
          </cell>
          <cell r="W57" t="str">
            <v>Y</v>
          </cell>
          <cell r="X57" t="str">
            <v>OCS Cash Working Capital Adjustment</v>
          </cell>
          <cell r="Y57" t="str">
            <v>N</v>
          </cell>
          <cell r="Z57" t="str">
            <v>OCS Cash Working Capital Adjustment</v>
          </cell>
          <cell r="AA57" t="str">
            <v>N</v>
          </cell>
          <cell r="AC57" t="str">
            <v>OCS Cash Working Capital Adjustment</v>
          </cell>
          <cell r="AD57" t="str">
            <v>N</v>
          </cell>
          <cell r="AF57" t="str">
            <v>OCS Cash Working Capital Adjustment</v>
          </cell>
          <cell r="AG57" t="str">
            <v>N</v>
          </cell>
          <cell r="AI57">
            <v>48</v>
          </cell>
        </row>
        <row r="58">
          <cell r="A58">
            <v>32</v>
          </cell>
          <cell r="B58" t="str">
            <v>OCS SERP Adjustment</v>
          </cell>
          <cell r="C58" t="str">
            <v>Optional Adjustment 12</v>
          </cell>
          <cell r="D58">
            <v>0</v>
          </cell>
          <cell r="E58" t="str">
            <v>N</v>
          </cell>
          <cell r="F58" t="str">
            <v>OCS SERP Adjustment</v>
          </cell>
          <cell r="H58" t="str">
            <v>OCS SERP Adjustment</v>
          </cell>
          <cell r="I58" t="str">
            <v>N</v>
          </cell>
          <cell r="J58" t="str">
            <v>OCS SERP Adjustment</v>
          </cell>
          <cell r="K58" t="str">
            <v>N</v>
          </cell>
          <cell r="L58" t="str">
            <v>OCS SERP Adjustment</v>
          </cell>
          <cell r="M58" t="str">
            <v>N</v>
          </cell>
          <cell r="N58" t="str">
            <v>OCS SERP Adjustment</v>
          </cell>
          <cell r="O58" t="str">
            <v>N</v>
          </cell>
          <cell r="P58" t="str">
            <v>OCS SERP Adjustment</v>
          </cell>
          <cell r="Q58" t="str">
            <v>N</v>
          </cell>
          <cell r="R58" t="str">
            <v>OCS SERP Adjustment</v>
          </cell>
          <cell r="S58" t="str">
            <v>N</v>
          </cell>
          <cell r="T58" t="str">
            <v>OCS SERP Adjustment</v>
          </cell>
          <cell r="U58" t="str">
            <v>N</v>
          </cell>
          <cell r="V58" t="str">
            <v>OCS SERP Adjustment</v>
          </cell>
          <cell r="W58" t="str">
            <v>y</v>
          </cell>
          <cell r="X58" t="str">
            <v>OCS SERP Adjustment</v>
          </cell>
          <cell r="Y58" t="str">
            <v>N</v>
          </cell>
          <cell r="Z58" t="str">
            <v>OCS SERP Adjustment</v>
          </cell>
          <cell r="AA58" t="str">
            <v>N</v>
          </cell>
          <cell r="AC58" t="str">
            <v>OCS SERP Adjustment</v>
          </cell>
          <cell r="AD58" t="str">
            <v>N</v>
          </cell>
          <cell r="AF58" t="str">
            <v>OCS SERP Adjustment</v>
          </cell>
          <cell r="AG58" t="str">
            <v>N</v>
          </cell>
          <cell r="AI58">
            <v>49</v>
          </cell>
        </row>
        <row r="59">
          <cell r="A59">
            <v>33</v>
          </cell>
          <cell r="B59" t="str">
            <v>OCS Revenue Adjustment</v>
          </cell>
          <cell r="C59" t="str">
            <v>Optional Adjustment 13</v>
          </cell>
          <cell r="D59">
            <v>0</v>
          </cell>
          <cell r="E59" t="str">
            <v>N</v>
          </cell>
          <cell r="F59" t="str">
            <v>OCS Revenue Adjustment</v>
          </cell>
          <cell r="H59" t="str">
            <v>OCS Revenue Adjustment</v>
          </cell>
          <cell r="I59" t="str">
            <v>N</v>
          </cell>
          <cell r="J59" t="str">
            <v>OCS Revenue Adjustment</v>
          </cell>
          <cell r="K59" t="str">
            <v>N</v>
          </cell>
          <cell r="L59" t="str">
            <v>OCS Revenue Adjustment</v>
          </cell>
          <cell r="M59" t="str">
            <v>N</v>
          </cell>
          <cell r="N59" t="str">
            <v>OCS Revenue Adjustment</v>
          </cell>
          <cell r="O59" t="str">
            <v>N</v>
          </cell>
          <cell r="P59" t="str">
            <v>OCS Revenue Adjustment</v>
          </cell>
          <cell r="Q59" t="str">
            <v>N</v>
          </cell>
          <cell r="R59" t="str">
            <v>OCS Revenue Adjustment</v>
          </cell>
          <cell r="S59" t="str">
            <v>N</v>
          </cell>
          <cell r="T59" t="str">
            <v>OCS Revenue Adjustment</v>
          </cell>
          <cell r="U59" t="str">
            <v>N</v>
          </cell>
          <cell r="V59" t="str">
            <v>OCS Revenue Adjustment</v>
          </cell>
          <cell r="W59" t="str">
            <v>y</v>
          </cell>
          <cell r="X59" t="str">
            <v>OCS Revenue Adjustment</v>
          </cell>
          <cell r="Y59" t="str">
            <v>N</v>
          </cell>
          <cell r="Z59" t="str">
            <v>OCS Revenue Adjustment</v>
          </cell>
          <cell r="AA59" t="str">
            <v>N</v>
          </cell>
          <cell r="AC59" t="str">
            <v>OCS Revenue Adjustment</v>
          </cell>
          <cell r="AD59" t="str">
            <v>N</v>
          </cell>
          <cell r="AF59" t="str">
            <v>OCS Revenue Adjustment</v>
          </cell>
          <cell r="AG59" t="str">
            <v>N</v>
          </cell>
          <cell r="AI59">
            <v>50</v>
          </cell>
        </row>
        <row r="60">
          <cell r="A60">
            <v>34</v>
          </cell>
          <cell r="B60" t="str">
            <v>OCS QGC Labor Adjustment</v>
          </cell>
          <cell r="C60" t="str">
            <v>Optional Adjustment 14</v>
          </cell>
          <cell r="D60">
            <v>0</v>
          </cell>
          <cell r="E60" t="str">
            <v>N</v>
          </cell>
          <cell r="F60" t="str">
            <v>OCS QGC Labor Adjustment</v>
          </cell>
          <cell r="H60" t="str">
            <v>OCS QGC Labor Adjustment</v>
          </cell>
          <cell r="I60" t="str">
            <v>N</v>
          </cell>
          <cell r="J60" t="str">
            <v>OCS QGC Labor Adjustment</v>
          </cell>
          <cell r="K60" t="str">
            <v>N</v>
          </cell>
          <cell r="L60" t="str">
            <v>OCS QGC Labor Adjustment</v>
          </cell>
          <cell r="M60" t="str">
            <v>N</v>
          </cell>
          <cell r="N60" t="str">
            <v>OCS QGC Labor Adjustment</v>
          </cell>
          <cell r="O60" t="str">
            <v>N</v>
          </cell>
          <cell r="P60" t="str">
            <v>OCS QGC Labor Adjustment</v>
          </cell>
          <cell r="Q60" t="str">
            <v>N</v>
          </cell>
          <cell r="R60" t="str">
            <v>OCS QGC Labor Adjustment</v>
          </cell>
          <cell r="S60" t="str">
            <v>Y</v>
          </cell>
          <cell r="T60" t="str">
            <v>OCS QGC Labor Adjustment</v>
          </cell>
          <cell r="U60" t="str">
            <v>N</v>
          </cell>
          <cell r="V60" t="str">
            <v>OCS QGC Labor Adjustment</v>
          </cell>
          <cell r="W60" t="str">
            <v>y</v>
          </cell>
          <cell r="X60" t="str">
            <v>OCS QGC Labor Adjustment</v>
          </cell>
          <cell r="Y60" t="str">
            <v>N</v>
          </cell>
          <cell r="Z60" t="str">
            <v>OCS QGC Labor Adjustment</v>
          </cell>
          <cell r="AA60" t="str">
            <v>N</v>
          </cell>
          <cell r="AC60" t="str">
            <v>OCS QGC Labor Adjustment</v>
          </cell>
          <cell r="AD60" t="str">
            <v>N</v>
          </cell>
          <cell r="AF60" t="str">
            <v>OCS QGC Labor Adjustment</v>
          </cell>
          <cell r="AG60" t="str">
            <v>N</v>
          </cell>
          <cell r="AI60">
            <v>51</v>
          </cell>
        </row>
        <row r="61">
          <cell r="A61">
            <v>35</v>
          </cell>
          <cell r="B61" t="str">
            <v>OCS QC Labor Adjustment</v>
          </cell>
          <cell r="C61" t="str">
            <v>Optional Adjustment 15</v>
          </cell>
          <cell r="D61">
            <v>0</v>
          </cell>
          <cell r="E61" t="str">
            <v>N</v>
          </cell>
          <cell r="F61" t="str">
            <v>OCS QC Labor Adjustment</v>
          </cell>
          <cell r="H61" t="str">
            <v>OCS QC Labor Adjustment</v>
          </cell>
          <cell r="I61" t="str">
            <v>N</v>
          </cell>
          <cell r="J61" t="str">
            <v>OCS QC Labor Adjustment</v>
          </cell>
          <cell r="K61" t="str">
            <v>N</v>
          </cell>
          <cell r="L61" t="str">
            <v>OCS QC Labor Adjustment</v>
          </cell>
          <cell r="M61" t="str">
            <v>N</v>
          </cell>
          <cell r="N61" t="str">
            <v>OCS QC Labor Adjustment</v>
          </cell>
          <cell r="O61" t="str">
            <v>N</v>
          </cell>
          <cell r="P61" t="str">
            <v>OCS QC Labor Adjustment</v>
          </cell>
          <cell r="Q61" t="str">
            <v>N</v>
          </cell>
          <cell r="R61" t="str">
            <v>OCS QC Labor Adjustment</v>
          </cell>
          <cell r="S61" t="str">
            <v>Y</v>
          </cell>
          <cell r="T61" t="str">
            <v>OCS QC Labor Adjustment</v>
          </cell>
          <cell r="U61" t="str">
            <v>N</v>
          </cell>
          <cell r="V61" t="str">
            <v>OCS QC Labor Adjustment</v>
          </cell>
          <cell r="W61" t="str">
            <v>y</v>
          </cell>
          <cell r="X61" t="str">
            <v>OCS QC Labor Adjustment</v>
          </cell>
          <cell r="Y61" t="str">
            <v>N</v>
          </cell>
          <cell r="Z61" t="str">
            <v>OCS QC Labor Adjustment</v>
          </cell>
          <cell r="AA61" t="str">
            <v>N</v>
          </cell>
          <cell r="AC61" t="str">
            <v>OCS QC Labor Adjustment</v>
          </cell>
          <cell r="AD61" t="str">
            <v>N</v>
          </cell>
          <cell r="AF61" t="str">
            <v>OCS QC Labor Adjustment</v>
          </cell>
          <cell r="AG61" t="str">
            <v>N</v>
          </cell>
          <cell r="AI61">
            <v>52</v>
          </cell>
        </row>
        <row r="62">
          <cell r="A62">
            <v>36</v>
          </cell>
          <cell r="B62" t="str">
            <v>OCS Pension</v>
          </cell>
          <cell r="C62" t="str">
            <v>Optional Adjustment 16</v>
          </cell>
          <cell r="D62">
            <v>0</v>
          </cell>
          <cell r="E62" t="str">
            <v>N</v>
          </cell>
          <cell r="F62" t="str">
            <v>OCS Pension</v>
          </cell>
          <cell r="H62" t="str">
            <v>Optional Adjustment 16</v>
          </cell>
          <cell r="I62" t="str">
            <v>N</v>
          </cell>
          <cell r="J62" t="str">
            <v>Optional Adjustment 16</v>
          </cell>
          <cell r="K62" t="str">
            <v>N</v>
          </cell>
          <cell r="L62" t="str">
            <v>Optional Adjustment 16</v>
          </cell>
          <cell r="M62" t="str">
            <v>N</v>
          </cell>
          <cell r="N62" t="str">
            <v>Optional Adjustment 16</v>
          </cell>
          <cell r="O62" t="str">
            <v>N</v>
          </cell>
          <cell r="P62" t="str">
            <v>OCS Pension</v>
          </cell>
          <cell r="Q62" t="str">
            <v>N</v>
          </cell>
          <cell r="R62" t="str">
            <v>OCS Pension</v>
          </cell>
          <cell r="S62" t="str">
            <v>N</v>
          </cell>
          <cell r="T62" t="str">
            <v>OCS Pension</v>
          </cell>
          <cell r="U62" t="str">
            <v>N</v>
          </cell>
          <cell r="V62" t="str">
            <v>OCS Pension</v>
          </cell>
          <cell r="W62" t="str">
            <v>y</v>
          </cell>
          <cell r="X62" t="str">
            <v>OCS Pension</v>
          </cell>
          <cell r="Y62" t="str">
            <v>N</v>
          </cell>
          <cell r="Z62" t="str">
            <v>OCS Pension</v>
          </cell>
          <cell r="AA62" t="str">
            <v>N</v>
          </cell>
          <cell r="AC62" t="str">
            <v>OCS Pension</v>
          </cell>
          <cell r="AD62" t="str">
            <v>N</v>
          </cell>
          <cell r="AF62" t="str">
            <v>OCS Pension</v>
          </cell>
          <cell r="AG62" t="str">
            <v>N</v>
          </cell>
          <cell r="AI62">
            <v>53</v>
          </cell>
        </row>
        <row r="63">
          <cell r="A63">
            <v>37</v>
          </cell>
          <cell r="B63" t="str">
            <v>OCS LTIP</v>
          </cell>
          <cell r="C63" t="str">
            <v>Optional Adjustment 17</v>
          </cell>
          <cell r="D63">
            <v>0</v>
          </cell>
          <cell r="E63" t="str">
            <v>N</v>
          </cell>
          <cell r="F63" t="str">
            <v>OCS LTIP</v>
          </cell>
          <cell r="H63" t="str">
            <v>Optional Adjustment 17</v>
          </cell>
          <cell r="I63" t="str">
            <v>N</v>
          </cell>
          <cell r="J63" t="str">
            <v>Optional Adjustment 17</v>
          </cell>
          <cell r="K63" t="str">
            <v>N</v>
          </cell>
          <cell r="L63" t="str">
            <v>Optional Adjustment 17</v>
          </cell>
          <cell r="M63" t="str">
            <v>N</v>
          </cell>
          <cell r="N63" t="str">
            <v>Optional Adjustment 17</v>
          </cell>
          <cell r="O63" t="str">
            <v>N</v>
          </cell>
          <cell r="P63" t="str">
            <v>OCS LTIP</v>
          </cell>
          <cell r="Q63" t="str">
            <v>N</v>
          </cell>
          <cell r="R63" t="str">
            <v>OCS LTIP</v>
          </cell>
          <cell r="S63" t="str">
            <v>N</v>
          </cell>
          <cell r="T63" t="str">
            <v>OCS LTIP</v>
          </cell>
          <cell r="U63" t="str">
            <v>N</v>
          </cell>
          <cell r="V63" t="str">
            <v>OCS LTIP</v>
          </cell>
          <cell r="W63" t="str">
            <v>y</v>
          </cell>
          <cell r="X63" t="str">
            <v>OCS LTIP</v>
          </cell>
          <cell r="Y63" t="str">
            <v>N</v>
          </cell>
          <cell r="Z63" t="str">
            <v>OCS LTIP</v>
          </cell>
          <cell r="AA63" t="str">
            <v>N</v>
          </cell>
          <cell r="AC63" t="str">
            <v>OCS LTIP</v>
          </cell>
          <cell r="AD63" t="str">
            <v>N</v>
          </cell>
          <cell r="AF63" t="str">
            <v>OCS LTIP</v>
          </cell>
          <cell r="AG63" t="str">
            <v>N</v>
          </cell>
          <cell r="AI63">
            <v>54</v>
          </cell>
        </row>
        <row r="64">
          <cell r="A64">
            <v>38</v>
          </cell>
          <cell r="B64" t="str">
            <v>OCS SERP</v>
          </cell>
          <cell r="C64" t="str">
            <v>Optional Adjustment 18</v>
          </cell>
          <cell r="D64">
            <v>0</v>
          </cell>
          <cell r="E64" t="str">
            <v>N</v>
          </cell>
          <cell r="F64" t="str">
            <v>OCS SERP</v>
          </cell>
          <cell r="H64" t="str">
            <v>Optional Adjustment 18</v>
          </cell>
          <cell r="I64" t="str">
            <v>N</v>
          </cell>
          <cell r="J64" t="str">
            <v>Optional Adjustment 18</v>
          </cell>
          <cell r="K64" t="str">
            <v>N</v>
          </cell>
          <cell r="L64" t="str">
            <v>Optional Adjustment 18</v>
          </cell>
          <cell r="M64" t="str">
            <v>N</v>
          </cell>
          <cell r="N64" t="str">
            <v>Optional Adjustment 18</v>
          </cell>
          <cell r="O64" t="str">
            <v>N</v>
          </cell>
          <cell r="P64" t="str">
            <v>OCS SERP</v>
          </cell>
          <cell r="Q64" t="str">
            <v>N</v>
          </cell>
          <cell r="R64" t="str">
            <v>OCS SERP</v>
          </cell>
          <cell r="S64" t="str">
            <v>N</v>
          </cell>
          <cell r="T64" t="str">
            <v>OCS SERP</v>
          </cell>
          <cell r="U64" t="str">
            <v>N</v>
          </cell>
          <cell r="V64" t="str">
            <v>OCS SERP</v>
          </cell>
          <cell r="W64" t="str">
            <v>y</v>
          </cell>
          <cell r="X64" t="str">
            <v>OCS SERP</v>
          </cell>
          <cell r="Y64" t="str">
            <v>N</v>
          </cell>
          <cell r="Z64" t="str">
            <v>OCS SERP</v>
          </cell>
          <cell r="AA64" t="str">
            <v>N</v>
          </cell>
          <cell r="AC64" t="str">
            <v>OCS SERP</v>
          </cell>
          <cell r="AD64" t="str">
            <v>N</v>
          </cell>
          <cell r="AF64" t="str">
            <v>OCS SERP</v>
          </cell>
          <cell r="AG64" t="str">
            <v>N</v>
          </cell>
          <cell r="AI64">
            <v>55</v>
          </cell>
        </row>
        <row r="65">
          <cell r="A65">
            <v>39</v>
          </cell>
          <cell r="B65" t="str">
            <v>OCS Lobbying</v>
          </cell>
          <cell r="C65" t="str">
            <v>Optional Adjustment 19</v>
          </cell>
          <cell r="D65">
            <v>0</v>
          </cell>
          <cell r="E65" t="str">
            <v>y</v>
          </cell>
          <cell r="F65" t="str">
            <v>OCS Lobbying</v>
          </cell>
          <cell r="H65" t="str">
            <v>Optional Adjustment 19</v>
          </cell>
          <cell r="I65" t="str">
            <v>N</v>
          </cell>
          <cell r="J65" t="str">
            <v>Optional Adjustment 19</v>
          </cell>
          <cell r="K65" t="str">
            <v>N</v>
          </cell>
          <cell r="L65" t="str">
            <v>Optional Adjustment 19</v>
          </cell>
          <cell r="M65" t="str">
            <v>N</v>
          </cell>
          <cell r="N65" t="str">
            <v>Optional Adjustment 19</v>
          </cell>
          <cell r="O65" t="str">
            <v>N</v>
          </cell>
          <cell r="P65" t="str">
            <v>OCS Lobbying</v>
          </cell>
          <cell r="Q65" t="str">
            <v>N</v>
          </cell>
          <cell r="R65" t="str">
            <v>OCS Lobbying</v>
          </cell>
          <cell r="S65" t="str">
            <v>N</v>
          </cell>
          <cell r="T65" t="str">
            <v>OCS Lobbying</v>
          </cell>
          <cell r="U65" t="str">
            <v>N</v>
          </cell>
          <cell r="V65" t="str">
            <v>OCS Lobbying</v>
          </cell>
          <cell r="W65" t="str">
            <v>y</v>
          </cell>
          <cell r="X65" t="str">
            <v>OCS Lobbying</v>
          </cell>
          <cell r="Y65" t="str">
            <v>N</v>
          </cell>
          <cell r="Z65" t="str">
            <v>OCS Lobbying</v>
          </cell>
          <cell r="AA65" t="str">
            <v>y</v>
          </cell>
          <cell r="AC65" t="str">
            <v>OCS Lobbying</v>
          </cell>
          <cell r="AD65" t="str">
            <v>y</v>
          </cell>
          <cell r="AF65" t="str">
            <v>OCS Lobbying</v>
          </cell>
          <cell r="AG65" t="str">
            <v>y</v>
          </cell>
          <cell r="AI65">
            <v>56</v>
          </cell>
        </row>
        <row r="66">
          <cell r="A66">
            <v>40</v>
          </cell>
          <cell r="B66" t="str">
            <v>OCS Fines</v>
          </cell>
          <cell r="C66" t="str">
            <v>Optional Adjustment 20</v>
          </cell>
          <cell r="D66">
            <v>0</v>
          </cell>
          <cell r="E66" t="str">
            <v>N</v>
          </cell>
          <cell r="F66" t="str">
            <v>OCS Fines</v>
          </cell>
          <cell r="H66" t="str">
            <v>Optional Adjustment 20</v>
          </cell>
          <cell r="I66" t="str">
            <v>N</v>
          </cell>
          <cell r="J66" t="str">
            <v>Optional Adjustment 20</v>
          </cell>
          <cell r="K66" t="str">
            <v>N</v>
          </cell>
          <cell r="L66" t="str">
            <v>Optional Adjustment 20</v>
          </cell>
          <cell r="M66" t="str">
            <v>N</v>
          </cell>
          <cell r="N66" t="str">
            <v>Optional Adjustment 20</v>
          </cell>
          <cell r="O66" t="str">
            <v>N</v>
          </cell>
          <cell r="P66" t="str">
            <v>OCS Fines</v>
          </cell>
          <cell r="Q66" t="str">
            <v>N</v>
          </cell>
          <cell r="R66" t="str">
            <v>OCS Fines</v>
          </cell>
          <cell r="S66" t="str">
            <v>N</v>
          </cell>
          <cell r="T66" t="str">
            <v>OCS Fines</v>
          </cell>
          <cell r="U66" t="str">
            <v>N</v>
          </cell>
          <cell r="V66" t="str">
            <v>OCS Fines</v>
          </cell>
          <cell r="W66" t="str">
            <v>y</v>
          </cell>
          <cell r="X66" t="str">
            <v>OCS Fines</v>
          </cell>
          <cell r="Y66" t="str">
            <v>N</v>
          </cell>
          <cell r="Z66" t="str">
            <v>OCS Fines</v>
          </cell>
          <cell r="AA66" t="str">
            <v>N</v>
          </cell>
          <cell r="AC66" t="str">
            <v>OCS Fines</v>
          </cell>
          <cell r="AD66" t="str">
            <v>N</v>
          </cell>
          <cell r="AF66" t="str">
            <v>OCS Fines</v>
          </cell>
          <cell r="AG66" t="str">
            <v>N</v>
          </cell>
          <cell r="AI66">
            <v>57</v>
          </cell>
        </row>
        <row r="67">
          <cell r="A67">
            <v>41</v>
          </cell>
          <cell r="B67" t="str">
            <v>OCS Distrigas</v>
          </cell>
          <cell r="C67" t="str">
            <v>Optional Adjustment 21</v>
          </cell>
          <cell r="D67">
            <v>0</v>
          </cell>
          <cell r="E67" t="str">
            <v>y</v>
          </cell>
          <cell r="F67" t="str">
            <v>OCS Distrigas</v>
          </cell>
          <cell r="H67" t="str">
            <v>Optional Adjustment 21</v>
          </cell>
          <cell r="I67" t="str">
            <v>N</v>
          </cell>
          <cell r="J67" t="str">
            <v>Optional Adjustment 21</v>
          </cell>
          <cell r="K67" t="str">
            <v>N</v>
          </cell>
          <cell r="L67" t="str">
            <v>Optional Adjustment 21</v>
          </cell>
          <cell r="M67" t="str">
            <v>N</v>
          </cell>
          <cell r="N67" t="str">
            <v>Optional Adjustment 21</v>
          </cell>
          <cell r="O67" t="str">
            <v>N</v>
          </cell>
          <cell r="P67" t="str">
            <v>OCS Distrigas</v>
          </cell>
          <cell r="Q67" t="str">
            <v>N</v>
          </cell>
          <cell r="R67" t="str">
            <v>OCS Distrigas</v>
          </cell>
          <cell r="S67" t="str">
            <v>N</v>
          </cell>
          <cell r="T67" t="str">
            <v>OCS Distrigas</v>
          </cell>
          <cell r="U67" t="str">
            <v>N</v>
          </cell>
          <cell r="V67" t="str">
            <v>OCS Distrigas</v>
          </cell>
          <cell r="W67" t="str">
            <v>y</v>
          </cell>
          <cell r="X67" t="str">
            <v>OCS Distrigas</v>
          </cell>
          <cell r="Y67" t="str">
            <v>N</v>
          </cell>
          <cell r="Z67" t="str">
            <v>OCS Distrigas</v>
          </cell>
          <cell r="AA67" t="str">
            <v>y</v>
          </cell>
          <cell r="AC67" t="str">
            <v>OCS Distrigas</v>
          </cell>
          <cell r="AD67" t="str">
            <v>y</v>
          </cell>
          <cell r="AF67" t="str">
            <v>OCS Distrigas</v>
          </cell>
          <cell r="AG67" t="str">
            <v>y</v>
          </cell>
          <cell r="AI67">
            <v>58</v>
          </cell>
        </row>
        <row r="68">
          <cell r="A68">
            <v>42</v>
          </cell>
          <cell r="B68" t="str">
            <v>OCS Intercompany Profit</v>
          </cell>
          <cell r="C68" t="str">
            <v>Optional Adjustment 22</v>
          </cell>
          <cell r="D68">
            <v>0</v>
          </cell>
          <cell r="E68" t="str">
            <v>y</v>
          </cell>
          <cell r="F68" t="str">
            <v>OCS Intercompany Profit</v>
          </cell>
          <cell r="H68" t="str">
            <v>Optional Adjustment 22</v>
          </cell>
          <cell r="I68" t="str">
            <v>N</v>
          </cell>
          <cell r="J68" t="str">
            <v>Optional Adjustment 22</v>
          </cell>
          <cell r="K68" t="str">
            <v>N</v>
          </cell>
          <cell r="L68" t="str">
            <v>Optional Adjustment 22</v>
          </cell>
          <cell r="M68" t="str">
            <v>N</v>
          </cell>
          <cell r="N68" t="str">
            <v>Optional Adjustment 22</v>
          </cell>
          <cell r="O68" t="str">
            <v>N</v>
          </cell>
          <cell r="P68" t="str">
            <v>OCS Intercompany Profit</v>
          </cell>
          <cell r="Q68" t="str">
            <v>N</v>
          </cell>
          <cell r="R68" t="str">
            <v>OCS Intercompany Profit</v>
          </cell>
          <cell r="S68" t="str">
            <v>N</v>
          </cell>
          <cell r="T68" t="str">
            <v>OCS Intercompany Profit</v>
          </cell>
          <cell r="U68" t="str">
            <v>N</v>
          </cell>
          <cell r="V68" t="str">
            <v>OCS Intercompany Profit</v>
          </cell>
          <cell r="W68" t="str">
            <v>Y</v>
          </cell>
          <cell r="X68" t="str">
            <v>OCS Intercompany Profit</v>
          </cell>
          <cell r="Y68" t="str">
            <v>N</v>
          </cell>
          <cell r="Z68" t="str">
            <v>OCS Intercompany Profit</v>
          </cell>
          <cell r="AA68" t="str">
            <v>y</v>
          </cell>
          <cell r="AC68" t="str">
            <v>OCS Intercompany Profit</v>
          </cell>
          <cell r="AD68" t="str">
            <v>y</v>
          </cell>
          <cell r="AF68" t="str">
            <v>OCS Intercompany Profit</v>
          </cell>
          <cell r="AG68" t="str">
            <v>y</v>
          </cell>
          <cell r="AI68">
            <v>59</v>
          </cell>
        </row>
        <row r="69">
          <cell r="A69">
            <v>43</v>
          </cell>
          <cell r="B69" t="str">
            <v>UAE-O&amp;M Inflation</v>
          </cell>
          <cell r="C69" t="str">
            <v>Optional Adjustment 23</v>
          </cell>
          <cell r="D69">
            <v>0</v>
          </cell>
          <cell r="E69" t="str">
            <v>N</v>
          </cell>
          <cell r="F69" t="str">
            <v>UAE-O&amp;M Inflation</v>
          </cell>
          <cell r="H69" t="str">
            <v>Optional Adjustment 23</v>
          </cell>
          <cell r="I69" t="str">
            <v>N</v>
          </cell>
          <cell r="J69" t="str">
            <v>Optional Adjustment 23</v>
          </cell>
          <cell r="K69" t="str">
            <v>N</v>
          </cell>
          <cell r="L69" t="str">
            <v>Optional Adjustment 23</v>
          </cell>
          <cell r="M69" t="str">
            <v>N</v>
          </cell>
          <cell r="N69" t="str">
            <v>Optional Adjustment 23</v>
          </cell>
          <cell r="O69" t="str">
            <v>N</v>
          </cell>
          <cell r="P69" t="str">
            <v>UAE-O&amp;M Inflation</v>
          </cell>
          <cell r="Q69" t="str">
            <v>N</v>
          </cell>
          <cell r="R69" t="str">
            <v>UAE-O&amp;M Inflation</v>
          </cell>
          <cell r="S69" t="str">
            <v>N</v>
          </cell>
          <cell r="T69" t="str">
            <v>UAE-O&amp;M Inflation</v>
          </cell>
          <cell r="U69" t="str">
            <v>N</v>
          </cell>
          <cell r="V69" t="str">
            <v>UAE-O&amp;M Inflation</v>
          </cell>
          <cell r="W69" t="str">
            <v>n</v>
          </cell>
          <cell r="X69" t="str">
            <v>UAE-O&amp;M Inflation</v>
          </cell>
          <cell r="Y69" t="str">
            <v>Y</v>
          </cell>
          <cell r="Z69" t="str">
            <v>UAE-O&amp;M Inflation</v>
          </cell>
          <cell r="AA69" t="str">
            <v>N</v>
          </cell>
          <cell r="AC69" t="str">
            <v>UAE-O&amp;M Inflation</v>
          </cell>
          <cell r="AD69" t="str">
            <v>N</v>
          </cell>
          <cell r="AF69" t="str">
            <v>UAE-O&amp;M Inflation</v>
          </cell>
          <cell r="AG69" t="str">
            <v>N</v>
          </cell>
          <cell r="AI69">
            <v>60</v>
          </cell>
        </row>
        <row r="70">
          <cell r="A70">
            <v>44</v>
          </cell>
          <cell r="B70" t="str">
            <v>UAE Pension and Post Retirement</v>
          </cell>
          <cell r="C70" t="str">
            <v>Optional Adjustment 24</v>
          </cell>
          <cell r="D70">
            <v>0</v>
          </cell>
          <cell r="E70" t="str">
            <v>N</v>
          </cell>
          <cell r="F70" t="str">
            <v>UAE Pension and Post Retirement</v>
          </cell>
          <cell r="H70" t="str">
            <v>Optional Adjustment 24</v>
          </cell>
          <cell r="I70" t="str">
            <v>N</v>
          </cell>
          <cell r="J70" t="str">
            <v>Optional Adjustment 24</v>
          </cell>
          <cell r="K70" t="str">
            <v>N</v>
          </cell>
          <cell r="L70" t="str">
            <v>Optional Adjustment 24</v>
          </cell>
          <cell r="M70" t="str">
            <v>N</v>
          </cell>
          <cell r="N70" t="str">
            <v>Optional Adjustment 24</v>
          </cell>
          <cell r="O70" t="str">
            <v>N</v>
          </cell>
          <cell r="P70" t="str">
            <v>UAE Pension and Post Retirement</v>
          </cell>
          <cell r="Q70" t="str">
            <v>N</v>
          </cell>
          <cell r="R70" t="str">
            <v>UAE Pension and Post Retirement</v>
          </cell>
          <cell r="S70" t="str">
            <v>N</v>
          </cell>
          <cell r="T70" t="str">
            <v>UAE Pension and Post Retirement</v>
          </cell>
          <cell r="U70" t="str">
            <v>N</v>
          </cell>
          <cell r="V70" t="str">
            <v>UAE Pension and Post Retirement</v>
          </cell>
          <cell r="W70" t="str">
            <v>n</v>
          </cell>
          <cell r="X70" t="str">
            <v>UAE Pension and Post Retirement</v>
          </cell>
          <cell r="Y70" t="str">
            <v>N</v>
          </cell>
          <cell r="Z70" t="str">
            <v>UAE Pension and Post Retirement</v>
          </cell>
          <cell r="AA70" t="str">
            <v>N</v>
          </cell>
          <cell r="AC70" t="str">
            <v>UAE Pension and Post Retirement</v>
          </cell>
          <cell r="AD70" t="str">
            <v>N</v>
          </cell>
          <cell r="AF70" t="str">
            <v>UAE Pension and Post Retirement</v>
          </cell>
          <cell r="AG70" t="str">
            <v>N</v>
          </cell>
          <cell r="AI70">
            <v>61</v>
          </cell>
        </row>
        <row r="71">
          <cell r="A71">
            <v>45</v>
          </cell>
          <cell r="B71" t="str">
            <v>Rate Base Settlement</v>
          </cell>
          <cell r="C71" t="str">
            <v>Optional Adjustment 25</v>
          </cell>
          <cell r="D71">
            <v>0</v>
          </cell>
          <cell r="E71" t="str">
            <v>y</v>
          </cell>
          <cell r="F71" t="str">
            <v>Rate Base Settlement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 t="str">
            <v>282000 DIT Adjustment</v>
          </cell>
          <cell r="Q71" t="str">
            <v>N</v>
          </cell>
          <cell r="R71" t="str">
            <v>282000 DIT Adjustment</v>
          </cell>
          <cell r="S71" t="str">
            <v>N</v>
          </cell>
          <cell r="T71" t="str">
            <v>282000 DIT Adjustment</v>
          </cell>
          <cell r="U71" t="str">
            <v>N</v>
          </cell>
          <cell r="V71" t="str">
            <v>282000 DIT Adjustment</v>
          </cell>
          <cell r="W71" t="str">
            <v>N</v>
          </cell>
          <cell r="X71" t="str">
            <v>282000 DIT Adjustment</v>
          </cell>
          <cell r="Y71" t="str">
            <v>N</v>
          </cell>
          <cell r="Z71" t="str">
            <v>Rate Base Settlement</v>
          </cell>
          <cell r="AA71" t="str">
            <v>y</v>
          </cell>
          <cell r="AC71" t="str">
            <v>Rate Base Settlement</v>
          </cell>
          <cell r="AD71" t="str">
            <v>y</v>
          </cell>
          <cell r="AF71" t="str">
            <v>Rate Base Settlement</v>
          </cell>
          <cell r="AG71" t="str">
            <v>y</v>
          </cell>
          <cell r="AI71">
            <v>62</v>
          </cell>
        </row>
        <row r="72">
          <cell r="A72">
            <v>46</v>
          </cell>
          <cell r="B72" t="str">
            <v xml:space="preserve"> Settlement Adj</v>
          </cell>
          <cell r="C72" t="str">
            <v>Optional Adjustment 26</v>
          </cell>
          <cell r="D72">
            <v>0</v>
          </cell>
          <cell r="E72" t="str">
            <v>y</v>
          </cell>
          <cell r="F72" t="str">
            <v xml:space="preserve"> Settlement Adj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 t="str">
            <v>Cafeteria Settlement Adj</v>
          </cell>
          <cell r="Q72" t="str">
            <v>N</v>
          </cell>
          <cell r="R72" t="str">
            <v>Cafeteria Settlement Adj</v>
          </cell>
          <cell r="S72" t="str">
            <v>N</v>
          </cell>
          <cell r="T72" t="str">
            <v>Cafeteria Settlement Adj</v>
          </cell>
          <cell r="U72" t="str">
            <v>N</v>
          </cell>
          <cell r="V72" t="str">
            <v>Cafeteria Settlement Adj</v>
          </cell>
          <cell r="W72" t="str">
            <v>N</v>
          </cell>
          <cell r="X72" t="str">
            <v>Cafeteria Settlement Adj</v>
          </cell>
          <cell r="Y72" t="str">
            <v>N</v>
          </cell>
          <cell r="Z72" t="str">
            <v xml:space="preserve"> Settlement Adj</v>
          </cell>
          <cell r="AA72" t="str">
            <v>y</v>
          </cell>
          <cell r="AC72" t="str">
            <v xml:space="preserve"> Settlement Adj</v>
          </cell>
          <cell r="AD72" t="str">
            <v>y</v>
          </cell>
          <cell r="AF72" t="str">
            <v xml:space="preserve"> Settlement Adj</v>
          </cell>
          <cell r="AG72" t="str">
            <v>y</v>
          </cell>
          <cell r="AI72">
            <v>63</v>
          </cell>
        </row>
        <row r="73">
          <cell r="A73">
            <v>47</v>
          </cell>
          <cell r="B73" t="str">
            <v>QC Employees Settlement</v>
          </cell>
          <cell r="C73" t="str">
            <v>Optional Adjustment 27</v>
          </cell>
          <cell r="D73">
            <v>0</v>
          </cell>
          <cell r="E73" t="str">
            <v>y</v>
          </cell>
          <cell r="F73" t="str">
            <v>QC Employees Settlement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 t="str">
            <v>QC 347 Employees</v>
          </cell>
          <cell r="Q73" t="str">
            <v>N</v>
          </cell>
          <cell r="R73" t="str">
            <v>QC 347 Employees</v>
          </cell>
          <cell r="S73" t="str">
            <v>N</v>
          </cell>
          <cell r="T73" t="str">
            <v>QC 347 Employees</v>
          </cell>
          <cell r="U73" t="str">
            <v>N</v>
          </cell>
          <cell r="V73" t="str">
            <v>QC 347 Employees</v>
          </cell>
          <cell r="W73" t="str">
            <v>N</v>
          </cell>
          <cell r="X73" t="str">
            <v>QC 347 Employees</v>
          </cell>
          <cell r="Y73" t="str">
            <v>N</v>
          </cell>
          <cell r="Z73" t="str">
            <v>QC Employees Settlement</v>
          </cell>
          <cell r="AA73" t="str">
            <v>y</v>
          </cell>
          <cell r="AC73" t="str">
            <v>QC Employees Settlement</v>
          </cell>
          <cell r="AD73" t="str">
            <v>y</v>
          </cell>
          <cell r="AF73" t="str">
            <v>QC Employees Settlement</v>
          </cell>
          <cell r="AG73" t="str">
            <v>y</v>
          </cell>
          <cell r="AI73">
            <v>64</v>
          </cell>
        </row>
        <row r="74">
          <cell r="A74">
            <v>48</v>
          </cell>
          <cell r="B74" t="str">
            <v>QGC Employees Settlement</v>
          </cell>
          <cell r="C74" t="str">
            <v>Optional Adjustment 28</v>
          </cell>
          <cell r="D74">
            <v>0</v>
          </cell>
          <cell r="E74" t="str">
            <v>y</v>
          </cell>
          <cell r="F74" t="str">
            <v>QGC Employees Settlement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 t="str">
            <v>QGC 908 Employees</v>
          </cell>
          <cell r="Q74" t="str">
            <v>N</v>
          </cell>
          <cell r="R74" t="str">
            <v>QGC 908 Employees</v>
          </cell>
          <cell r="S74" t="str">
            <v>N</v>
          </cell>
          <cell r="T74" t="str">
            <v>QGC 908 Employees</v>
          </cell>
          <cell r="U74" t="str">
            <v>N</v>
          </cell>
          <cell r="V74" t="str">
            <v>QGC 908 Employees</v>
          </cell>
          <cell r="W74" t="str">
            <v>N</v>
          </cell>
          <cell r="X74" t="str">
            <v>QGC 908 Employees</v>
          </cell>
          <cell r="Y74" t="str">
            <v>N</v>
          </cell>
          <cell r="Z74" t="str">
            <v>QGC Employees Settlement</v>
          </cell>
          <cell r="AA74" t="str">
            <v>y</v>
          </cell>
          <cell r="AC74" t="str">
            <v>QGC Employees Settlement</v>
          </cell>
          <cell r="AD74" t="str">
            <v>y</v>
          </cell>
          <cell r="AF74" t="str">
            <v>QGC Employees Settlement</v>
          </cell>
          <cell r="AG74" t="str">
            <v>y</v>
          </cell>
          <cell r="AI74">
            <v>65</v>
          </cell>
        </row>
        <row r="75">
          <cell r="A75">
            <v>49</v>
          </cell>
          <cell r="B75" t="str">
            <v>108 Product Adjustment</v>
          </cell>
          <cell r="C75" t="str">
            <v>Optional Adjustment 30</v>
          </cell>
          <cell r="D75">
            <v>0</v>
          </cell>
          <cell r="E75" t="str">
            <v>Y</v>
          </cell>
          <cell r="F75" t="str">
            <v>108 Product Adjustment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 t="str">
            <v>108 Product Adjustment</v>
          </cell>
          <cell r="AA75" t="str">
            <v>N</v>
          </cell>
          <cell r="AC75" t="str">
            <v>108 Product Adjustment</v>
          </cell>
          <cell r="AD75" t="str">
            <v>N</v>
          </cell>
          <cell r="AF75" t="str">
            <v>108 Product Adjustment</v>
          </cell>
          <cell r="AG75" t="str">
            <v>Y</v>
          </cell>
          <cell r="AI75">
            <v>66</v>
          </cell>
        </row>
        <row r="76">
          <cell r="A76">
            <v>50</v>
          </cell>
          <cell r="B76" t="str">
            <v>Dist Gas Effective 2012</v>
          </cell>
          <cell r="C76" t="str">
            <v>District Gas &amp; Pretax</v>
          </cell>
          <cell r="D76">
            <v>0</v>
          </cell>
          <cell r="E76">
            <v>0</v>
          </cell>
          <cell r="F76" t="str">
            <v>Dist Gas Effective 2012</v>
          </cell>
          <cell r="H76" t="str">
            <v>Dist Gas Effective 2012</v>
          </cell>
          <cell r="I76">
            <v>0</v>
          </cell>
          <cell r="J76" t="str">
            <v>Dist Gas Effective 2012</v>
          </cell>
          <cell r="K76">
            <v>0</v>
          </cell>
          <cell r="L76" t="str">
            <v>Dist Gas Effective 2012</v>
          </cell>
          <cell r="M76">
            <v>0</v>
          </cell>
          <cell r="N76" t="str">
            <v>Dist Gas Effective 2012</v>
          </cell>
          <cell r="O76">
            <v>0</v>
          </cell>
          <cell r="P76" t="str">
            <v>Dist Gas Effective 2012</v>
          </cell>
          <cell r="Q76">
            <v>0</v>
          </cell>
          <cell r="R76" t="str">
            <v>Dist Gas Effective 2012</v>
          </cell>
          <cell r="S76">
            <v>0</v>
          </cell>
          <cell r="T76" t="str">
            <v>Dist Gas Effective 2012</v>
          </cell>
          <cell r="U76">
            <v>0</v>
          </cell>
          <cell r="V76" t="str">
            <v>Dist Gas Effective 2012</v>
          </cell>
          <cell r="W76">
            <v>0</v>
          </cell>
          <cell r="X76" t="str">
            <v>Dist Gas Effective 2012</v>
          </cell>
          <cell r="Y76" t="str">
            <v/>
          </cell>
          <cell r="Z76" t="str">
            <v>Dist Gas Effective 2012</v>
          </cell>
          <cell r="AA76" t="str">
            <v/>
          </cell>
          <cell r="AC76" t="str">
            <v>Dist Gas Effective 2012</v>
          </cell>
          <cell r="AD76" t="str">
            <v/>
          </cell>
          <cell r="AF76" t="str">
            <v>Dist Gas Effective 2012</v>
          </cell>
          <cell r="AG76" t="str">
            <v/>
          </cell>
          <cell r="AI76">
            <v>67</v>
          </cell>
        </row>
        <row r="77">
          <cell r="A77">
            <v>51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C77">
            <v>0</v>
          </cell>
          <cell r="AD77">
            <v>0</v>
          </cell>
          <cell r="AF77">
            <v>0</v>
          </cell>
          <cell r="AG77">
            <v>0</v>
          </cell>
          <cell r="AI77">
            <v>68</v>
          </cell>
        </row>
        <row r="78">
          <cell r="A78">
            <v>52</v>
          </cell>
          <cell r="B78" t="str">
            <v>UPDATE AVG CAP STR DEC 14</v>
          </cell>
          <cell r="C78" t="str">
            <v>Capital Structure</v>
          </cell>
          <cell r="D78">
            <v>0</v>
          </cell>
          <cell r="E78">
            <v>0</v>
          </cell>
          <cell r="F78" t="str">
            <v>UPDATE AVG CAP STR DEC 14</v>
          </cell>
          <cell r="H78" t="str">
            <v>AVG CAP STR DEC 12</v>
          </cell>
          <cell r="I78">
            <v>0</v>
          </cell>
          <cell r="J78" t="str">
            <v>AVG CAP STR DEC 12</v>
          </cell>
          <cell r="K78">
            <v>0</v>
          </cell>
          <cell r="L78" t="str">
            <v>AVG CAP STR DEC 13</v>
          </cell>
          <cell r="M78">
            <v>0</v>
          </cell>
          <cell r="N78" t="str">
            <v>YE CAP STR DEC 13</v>
          </cell>
          <cell r="O78">
            <v>0</v>
          </cell>
          <cell r="P78" t="str">
            <v>FILED AVG CAP STR DEC 14</v>
          </cell>
          <cell r="Q78">
            <v>0</v>
          </cell>
          <cell r="R78" t="str">
            <v>UPDATE AVG CAP STR DEC 14</v>
          </cell>
          <cell r="S78">
            <v>0</v>
          </cell>
          <cell r="T78" t="str">
            <v>UPDATE AVG CAP STR DEC 14</v>
          </cell>
          <cell r="U78">
            <v>0</v>
          </cell>
          <cell r="V78" t="str">
            <v>FILED AVG CAP STR DEC 14</v>
          </cell>
          <cell r="W78">
            <v>0</v>
          </cell>
          <cell r="X78" t="str">
            <v>FILED AVG CAP STR DEC 14</v>
          </cell>
          <cell r="Y78">
            <v>0</v>
          </cell>
          <cell r="Z78" t="str">
            <v>UPDATE AVG CAP STR DEC 14</v>
          </cell>
          <cell r="AA78">
            <v>0</v>
          </cell>
          <cell r="AC78" t="str">
            <v>UPDATE AVG CAP STR DEC 14</v>
          </cell>
          <cell r="AD78">
            <v>0</v>
          </cell>
          <cell r="AF78" t="str">
            <v>UPDATE AVG CAP STR DEC 14</v>
          </cell>
          <cell r="AG78">
            <v>0</v>
          </cell>
          <cell r="AI78">
            <v>69</v>
          </cell>
        </row>
        <row r="79">
          <cell r="A79">
            <v>53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</row>
        <row r="82">
          <cell r="C82">
            <v>0</v>
          </cell>
        </row>
        <row r="85">
          <cell r="H85" t="str">
            <v>Revenue Scenarios</v>
          </cell>
        </row>
        <row r="86">
          <cell r="H86" t="str">
            <v>Booked Rev DEC 2012</v>
          </cell>
        </row>
        <row r="87">
          <cell r="H87" t="str">
            <v>AVG Projected Rev DEC 2013</v>
          </cell>
        </row>
        <row r="88">
          <cell r="H88" t="str">
            <v>AVG Projected Rev DEC 2013 with CET</v>
          </cell>
        </row>
        <row r="89">
          <cell r="H89" t="str">
            <v>YE Projected Rev DEC 2013</v>
          </cell>
        </row>
        <row r="90">
          <cell r="H90" t="str">
            <v>YE Projected Rev DEC 2013 with CET</v>
          </cell>
        </row>
        <row r="91">
          <cell r="H91" t="str">
            <v>AVG Projected Rev DEC 2014</v>
          </cell>
        </row>
        <row r="92">
          <cell r="H92" t="str">
            <v>AVG Projected Rev DEC 2014 with CET</v>
          </cell>
        </row>
        <row r="93">
          <cell r="H93" t="str">
            <v>AVG Projected Rev DEC 2014 FT1 Shift</v>
          </cell>
        </row>
        <row r="94">
          <cell r="H94" t="str">
            <v>YE Proj Rev DEC 2014 FT1 Shift</v>
          </cell>
        </row>
        <row r="95">
          <cell r="H95" t="str">
            <v>AVG Projected Rev DEC 2013 FT1 Shift</v>
          </cell>
        </row>
        <row r="96">
          <cell r="H96" t="str">
            <v>YE Projected Rev DEC 2013 FT1 Shift</v>
          </cell>
        </row>
        <row r="97">
          <cell r="H97" t="str">
            <v>AVG Projected Rev DEC 2014 FT1 Shift with CET</v>
          </cell>
        </row>
        <row r="98">
          <cell r="H98" t="str">
            <v>AVG Projected Rev DEC 2013 FT1 Shift with CET</v>
          </cell>
        </row>
        <row r="99">
          <cell r="H99" t="str">
            <v>YE Projected Rev DEC 2013 FT1 Shift with CET</v>
          </cell>
        </row>
        <row r="100">
          <cell r="H100">
            <v>0</v>
          </cell>
        </row>
      </sheetData>
      <sheetData sheetId="1"/>
      <sheetData sheetId="2"/>
      <sheetData sheetId="3"/>
      <sheetData sheetId="4">
        <row r="8">
          <cell r="AJ8" t="str">
            <v>YE RB DEC 2012</v>
          </cell>
          <cell r="AK8" t="str">
            <v>AVG RB DEC 2012</v>
          </cell>
          <cell r="AL8" t="str">
            <v>WY RB DEC 2012</v>
          </cell>
          <cell r="AM8" t="str">
            <v>AVG RB DEC 2013</v>
          </cell>
          <cell r="AN8" t="str">
            <v>Y.E  RB DEC 2013</v>
          </cell>
          <cell r="AO8" t="str">
            <v>AVG  RB DEC 2014</v>
          </cell>
          <cell r="AP8" t="str">
            <v>Y.E  RB DEC 2014</v>
          </cell>
        </row>
        <row r="9">
          <cell r="AJ9">
            <v>0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</row>
        <row r="10"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</row>
        <row r="11"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</row>
        <row r="12"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</row>
        <row r="13"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</row>
        <row r="15">
          <cell r="AJ15">
            <v>10883.08</v>
          </cell>
          <cell r="AK15">
            <v>10883.08</v>
          </cell>
          <cell r="AL15">
            <v>10883.08</v>
          </cell>
          <cell r="AM15">
            <v>10883.08</v>
          </cell>
          <cell r="AN15">
            <v>10883.08</v>
          </cell>
          <cell r="AO15">
            <v>10883.08</v>
          </cell>
          <cell r="AP15">
            <v>10883.08</v>
          </cell>
        </row>
        <row r="16">
          <cell r="AJ16">
            <v>58742.880000000005</v>
          </cell>
          <cell r="AK16">
            <v>58742.880000000005</v>
          </cell>
          <cell r="AL16">
            <v>58742.880000000005</v>
          </cell>
          <cell r="AM16">
            <v>58742.880000000005</v>
          </cell>
          <cell r="AN16">
            <v>58742.880000000005</v>
          </cell>
          <cell r="AO16">
            <v>58742.880000000005</v>
          </cell>
          <cell r="AP16">
            <v>58742.880000000005</v>
          </cell>
        </row>
        <row r="17"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</row>
        <row r="18">
          <cell r="AJ18">
            <v>69625.960000000006</v>
          </cell>
          <cell r="AK18">
            <v>69625.960000000006</v>
          </cell>
          <cell r="AL18">
            <v>69625.960000000006</v>
          </cell>
          <cell r="AM18">
            <v>69625.960000000006</v>
          </cell>
          <cell r="AN18">
            <v>69625.960000000006</v>
          </cell>
          <cell r="AO18">
            <v>69625.960000000006</v>
          </cell>
          <cell r="AP18">
            <v>69625.960000000006</v>
          </cell>
        </row>
        <row r="19">
          <cell r="AM19">
            <v>0</v>
          </cell>
          <cell r="AN19">
            <v>0</v>
          </cell>
          <cell r="AO19">
            <v>0</v>
          </cell>
          <cell r="AP19">
            <v>0</v>
          </cell>
        </row>
        <row r="20">
          <cell r="AM20">
            <v>0</v>
          </cell>
          <cell r="AN20">
            <v>0</v>
          </cell>
          <cell r="AO20">
            <v>0</v>
          </cell>
          <cell r="AP20">
            <v>0</v>
          </cell>
        </row>
        <row r="21">
          <cell r="AJ21">
            <v>6266900.6900000004</v>
          </cell>
          <cell r="AK21">
            <v>6266900.6899999985</v>
          </cell>
          <cell r="AL21">
            <v>6266900.6900000004</v>
          </cell>
          <cell r="AM21">
            <v>6266900.6899999985</v>
          </cell>
          <cell r="AN21">
            <v>6266900.6900000004</v>
          </cell>
          <cell r="AO21">
            <v>6266900.6899999985</v>
          </cell>
          <cell r="AP21">
            <v>6266900.6900000004</v>
          </cell>
        </row>
        <row r="22">
          <cell r="AJ22">
            <v>1443936.84</v>
          </cell>
          <cell r="AK22">
            <v>1449176.2779166664</v>
          </cell>
          <cell r="AL22">
            <v>1443936.84</v>
          </cell>
          <cell r="AM22">
            <v>1443936.84</v>
          </cell>
          <cell r="AN22">
            <v>1443936.84</v>
          </cell>
          <cell r="AO22">
            <v>1443936.84</v>
          </cell>
          <cell r="AP22">
            <v>1443936.84</v>
          </cell>
        </row>
        <row r="23">
          <cell r="AJ23">
            <v>52986090.909999996</v>
          </cell>
          <cell r="AK23">
            <v>53909906.012500018</v>
          </cell>
          <cell r="AL23">
            <v>52986090.909999996</v>
          </cell>
          <cell r="AM23">
            <v>52986090.909999996</v>
          </cell>
          <cell r="AN23">
            <v>52986090.909999996</v>
          </cell>
          <cell r="AO23">
            <v>52986090.909999996</v>
          </cell>
          <cell r="AP23">
            <v>52986090.909999996</v>
          </cell>
        </row>
        <row r="24">
          <cell r="AJ24">
            <v>17432452.879999999</v>
          </cell>
          <cell r="AK24">
            <v>17707078.272083331</v>
          </cell>
          <cell r="AL24">
            <v>17432452.879999999</v>
          </cell>
          <cell r="AM24">
            <v>17432452.879999999</v>
          </cell>
          <cell r="AN24">
            <v>17432452.879999999</v>
          </cell>
          <cell r="AO24">
            <v>17432452.879999999</v>
          </cell>
          <cell r="AP24">
            <v>17432452.879999999</v>
          </cell>
        </row>
        <row r="25">
          <cell r="AJ25">
            <v>2872306.7800000003</v>
          </cell>
          <cell r="AK25">
            <v>2878052.36375</v>
          </cell>
          <cell r="AL25">
            <v>2872306.7800000003</v>
          </cell>
          <cell r="AM25">
            <v>2872306.7800000007</v>
          </cell>
          <cell r="AN25">
            <v>2872306.7800000003</v>
          </cell>
          <cell r="AO25">
            <v>2872306.7800000007</v>
          </cell>
          <cell r="AP25">
            <v>2872306.7800000003</v>
          </cell>
        </row>
        <row r="26">
          <cell r="AJ26">
            <v>57014.71</v>
          </cell>
          <cell r="AK26">
            <v>57014.71</v>
          </cell>
          <cell r="AL26">
            <v>57014.71</v>
          </cell>
          <cell r="AM26">
            <v>57014.71</v>
          </cell>
          <cell r="AN26">
            <v>57014.71</v>
          </cell>
          <cell r="AO26">
            <v>57014.71</v>
          </cell>
          <cell r="AP26">
            <v>57014.71</v>
          </cell>
        </row>
        <row r="27">
          <cell r="AJ27">
            <v>121186.63</v>
          </cell>
          <cell r="AK27">
            <v>121186.62999999996</v>
          </cell>
          <cell r="AL27">
            <v>121186.63</v>
          </cell>
          <cell r="AM27">
            <v>121186.62999999996</v>
          </cell>
          <cell r="AN27">
            <v>121186.63</v>
          </cell>
          <cell r="AO27">
            <v>121186.62999999996</v>
          </cell>
          <cell r="AP27">
            <v>121186.63</v>
          </cell>
        </row>
        <row r="28"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</row>
        <row r="29">
          <cell r="AJ29">
            <v>81179889.439999983</v>
          </cell>
          <cell r="AK29">
            <v>82389314.956249997</v>
          </cell>
          <cell r="AL29">
            <v>81179889.439999983</v>
          </cell>
          <cell r="AM29">
            <v>81179889.439999983</v>
          </cell>
          <cell r="AN29">
            <v>81179889.439999983</v>
          </cell>
          <cell r="AO29">
            <v>81179889.439999983</v>
          </cell>
          <cell r="AP29">
            <v>81179889.439999983</v>
          </cell>
        </row>
        <row r="30"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AM31">
            <v>0</v>
          </cell>
          <cell r="AN31">
            <v>0</v>
          </cell>
          <cell r="AO31">
            <v>0</v>
          </cell>
          <cell r="AP31">
            <v>0</v>
          </cell>
        </row>
        <row r="32"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</row>
        <row r="33">
          <cell r="AJ33">
            <v>361464.44</v>
          </cell>
          <cell r="AK33">
            <v>333812.33916666667</v>
          </cell>
          <cell r="AL33">
            <v>361464.44</v>
          </cell>
          <cell r="AM33">
            <v>361464.44</v>
          </cell>
          <cell r="AN33">
            <v>361464.44</v>
          </cell>
          <cell r="AO33">
            <v>372781.33399445593</v>
          </cell>
          <cell r="AP33">
            <v>384098.22798891185</v>
          </cell>
        </row>
        <row r="34">
          <cell r="AJ34">
            <v>10193808.57</v>
          </cell>
          <cell r="AK34">
            <v>8879728.1658333316</v>
          </cell>
          <cell r="AL34">
            <v>10193808.57</v>
          </cell>
          <cell r="AM34">
            <v>10193808.569999998</v>
          </cell>
          <cell r="AN34">
            <v>10193808.57</v>
          </cell>
          <cell r="AO34">
            <v>10512960.990599019</v>
          </cell>
          <cell r="AP34">
            <v>10832113.411198035</v>
          </cell>
        </row>
        <row r="35">
          <cell r="AJ35">
            <v>10555273.01</v>
          </cell>
          <cell r="AK35">
            <v>9213540.504999999</v>
          </cell>
          <cell r="AL35">
            <v>10555273.01</v>
          </cell>
          <cell r="AM35">
            <v>10555273.009999998</v>
          </cell>
          <cell r="AN35">
            <v>10555273.01</v>
          </cell>
          <cell r="AO35">
            <v>10885742.324593475</v>
          </cell>
          <cell r="AP35">
            <v>11216211.639186947</v>
          </cell>
        </row>
        <row r="36">
          <cell r="AM36">
            <v>0</v>
          </cell>
          <cell r="AN36">
            <v>0</v>
          </cell>
          <cell r="AO36">
            <v>0</v>
          </cell>
          <cell r="AP36">
            <v>0</v>
          </cell>
        </row>
        <row r="37">
          <cell r="AM37">
            <v>0</v>
          </cell>
          <cell r="AN37">
            <v>0</v>
          </cell>
          <cell r="AO37">
            <v>0</v>
          </cell>
          <cell r="AP37">
            <v>0</v>
          </cell>
        </row>
        <row r="38">
          <cell r="AJ38">
            <v>715861.07</v>
          </cell>
          <cell r="AK38">
            <v>581564.29625000013</v>
          </cell>
          <cell r="AL38">
            <v>715861.07</v>
          </cell>
          <cell r="AM38">
            <v>808488.75348257937</v>
          </cell>
          <cell r="AN38">
            <v>948179.93593483255</v>
          </cell>
          <cell r="AO38">
            <v>1043983.7858076142</v>
          </cell>
          <cell r="AP38">
            <v>1167074.7589175669</v>
          </cell>
        </row>
        <row r="39">
          <cell r="AJ39">
            <v>7773194.709999999</v>
          </cell>
          <cell r="AK39">
            <v>7765860.447916667</v>
          </cell>
          <cell r="AL39">
            <v>7773194.709999999</v>
          </cell>
          <cell r="AM39">
            <v>8975322.1593345404</v>
          </cell>
          <cell r="AN39">
            <v>10499485.394875014</v>
          </cell>
          <cell r="AO39">
            <v>11563447.028367342</v>
          </cell>
          <cell r="AP39">
            <v>12930738.964862848</v>
          </cell>
        </row>
        <row r="40">
          <cell r="AJ40">
            <v>8489055.7799999993</v>
          </cell>
          <cell r="AK40">
            <v>8347424.7441666666</v>
          </cell>
          <cell r="AL40">
            <v>8489055.7799999993</v>
          </cell>
          <cell r="AM40">
            <v>9783810.9128171206</v>
          </cell>
          <cell r="AN40">
            <v>11447665.330809847</v>
          </cell>
          <cell r="AO40">
            <v>12607430.814174958</v>
          </cell>
          <cell r="AP40">
            <v>14097813.723780414</v>
          </cell>
        </row>
        <row r="41">
          <cell r="AM41">
            <v>0</v>
          </cell>
          <cell r="AN41">
            <v>0</v>
          </cell>
          <cell r="AO41">
            <v>0</v>
          </cell>
          <cell r="AP41">
            <v>0</v>
          </cell>
        </row>
        <row r="42">
          <cell r="AM42">
            <v>0</v>
          </cell>
          <cell r="AN42">
            <v>0</v>
          </cell>
          <cell r="AO42">
            <v>0</v>
          </cell>
          <cell r="AP42">
            <v>0</v>
          </cell>
        </row>
        <row r="43"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</row>
        <row r="44"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</row>
        <row r="45"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</row>
        <row r="46">
          <cell r="AJ46">
            <v>30681929.93</v>
          </cell>
          <cell r="AK46">
            <v>29787003.494166661</v>
          </cell>
          <cell r="AL46">
            <v>30681929.93</v>
          </cell>
          <cell r="AM46">
            <v>31668392.071461231</v>
          </cell>
          <cell r="AN46">
            <v>33346921.131359838</v>
          </cell>
          <cell r="AO46">
            <v>34572384.724137969</v>
          </cell>
          <cell r="AP46">
            <v>36695500.205833234</v>
          </cell>
        </row>
        <row r="47"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</row>
        <row r="48"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</row>
        <row r="49"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</row>
        <row r="50">
          <cell r="AJ50">
            <v>981513307.76000011</v>
          </cell>
          <cell r="AK50">
            <v>930550035.14749992</v>
          </cell>
          <cell r="AL50">
            <v>981513307.76000011</v>
          </cell>
          <cell r="AM50">
            <v>1012487933.0677782</v>
          </cell>
          <cell r="AN50">
            <v>1066179920.3569632</v>
          </cell>
          <cell r="AO50">
            <v>1105352694.6026733</v>
          </cell>
          <cell r="AP50">
            <v>1173216912.6960125</v>
          </cell>
        </row>
        <row r="51">
          <cell r="AJ51">
            <v>1012195237.6900001</v>
          </cell>
          <cell r="AK51">
            <v>960337038.64166653</v>
          </cell>
          <cell r="AL51">
            <v>1012195237.6900001</v>
          </cell>
          <cell r="AM51">
            <v>1044156325.1392394</v>
          </cell>
          <cell r="AN51">
            <v>1099526841.488323</v>
          </cell>
          <cell r="AO51">
            <v>1139925079.3268113</v>
          </cell>
          <cell r="AP51">
            <v>1209912412.9018457</v>
          </cell>
        </row>
        <row r="52"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</row>
        <row r="53">
          <cell r="AJ53">
            <v>0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</row>
        <row r="54"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</row>
        <row r="55">
          <cell r="AJ55">
            <v>4925666.8600000003</v>
          </cell>
          <cell r="AK55">
            <v>4676268.2679166673</v>
          </cell>
          <cell r="AL55">
            <v>4925666.8600000003</v>
          </cell>
          <cell r="AM55">
            <v>8277226.2047926933</v>
          </cell>
          <cell r="AN55">
            <v>12584223.475284144</v>
          </cell>
          <cell r="AO55">
            <v>14033703.797067098</v>
          </cell>
          <cell r="AP55">
            <v>15896391.32437863</v>
          </cell>
        </row>
        <row r="56">
          <cell r="AJ56">
            <v>4925666.8600000003</v>
          </cell>
          <cell r="AK56">
            <v>4676268.2679166673</v>
          </cell>
          <cell r="AL56">
            <v>4925666.8600000003</v>
          </cell>
          <cell r="AM56">
            <v>8277226.2047926933</v>
          </cell>
          <cell r="AN56">
            <v>12584223.475284144</v>
          </cell>
          <cell r="AO56">
            <v>14033703.797067098</v>
          </cell>
          <cell r="AP56">
            <v>15896391.32437863</v>
          </cell>
        </row>
        <row r="57">
          <cell r="AM57">
            <v>0</v>
          </cell>
          <cell r="AN57">
            <v>0</v>
          </cell>
          <cell r="AO57">
            <v>0</v>
          </cell>
          <cell r="AP57">
            <v>0</v>
          </cell>
        </row>
        <row r="58">
          <cell r="AM58">
            <v>0</v>
          </cell>
          <cell r="AN58">
            <v>0</v>
          </cell>
          <cell r="AO58">
            <v>0</v>
          </cell>
          <cell r="AP58">
            <v>0</v>
          </cell>
        </row>
        <row r="59">
          <cell r="AJ59">
            <v>4905459.75</v>
          </cell>
          <cell r="AK59">
            <v>3671868.7358333338</v>
          </cell>
          <cell r="AL59">
            <v>4905459.75</v>
          </cell>
          <cell r="AM59">
            <v>5936340.3434946956</v>
          </cell>
          <cell r="AN59">
            <v>7029475.1825828999</v>
          </cell>
          <cell r="AO59">
            <v>7746033.2473635972</v>
          </cell>
          <cell r="AP59">
            <v>8326235.8908842681</v>
          </cell>
        </row>
        <row r="60">
          <cell r="AJ60">
            <v>47911417.359999999</v>
          </cell>
          <cell r="AK60">
            <v>46978126.684583329</v>
          </cell>
          <cell r="AL60">
            <v>47911417.359999999</v>
          </cell>
          <cell r="AM60">
            <v>63346113.789828338</v>
          </cell>
          <cell r="AN60">
            <v>75744801.062250644</v>
          </cell>
          <cell r="AO60">
            <v>83364980.327638656</v>
          </cell>
          <cell r="AP60">
            <v>89615863.94905962</v>
          </cell>
        </row>
        <row r="61">
          <cell r="AJ61">
            <v>52816877.109999999</v>
          </cell>
          <cell r="AK61">
            <v>50649995.420416661</v>
          </cell>
          <cell r="AL61">
            <v>52816877.109999999</v>
          </cell>
          <cell r="AM61">
            <v>69282454.133323029</v>
          </cell>
          <cell r="AN61">
            <v>82774276.244833544</v>
          </cell>
          <cell r="AO61">
            <v>91111013.575002253</v>
          </cell>
          <cell r="AP61">
            <v>97942099.839943886</v>
          </cell>
        </row>
        <row r="62">
          <cell r="AM62">
            <v>0</v>
          </cell>
          <cell r="AN62">
            <v>0</v>
          </cell>
          <cell r="AO62">
            <v>0</v>
          </cell>
          <cell r="AP62">
            <v>0</v>
          </cell>
        </row>
        <row r="63">
          <cell r="AM63">
            <v>0</v>
          </cell>
          <cell r="AN63">
            <v>0</v>
          </cell>
          <cell r="AO63">
            <v>0</v>
          </cell>
          <cell r="AP63">
            <v>0</v>
          </cell>
        </row>
        <row r="64">
          <cell r="AJ64">
            <v>15390141.23</v>
          </cell>
          <cell r="AK64">
            <v>14427663.54125</v>
          </cell>
          <cell r="AL64">
            <v>15390141.23</v>
          </cell>
          <cell r="AM64">
            <v>15572476.812315052</v>
          </cell>
          <cell r="AN64">
            <v>15778407.008713644</v>
          </cell>
          <cell r="AO64">
            <v>16112181.529402601</v>
          </cell>
          <cell r="AP64">
            <v>16486316.124610728</v>
          </cell>
        </row>
        <row r="65">
          <cell r="AJ65">
            <v>308264001.13999999</v>
          </cell>
          <cell r="AK65">
            <v>303032852.00333339</v>
          </cell>
          <cell r="AL65">
            <v>308264001.13999999</v>
          </cell>
          <cell r="AM65">
            <v>312080612.81589109</v>
          </cell>
          <cell r="AN65">
            <v>316359035.22641212</v>
          </cell>
          <cell r="AO65">
            <v>323046985.10587662</v>
          </cell>
          <cell r="AP65">
            <v>330546894.87375093</v>
          </cell>
        </row>
        <row r="66">
          <cell r="AJ66">
            <v>323654142.37</v>
          </cell>
          <cell r="AK66">
            <v>317460515.54458338</v>
          </cell>
          <cell r="AL66">
            <v>323654142.37</v>
          </cell>
          <cell r="AM66">
            <v>327653089.62820613</v>
          </cell>
          <cell r="AN66">
            <v>332137442.23512578</v>
          </cell>
          <cell r="AO66">
            <v>339159166.63527924</v>
          </cell>
          <cell r="AP66">
            <v>347033210.99836165</v>
          </cell>
        </row>
        <row r="67">
          <cell r="AM67">
            <v>0</v>
          </cell>
          <cell r="AN67">
            <v>0</v>
          </cell>
          <cell r="AO67">
            <v>0</v>
          </cell>
          <cell r="AP67">
            <v>0</v>
          </cell>
        </row>
        <row r="68">
          <cell r="AM68">
            <v>0</v>
          </cell>
          <cell r="AN68">
            <v>0</v>
          </cell>
          <cell r="AO68">
            <v>0</v>
          </cell>
          <cell r="AP68">
            <v>0</v>
          </cell>
        </row>
        <row r="69">
          <cell r="AJ69">
            <v>7676304.3099999996</v>
          </cell>
          <cell r="AK69">
            <v>7344205.3434166675</v>
          </cell>
          <cell r="AL69">
            <v>7676304.3099999996</v>
          </cell>
          <cell r="AM69">
            <v>7781956.7453585463</v>
          </cell>
          <cell r="AN69">
            <v>7920554.7510625534</v>
          </cell>
          <cell r="AO69">
            <v>8126818.6746133724</v>
          </cell>
          <cell r="AP69">
            <v>8391833.3455926143</v>
          </cell>
        </row>
        <row r="70">
          <cell r="AJ70">
            <v>253691395.05000001</v>
          </cell>
          <cell r="AK70">
            <v>251887585.03991666</v>
          </cell>
          <cell r="AL70">
            <v>253691395.05000001</v>
          </cell>
          <cell r="AM70">
            <v>257302070.64062798</v>
          </cell>
          <cell r="AN70">
            <v>261939224.16354993</v>
          </cell>
          <cell r="AO70">
            <v>268759156.29865009</v>
          </cell>
          <cell r="AP70">
            <v>277523314.06205457</v>
          </cell>
        </row>
        <row r="71">
          <cell r="AJ71">
            <v>261367699.36000001</v>
          </cell>
          <cell r="AK71">
            <v>259231790.38333333</v>
          </cell>
          <cell r="AL71">
            <v>261367699.36000001</v>
          </cell>
          <cell r="AM71">
            <v>265084027.38598654</v>
          </cell>
          <cell r="AN71">
            <v>269859778.91461247</v>
          </cell>
          <cell r="AO71">
            <v>276885974.97326344</v>
          </cell>
          <cell r="AP71">
            <v>285915147.40764719</v>
          </cell>
        </row>
        <row r="72">
          <cell r="AM72">
            <v>0</v>
          </cell>
          <cell r="AN72">
            <v>0</v>
          </cell>
          <cell r="AO72">
            <v>0</v>
          </cell>
          <cell r="AP72">
            <v>0</v>
          </cell>
        </row>
        <row r="73">
          <cell r="AM73">
            <v>0</v>
          </cell>
          <cell r="AN73">
            <v>0</v>
          </cell>
          <cell r="AO73">
            <v>0</v>
          </cell>
          <cell r="AP73">
            <v>0</v>
          </cell>
        </row>
        <row r="74">
          <cell r="AJ74">
            <v>931101.69</v>
          </cell>
          <cell r="AK74">
            <v>931102.45000000019</v>
          </cell>
          <cell r="AL74">
            <v>931101.69</v>
          </cell>
          <cell r="AM74">
            <v>931101.68999999983</v>
          </cell>
          <cell r="AN74">
            <v>931101.69</v>
          </cell>
          <cell r="AO74">
            <v>931101.68999999983</v>
          </cell>
          <cell r="AP74">
            <v>931101.69</v>
          </cell>
        </row>
        <row r="75">
          <cell r="AJ75">
            <v>14185015.310000001</v>
          </cell>
          <cell r="AK75">
            <v>14186234.452916667</v>
          </cell>
          <cell r="AL75">
            <v>14185015.310000001</v>
          </cell>
          <cell r="AM75">
            <v>14185015.310000001</v>
          </cell>
          <cell r="AN75">
            <v>14185015.310000001</v>
          </cell>
          <cell r="AO75">
            <v>14185015.310000001</v>
          </cell>
          <cell r="AP75">
            <v>14185015.310000001</v>
          </cell>
        </row>
        <row r="76">
          <cell r="AJ76">
            <v>15116117</v>
          </cell>
          <cell r="AK76">
            <v>15117336.902916666</v>
          </cell>
          <cell r="AL76">
            <v>15116117</v>
          </cell>
          <cell r="AM76">
            <v>15116117</v>
          </cell>
          <cell r="AN76">
            <v>15116117</v>
          </cell>
          <cell r="AO76">
            <v>15116117</v>
          </cell>
          <cell r="AP76">
            <v>15116117</v>
          </cell>
        </row>
        <row r="77">
          <cell r="AM77">
            <v>0</v>
          </cell>
          <cell r="AN77">
            <v>0</v>
          </cell>
          <cell r="AO77">
            <v>0</v>
          </cell>
          <cell r="AP77">
            <v>0</v>
          </cell>
        </row>
        <row r="78">
          <cell r="AM78">
            <v>0</v>
          </cell>
          <cell r="AN78">
            <v>0</v>
          </cell>
          <cell r="AO78">
            <v>0</v>
          </cell>
          <cell r="AP78">
            <v>0</v>
          </cell>
        </row>
        <row r="79">
          <cell r="AJ79">
            <v>57111.42</v>
          </cell>
          <cell r="AK79">
            <v>57111.419999999991</v>
          </cell>
          <cell r="AL79">
            <v>57111.42</v>
          </cell>
          <cell r="AM79">
            <v>57111.419999999991</v>
          </cell>
          <cell r="AN79">
            <v>57111.42</v>
          </cell>
          <cell r="AO79">
            <v>57111.419999999991</v>
          </cell>
          <cell r="AP79">
            <v>57111.42</v>
          </cell>
        </row>
        <row r="80">
          <cell r="AJ80">
            <v>1036620.7399999999</v>
          </cell>
          <cell r="AK80">
            <v>1358921.8579166664</v>
          </cell>
          <cell r="AL80">
            <v>1036620.7399999999</v>
          </cell>
          <cell r="AM80">
            <v>1036620.7399999999</v>
          </cell>
          <cell r="AN80">
            <v>1036620.7399999999</v>
          </cell>
          <cell r="AO80">
            <v>1036620.7399999999</v>
          </cell>
          <cell r="AP80">
            <v>1036620.7399999999</v>
          </cell>
        </row>
        <row r="81">
          <cell r="AJ81">
            <v>1093732.1599999999</v>
          </cell>
          <cell r="AK81">
            <v>1416033.2779166664</v>
          </cell>
          <cell r="AL81">
            <v>1093732.1599999999</v>
          </cell>
          <cell r="AM81">
            <v>1093732.1599999999</v>
          </cell>
          <cell r="AN81">
            <v>1093732.1599999999</v>
          </cell>
          <cell r="AO81">
            <v>1093732.1599999999</v>
          </cell>
          <cell r="AP81">
            <v>1093732.1599999999</v>
          </cell>
        </row>
        <row r="82">
          <cell r="AM82">
            <v>0</v>
          </cell>
          <cell r="AN82">
            <v>0</v>
          </cell>
          <cell r="AO82">
            <v>0</v>
          </cell>
          <cell r="AP82">
            <v>0</v>
          </cell>
        </row>
        <row r="83">
          <cell r="AM83">
            <v>0</v>
          </cell>
          <cell r="AN83">
            <v>0</v>
          </cell>
          <cell r="AO83">
            <v>0</v>
          </cell>
          <cell r="AP83">
            <v>0</v>
          </cell>
        </row>
        <row r="84">
          <cell r="AJ84">
            <v>0</v>
          </cell>
          <cell r="AK84">
            <v>0</v>
          </cell>
          <cell r="AL84">
            <v>0</v>
          </cell>
          <cell r="AM84">
            <v>0</v>
          </cell>
          <cell r="AN84">
            <v>0</v>
          </cell>
          <cell r="AO84">
            <v>0</v>
          </cell>
          <cell r="AP84">
            <v>0</v>
          </cell>
        </row>
        <row r="85">
          <cell r="AJ85">
            <v>309948</v>
          </cell>
          <cell r="AK85">
            <v>311130.58333333331</v>
          </cell>
          <cell r="AL85">
            <v>309948</v>
          </cell>
          <cell r="AM85">
            <v>309948</v>
          </cell>
          <cell r="AN85">
            <v>309948</v>
          </cell>
          <cell r="AO85">
            <v>309948</v>
          </cell>
          <cell r="AP85">
            <v>309948</v>
          </cell>
        </row>
        <row r="86">
          <cell r="AJ86">
            <v>309948</v>
          </cell>
          <cell r="AK86">
            <v>311130.58333333331</v>
          </cell>
          <cell r="AL86">
            <v>309948</v>
          </cell>
          <cell r="AM86">
            <v>309948</v>
          </cell>
          <cell r="AN86">
            <v>309948</v>
          </cell>
          <cell r="AO86">
            <v>309948</v>
          </cell>
          <cell r="AP86">
            <v>309948</v>
          </cell>
        </row>
        <row r="87"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O87">
            <v>0</v>
          </cell>
          <cell r="AP87">
            <v>0</v>
          </cell>
        </row>
        <row r="88">
          <cell r="AJ88">
            <v>1690523749.3400002</v>
          </cell>
          <cell r="AK88">
            <v>1626761074.27125</v>
          </cell>
          <cell r="AL88">
            <v>1690523749.3400002</v>
          </cell>
          <cell r="AM88">
            <v>1751312003.5743649</v>
          </cell>
          <cell r="AN88">
            <v>1835405297.8589888</v>
          </cell>
          <cell r="AO88">
            <v>1901127908.6061919</v>
          </cell>
          <cell r="AP88">
            <v>1998533084.9951441</v>
          </cell>
        </row>
        <row r="89">
          <cell r="AM89">
            <v>0</v>
          </cell>
          <cell r="AN89">
            <v>0</v>
          </cell>
          <cell r="AO89">
            <v>0</v>
          </cell>
          <cell r="AP89">
            <v>0</v>
          </cell>
        </row>
        <row r="90"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</row>
        <row r="91"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</row>
        <row r="92">
          <cell r="AJ92">
            <v>11584.02</v>
          </cell>
          <cell r="AK92">
            <v>15377.970000000003</v>
          </cell>
          <cell r="AL92">
            <v>11584.02</v>
          </cell>
          <cell r="AM92">
            <v>11584.020000000004</v>
          </cell>
          <cell r="AN92">
            <v>11584.02</v>
          </cell>
          <cell r="AO92">
            <v>11584.020000000004</v>
          </cell>
          <cell r="AP92">
            <v>11584.02</v>
          </cell>
        </row>
        <row r="93">
          <cell r="AJ93">
            <v>2707795.83</v>
          </cell>
          <cell r="AK93">
            <v>2456612.5195833328</v>
          </cell>
          <cell r="AL93">
            <v>2707795.83</v>
          </cell>
          <cell r="AM93">
            <v>2707795.8299999996</v>
          </cell>
          <cell r="AN93">
            <v>2707795.83</v>
          </cell>
          <cell r="AO93">
            <v>2707795.8299999996</v>
          </cell>
          <cell r="AP93">
            <v>2707795.83</v>
          </cell>
        </row>
        <row r="94">
          <cell r="AJ94">
            <v>2719379.85</v>
          </cell>
          <cell r="AK94">
            <v>2471990.489583333</v>
          </cell>
          <cell r="AL94">
            <v>2719379.85</v>
          </cell>
          <cell r="AM94">
            <v>2719379.8499999996</v>
          </cell>
          <cell r="AN94">
            <v>2719379.85</v>
          </cell>
          <cell r="AO94">
            <v>2719379.8499999996</v>
          </cell>
          <cell r="AP94">
            <v>2719379.85</v>
          </cell>
        </row>
        <row r="95">
          <cell r="AM95">
            <v>0</v>
          </cell>
          <cell r="AN95">
            <v>0</v>
          </cell>
          <cell r="AO95">
            <v>0</v>
          </cell>
          <cell r="AP95">
            <v>0</v>
          </cell>
        </row>
        <row r="96">
          <cell r="AM96">
            <v>0</v>
          </cell>
          <cell r="AN96">
            <v>0</v>
          </cell>
          <cell r="AO96">
            <v>0</v>
          </cell>
          <cell r="AP96">
            <v>0</v>
          </cell>
        </row>
        <row r="97">
          <cell r="AJ97">
            <v>1395725.86</v>
          </cell>
          <cell r="AK97">
            <v>1395725.8599999996</v>
          </cell>
          <cell r="AL97">
            <v>1395725.86</v>
          </cell>
          <cell r="AM97">
            <v>1430592.2020561381</v>
          </cell>
          <cell r="AN97">
            <v>1475445.4976918332</v>
          </cell>
          <cell r="AO97">
            <v>1475445.4976918327</v>
          </cell>
          <cell r="AP97">
            <v>1475445.4976918332</v>
          </cell>
        </row>
        <row r="98">
          <cell r="AJ98">
            <v>13744632.539999999</v>
          </cell>
          <cell r="AK98">
            <v>14987679.156666668</v>
          </cell>
          <cell r="AL98">
            <v>13744632.539999999</v>
          </cell>
          <cell r="AM98">
            <v>14136149.830425598</v>
          </cell>
          <cell r="AN98">
            <v>14643303.381137248</v>
          </cell>
          <cell r="AO98">
            <v>14643303.38113725</v>
          </cell>
          <cell r="AP98">
            <v>14643303.381137248</v>
          </cell>
        </row>
        <row r="99">
          <cell r="AJ99">
            <v>42898406.810000002</v>
          </cell>
          <cell r="AK99">
            <v>41999965.054999992</v>
          </cell>
          <cell r="AL99">
            <v>42898406.810000002</v>
          </cell>
          <cell r="AM99">
            <v>43931205.943566702</v>
          </cell>
          <cell r="AN99">
            <v>45254354.970643848</v>
          </cell>
          <cell r="AO99">
            <v>45254354.970643856</v>
          </cell>
          <cell r="AP99">
            <v>45254354.970643848</v>
          </cell>
        </row>
        <row r="100">
          <cell r="AJ100">
            <v>58038765.210000001</v>
          </cell>
          <cell r="AK100">
            <v>58383370.071666658</v>
          </cell>
          <cell r="AL100">
            <v>58038765.210000001</v>
          </cell>
          <cell r="AM100">
            <v>59497947.97604844</v>
          </cell>
          <cell r="AN100">
            <v>61373103.849472925</v>
          </cell>
          <cell r="AO100">
            <v>61373103.84947294</v>
          </cell>
          <cell r="AP100">
            <v>61373103.849472925</v>
          </cell>
        </row>
        <row r="101">
          <cell r="AM101">
            <v>0</v>
          </cell>
          <cell r="AN101">
            <v>0</v>
          </cell>
          <cell r="AO101">
            <v>0</v>
          </cell>
          <cell r="AP101">
            <v>0</v>
          </cell>
        </row>
        <row r="102">
          <cell r="AM102">
            <v>0</v>
          </cell>
          <cell r="AN102">
            <v>0</v>
          </cell>
          <cell r="AO102">
            <v>0</v>
          </cell>
          <cell r="AP102">
            <v>0</v>
          </cell>
        </row>
        <row r="103">
          <cell r="AJ103">
            <v>247104.33</v>
          </cell>
          <cell r="AK103">
            <v>225564.50749999998</v>
          </cell>
          <cell r="AL103">
            <v>247104.33</v>
          </cell>
          <cell r="AM103">
            <v>255141.17198605076</v>
          </cell>
          <cell r="AN103">
            <v>266052.06877664494</v>
          </cell>
          <cell r="AO103">
            <v>279211.72847762058</v>
          </cell>
          <cell r="AP103">
            <v>296100.260529847</v>
          </cell>
        </row>
        <row r="104">
          <cell r="AJ104">
            <v>13830164.190000005</v>
          </cell>
          <cell r="AK104">
            <v>15480121.500416666</v>
          </cell>
          <cell r="AL104">
            <v>13830164.190000005</v>
          </cell>
          <cell r="AM104">
            <v>14381880.959902534</v>
          </cell>
          <cell r="AN104">
            <v>15089030.107261917</v>
          </cell>
          <cell r="AO104">
            <v>15830654.594634051</v>
          </cell>
          <cell r="AP104">
            <v>16786094.91504525</v>
          </cell>
        </row>
        <row r="105">
          <cell r="AJ105">
            <v>44776010.729999997</v>
          </cell>
          <cell r="AK105">
            <v>43948900.60041666</v>
          </cell>
          <cell r="AL105">
            <v>44776010.729999997</v>
          </cell>
          <cell r="AM105">
            <v>46335342.263428278</v>
          </cell>
          <cell r="AN105">
            <v>48340460.596232653</v>
          </cell>
          <cell r="AO105">
            <v>50730341.806066848</v>
          </cell>
          <cell r="AP105">
            <v>53799136.417937368</v>
          </cell>
        </row>
        <row r="106">
          <cell r="AJ106">
            <v>58853279.25</v>
          </cell>
          <cell r="AK106">
            <v>59654586.608333327</v>
          </cell>
          <cell r="AL106">
            <v>58853279.25</v>
          </cell>
          <cell r="AM106">
            <v>60972364.395316862</v>
          </cell>
          <cell r="AN106">
            <v>63695542.772271216</v>
          </cell>
          <cell r="AO106">
            <v>66840208.129178524</v>
          </cell>
          <cell r="AP106">
            <v>70881331.593512461</v>
          </cell>
        </row>
        <row r="107">
          <cell r="AM107">
            <v>0</v>
          </cell>
          <cell r="AN107">
            <v>0</v>
          </cell>
          <cell r="AO107">
            <v>0</v>
          </cell>
          <cell r="AP107">
            <v>0</v>
          </cell>
        </row>
        <row r="108">
          <cell r="AM108">
            <v>0</v>
          </cell>
          <cell r="AN108">
            <v>0</v>
          </cell>
          <cell r="AO108">
            <v>0</v>
          </cell>
          <cell r="AP108">
            <v>0</v>
          </cell>
        </row>
        <row r="109">
          <cell r="AJ109">
            <v>1515033</v>
          </cell>
          <cell r="AK109">
            <v>1440409.5791666668</v>
          </cell>
          <cell r="AL109">
            <v>1515033</v>
          </cell>
          <cell r="AM109">
            <v>1506596.5072585454</v>
          </cell>
          <cell r="AN109">
            <v>1495672.2067974897</v>
          </cell>
          <cell r="AO109">
            <v>1515265.8979611297</v>
          </cell>
          <cell r="AP109">
            <v>1540448.5062656011</v>
          </cell>
        </row>
        <row r="110">
          <cell r="AJ110">
            <v>39110223.359999999</v>
          </cell>
          <cell r="AK110">
            <v>38391665.409166671</v>
          </cell>
          <cell r="AL110">
            <v>39110223.359999999</v>
          </cell>
          <cell r="AM110">
            <v>38885262.880071484</v>
          </cell>
          <cell r="AN110">
            <v>38596255.112854138</v>
          </cell>
          <cell r="AO110">
            <v>39101967.932730831</v>
          </cell>
          <cell r="AP110">
            <v>39751842.356721804</v>
          </cell>
        </row>
        <row r="111"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</row>
        <row r="112">
          <cell r="AJ112">
            <v>40625256.359999999</v>
          </cell>
          <cell r="AK112">
            <v>39832074.988333337</v>
          </cell>
          <cell r="AL112">
            <v>40625256.359999999</v>
          </cell>
          <cell r="AM112">
            <v>40391859.387330025</v>
          </cell>
          <cell r="AN112">
            <v>40091927.319651626</v>
          </cell>
          <cell r="AO112">
            <v>40617233.830691963</v>
          </cell>
          <cell r="AP112">
            <v>41292290.862987407</v>
          </cell>
        </row>
        <row r="113">
          <cell r="AM113">
            <v>0</v>
          </cell>
          <cell r="AN113">
            <v>0</v>
          </cell>
          <cell r="AO113">
            <v>0</v>
          </cell>
          <cell r="AP113">
            <v>0</v>
          </cell>
        </row>
        <row r="114">
          <cell r="AM114">
            <v>0</v>
          </cell>
          <cell r="AN114">
            <v>0</v>
          </cell>
          <cell r="AO114">
            <v>0</v>
          </cell>
          <cell r="AP114">
            <v>0</v>
          </cell>
        </row>
        <row r="115">
          <cell r="AJ115">
            <v>12371.89</v>
          </cell>
          <cell r="AK115">
            <v>12371.89</v>
          </cell>
          <cell r="AL115">
            <v>12371.89</v>
          </cell>
          <cell r="AM115">
            <v>12371.89</v>
          </cell>
          <cell r="AN115">
            <v>12371.89</v>
          </cell>
          <cell r="AO115">
            <v>12371.89</v>
          </cell>
          <cell r="AP115">
            <v>12371.89</v>
          </cell>
        </row>
        <row r="116">
          <cell r="AJ116">
            <v>23956.590000000004</v>
          </cell>
          <cell r="AK116">
            <v>23956.589999999997</v>
          </cell>
          <cell r="AL116">
            <v>23956.590000000004</v>
          </cell>
          <cell r="AM116">
            <v>23956.589999999997</v>
          </cell>
          <cell r="AN116">
            <v>23956.590000000004</v>
          </cell>
          <cell r="AO116">
            <v>23956.589999999997</v>
          </cell>
          <cell r="AP116">
            <v>23956.590000000004</v>
          </cell>
        </row>
        <row r="117">
          <cell r="AJ117">
            <v>36328.480000000003</v>
          </cell>
          <cell r="AK117">
            <v>36328.479999999996</v>
          </cell>
          <cell r="AL117">
            <v>36328.480000000003</v>
          </cell>
          <cell r="AM117">
            <v>36328.479999999996</v>
          </cell>
          <cell r="AN117">
            <v>36328.480000000003</v>
          </cell>
          <cell r="AO117">
            <v>36328.479999999996</v>
          </cell>
          <cell r="AP117">
            <v>36328.480000000003</v>
          </cell>
        </row>
        <row r="118">
          <cell r="AM118">
            <v>0</v>
          </cell>
          <cell r="AN118">
            <v>0</v>
          </cell>
          <cell r="AO118">
            <v>0</v>
          </cell>
          <cell r="AP118">
            <v>0</v>
          </cell>
        </row>
        <row r="119">
          <cell r="AM119">
            <v>0</v>
          </cell>
          <cell r="AN119">
            <v>0</v>
          </cell>
          <cell r="AO119">
            <v>0</v>
          </cell>
          <cell r="AP119">
            <v>0</v>
          </cell>
        </row>
        <row r="120">
          <cell r="AJ120">
            <v>723851.79</v>
          </cell>
          <cell r="AK120">
            <v>659271.34583333333</v>
          </cell>
          <cell r="AL120">
            <v>723851.79</v>
          </cell>
          <cell r="AM120">
            <v>783271.4565434939</v>
          </cell>
          <cell r="AN120">
            <v>855993.19649248593</v>
          </cell>
          <cell r="AO120">
            <v>902894.43171804084</v>
          </cell>
          <cell r="AP120">
            <v>963011.66338535456</v>
          </cell>
        </row>
        <row r="121">
          <cell r="AJ121">
            <v>23665510.5</v>
          </cell>
          <cell r="AK121">
            <v>21760630.388749998</v>
          </cell>
          <cell r="AL121">
            <v>23665510.5</v>
          </cell>
          <cell r="AM121">
            <v>25624257.535637945</v>
          </cell>
          <cell r="AN121">
            <v>28145026.640837591</v>
          </cell>
          <cell r="AO121">
            <v>29678780.780291408</v>
          </cell>
          <cell r="AP121">
            <v>31649920.550161775</v>
          </cell>
        </row>
        <row r="122"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</row>
        <row r="123">
          <cell r="AJ123">
            <v>24389362.289999999</v>
          </cell>
          <cell r="AK123">
            <v>22419901.734583333</v>
          </cell>
          <cell r="AL123">
            <v>24389362.289999999</v>
          </cell>
          <cell r="AM123">
            <v>26407528.992181439</v>
          </cell>
          <cell r="AN123">
            <v>29001019.837330077</v>
          </cell>
          <cell r="AO123">
            <v>30581675.212009449</v>
          </cell>
          <cell r="AP123">
            <v>32612932.213547129</v>
          </cell>
        </row>
        <row r="124">
          <cell r="AM124">
            <v>0</v>
          </cell>
          <cell r="AN124">
            <v>0</v>
          </cell>
          <cell r="AO124">
            <v>0</v>
          </cell>
          <cell r="AP124">
            <v>0</v>
          </cell>
        </row>
        <row r="125">
          <cell r="AM125">
            <v>0</v>
          </cell>
          <cell r="AN125">
            <v>0</v>
          </cell>
          <cell r="AO125">
            <v>0</v>
          </cell>
          <cell r="AP125">
            <v>0</v>
          </cell>
        </row>
        <row r="126"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</row>
        <row r="127">
          <cell r="AJ127">
            <v>76245.36</v>
          </cell>
          <cell r="AK127">
            <v>76245.36</v>
          </cell>
          <cell r="AL127">
            <v>76245.36</v>
          </cell>
          <cell r="AM127">
            <v>76245.36</v>
          </cell>
          <cell r="AN127">
            <v>76245.36</v>
          </cell>
          <cell r="AO127">
            <v>76245.36</v>
          </cell>
          <cell r="AP127">
            <v>76245.36</v>
          </cell>
        </row>
        <row r="128"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</row>
        <row r="129">
          <cell r="AJ129">
            <v>76245.36</v>
          </cell>
          <cell r="AK129">
            <v>76245.36</v>
          </cell>
          <cell r="AL129">
            <v>76245.36</v>
          </cell>
          <cell r="AM129">
            <v>76245.36</v>
          </cell>
          <cell r="AN129">
            <v>76245.36</v>
          </cell>
          <cell r="AO129">
            <v>76245.36</v>
          </cell>
          <cell r="AP129">
            <v>76245.36</v>
          </cell>
        </row>
        <row r="130">
          <cell r="AM130">
            <v>0</v>
          </cell>
          <cell r="AN130">
            <v>0</v>
          </cell>
          <cell r="AO130">
            <v>0</v>
          </cell>
          <cell r="AP130">
            <v>0</v>
          </cell>
        </row>
        <row r="131">
          <cell r="AM131">
            <v>0</v>
          </cell>
          <cell r="AN131">
            <v>0</v>
          </cell>
          <cell r="AO131">
            <v>0</v>
          </cell>
          <cell r="AP131">
            <v>0</v>
          </cell>
        </row>
        <row r="132">
          <cell r="AJ132">
            <v>695559.31</v>
          </cell>
          <cell r="AK132">
            <v>580268.48625000019</v>
          </cell>
          <cell r="AL132">
            <v>695559.31</v>
          </cell>
          <cell r="AM132">
            <v>685620.01999703865</v>
          </cell>
          <cell r="AN132">
            <v>671421.53273338964</v>
          </cell>
          <cell r="AO132">
            <v>659607.90857523587</v>
          </cell>
          <cell r="AP132">
            <v>644409.03424636461</v>
          </cell>
        </row>
        <row r="133">
          <cell r="AJ133">
            <v>9913763.5700000003</v>
          </cell>
          <cell r="AK133">
            <v>9877986.1133333314</v>
          </cell>
          <cell r="AL133">
            <v>9913763.5700000003</v>
          </cell>
          <cell r="AM133">
            <v>9744000.5273414459</v>
          </cell>
          <cell r="AN133">
            <v>9527268.4605999459</v>
          </cell>
          <cell r="AO133">
            <v>9359379.7522789743</v>
          </cell>
          <cell r="AP133">
            <v>9143648.0724203009</v>
          </cell>
        </row>
        <row r="134"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</row>
        <row r="135">
          <cell r="AJ135">
            <v>10609322.880000001</v>
          </cell>
          <cell r="AK135">
            <v>10458254.599583331</v>
          </cell>
          <cell r="AL135">
            <v>10609322.880000001</v>
          </cell>
          <cell r="AM135">
            <v>10429620.547338484</v>
          </cell>
          <cell r="AN135">
            <v>10198689.993333336</v>
          </cell>
          <cell r="AO135">
            <v>10018987.660854209</v>
          </cell>
          <cell r="AP135">
            <v>9788057.1066666655</v>
          </cell>
        </row>
        <row r="136"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</row>
        <row r="137"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</row>
        <row r="138">
          <cell r="AJ138">
            <v>1854255.07</v>
          </cell>
          <cell r="AK138">
            <v>1899898.8275000004</v>
          </cell>
          <cell r="AL138">
            <v>1854255.07</v>
          </cell>
          <cell r="AM138">
            <v>1961548.5213501395</v>
          </cell>
          <cell r="AN138">
            <v>2079833.8756208215</v>
          </cell>
          <cell r="AO138">
            <v>2336052.0799469571</v>
          </cell>
          <cell r="AP138">
            <v>2648915.4431061372</v>
          </cell>
        </row>
        <row r="139">
          <cell r="AJ139">
            <v>1830660.2299999997</v>
          </cell>
          <cell r="AK139">
            <v>7588240.6383333346</v>
          </cell>
          <cell r="AL139">
            <v>1830660.2299999997</v>
          </cell>
          <cell r="AM139">
            <v>2269872.5631378526</v>
          </cell>
          <cell r="AN139">
            <v>2853886.8491091579</v>
          </cell>
          <cell r="AO139">
            <v>3145387.7763391486</v>
          </cell>
          <cell r="AP139">
            <v>3536383.2937113666</v>
          </cell>
        </row>
        <row r="140">
          <cell r="AJ140">
            <v>3684915.3</v>
          </cell>
          <cell r="AK140">
            <v>9488139.4658333343</v>
          </cell>
          <cell r="AL140">
            <v>3684915.3</v>
          </cell>
          <cell r="AM140">
            <v>4231421.0844879923</v>
          </cell>
          <cell r="AN140">
            <v>4933720.7247299794</v>
          </cell>
          <cell r="AO140">
            <v>5481439.8562861057</v>
          </cell>
          <cell r="AP140">
            <v>6185298.7368175033</v>
          </cell>
        </row>
        <row r="141">
          <cell r="AM141">
            <v>0</v>
          </cell>
          <cell r="AN141">
            <v>0</v>
          </cell>
          <cell r="AO141">
            <v>0</v>
          </cell>
          <cell r="AP141">
            <v>0</v>
          </cell>
        </row>
        <row r="142">
          <cell r="AM142">
            <v>0</v>
          </cell>
          <cell r="AN142">
            <v>0</v>
          </cell>
          <cell r="AO142">
            <v>0</v>
          </cell>
          <cell r="AP142">
            <v>0</v>
          </cell>
        </row>
        <row r="143">
          <cell r="AJ143">
            <v>3863.92</v>
          </cell>
          <cell r="AK143">
            <v>1126.9766666666667</v>
          </cell>
          <cell r="AL143">
            <v>3863.92</v>
          </cell>
          <cell r="AM143">
            <v>3863.9199999999987</v>
          </cell>
          <cell r="AN143">
            <v>3863.92</v>
          </cell>
          <cell r="AO143">
            <v>3863.9199999999987</v>
          </cell>
          <cell r="AP143">
            <v>3863.92</v>
          </cell>
        </row>
        <row r="144">
          <cell r="AJ144">
            <v>207824.02</v>
          </cell>
          <cell r="AK144">
            <v>150599.52625000002</v>
          </cell>
          <cell r="AL144">
            <v>207824.02</v>
          </cell>
          <cell r="AM144">
            <v>207824.01999999993</v>
          </cell>
          <cell r="AN144">
            <v>207824.02</v>
          </cell>
          <cell r="AO144">
            <v>207824.01999999993</v>
          </cell>
          <cell r="AP144">
            <v>207824.02</v>
          </cell>
        </row>
        <row r="145"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</row>
        <row r="146">
          <cell r="AJ146">
            <v>211687.94</v>
          </cell>
          <cell r="AK146">
            <v>151726.50291666668</v>
          </cell>
          <cell r="AL146">
            <v>211687.94</v>
          </cell>
          <cell r="AM146">
            <v>211687.93999999994</v>
          </cell>
          <cell r="AN146">
            <v>211687.94</v>
          </cell>
          <cell r="AO146">
            <v>211687.93999999994</v>
          </cell>
          <cell r="AP146">
            <v>211687.94</v>
          </cell>
        </row>
        <row r="147">
          <cell r="AM147">
            <v>0</v>
          </cell>
          <cell r="AN147">
            <v>0</v>
          </cell>
          <cell r="AO147">
            <v>0</v>
          </cell>
          <cell r="AP147">
            <v>0</v>
          </cell>
        </row>
        <row r="148">
          <cell r="AM148">
            <v>0</v>
          </cell>
          <cell r="AN148">
            <v>0</v>
          </cell>
          <cell r="AO148">
            <v>0</v>
          </cell>
          <cell r="AP148">
            <v>0</v>
          </cell>
        </row>
        <row r="149"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</row>
        <row r="150">
          <cell r="AJ150">
            <v>52300</v>
          </cell>
          <cell r="AK150">
            <v>44663.333333333336</v>
          </cell>
          <cell r="AL150">
            <v>52300</v>
          </cell>
          <cell r="AM150">
            <v>52300</v>
          </cell>
          <cell r="AN150">
            <v>52300</v>
          </cell>
          <cell r="AO150">
            <v>52300</v>
          </cell>
          <cell r="AP150">
            <v>52300</v>
          </cell>
        </row>
        <row r="151">
          <cell r="AJ151">
            <v>52300</v>
          </cell>
          <cell r="AK151">
            <v>44663.333333333336</v>
          </cell>
          <cell r="AL151">
            <v>52300</v>
          </cell>
          <cell r="AM151">
            <v>52300</v>
          </cell>
          <cell r="AN151">
            <v>52300</v>
          </cell>
          <cell r="AO151">
            <v>52300</v>
          </cell>
          <cell r="AP151">
            <v>52300</v>
          </cell>
        </row>
        <row r="152">
          <cell r="AM152">
            <v>0</v>
          </cell>
          <cell r="AN152">
            <v>0</v>
          </cell>
          <cell r="AO152">
            <v>0</v>
          </cell>
          <cell r="AP152">
            <v>0</v>
          </cell>
        </row>
        <row r="153">
          <cell r="AJ153">
            <v>199296842.91999999</v>
          </cell>
          <cell r="AK153">
            <v>203017281.63416666</v>
          </cell>
          <cell r="AL153">
            <v>199296842.91999999</v>
          </cell>
          <cell r="AM153">
            <v>205026684.01270324</v>
          </cell>
          <cell r="AN153">
            <v>212389946.12678918</v>
          </cell>
          <cell r="AO153">
            <v>218008590.16849318</v>
          </cell>
          <cell r="AP153">
            <v>225228955.99300411</v>
          </cell>
        </row>
        <row r="154">
          <cell r="AM154">
            <v>0</v>
          </cell>
          <cell r="AN154">
            <v>0</v>
          </cell>
          <cell r="AO154">
            <v>0</v>
          </cell>
          <cell r="AP154">
            <v>0</v>
          </cell>
        </row>
        <row r="155"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</row>
        <row r="156">
          <cell r="AJ156">
            <v>81179889.439999983</v>
          </cell>
          <cell r="AK156">
            <v>82389314.956249997</v>
          </cell>
          <cell r="AL156">
            <v>81179889.439999983</v>
          </cell>
          <cell r="AM156">
            <v>81179889.439999983</v>
          </cell>
          <cell r="AN156">
            <v>81179889.439999983</v>
          </cell>
          <cell r="AO156">
            <v>81179889.439999983</v>
          </cell>
          <cell r="AP156">
            <v>81179889.439999983</v>
          </cell>
        </row>
        <row r="157">
          <cell r="AJ157">
            <v>60730256.920000002</v>
          </cell>
          <cell r="AK157">
            <v>57145214.70008333</v>
          </cell>
          <cell r="AL157">
            <v>60730256.920000002</v>
          </cell>
          <cell r="AM157">
            <v>63128215.356112108</v>
          </cell>
          <cell r="AN157">
            <v>66384098.639653772</v>
          </cell>
          <cell r="AO157">
            <v>68973279.485319614</v>
          </cell>
          <cell r="AP157">
            <v>72450154.743827328</v>
          </cell>
        </row>
        <row r="158">
          <cell r="AJ158">
            <v>1629863118.3800001</v>
          </cell>
          <cell r="AK158">
            <v>1569685485.5311666</v>
          </cell>
          <cell r="AL158">
            <v>1629863118.3800001</v>
          </cell>
          <cell r="AM158">
            <v>1688253414.1782529</v>
          </cell>
          <cell r="AN158">
            <v>1769090825.1793349</v>
          </cell>
          <cell r="AO158">
            <v>1832224255.0808721</v>
          </cell>
          <cell r="AP158">
            <v>1926152556.2113173</v>
          </cell>
        </row>
        <row r="159">
          <cell r="AJ159">
            <v>199296842.91999999</v>
          </cell>
          <cell r="AK159">
            <v>203017281.63416666</v>
          </cell>
          <cell r="AL159">
            <v>199296842.91999999</v>
          </cell>
          <cell r="AM159">
            <v>205026684.01270324</v>
          </cell>
          <cell r="AN159">
            <v>212389946.12678918</v>
          </cell>
          <cell r="AO159">
            <v>218008590.16849318</v>
          </cell>
          <cell r="AP159">
            <v>225228955.99300411</v>
          </cell>
        </row>
        <row r="160">
          <cell r="AJ160">
            <v>1971070107.6600001</v>
          </cell>
          <cell r="AK160">
            <v>1912237296.8216667</v>
          </cell>
          <cell r="AL160">
            <v>1971070107.6600001</v>
          </cell>
          <cell r="AM160">
            <v>2037588202.9870682</v>
          </cell>
          <cell r="AN160">
            <v>2129044759.3857777</v>
          </cell>
          <cell r="AO160">
            <v>2200386014.174685</v>
          </cell>
          <cell r="AP160">
            <v>2305011556.3881488</v>
          </cell>
          <cell r="AQ160">
            <v>0</v>
          </cell>
        </row>
        <row r="161">
          <cell r="AM161">
            <v>0</v>
          </cell>
          <cell r="AN161">
            <v>0</v>
          </cell>
          <cell r="AO161">
            <v>0</v>
          </cell>
          <cell r="AP161">
            <v>0</v>
          </cell>
        </row>
        <row r="162">
          <cell r="AM162">
            <v>0</v>
          </cell>
          <cell r="AN162">
            <v>0</v>
          </cell>
          <cell r="AO162">
            <v>0</v>
          </cell>
          <cell r="AP162">
            <v>0</v>
          </cell>
        </row>
        <row r="163">
          <cell r="AJ163">
            <v>5036.83</v>
          </cell>
          <cell r="AK163">
            <v>5036.8300000000008</v>
          </cell>
          <cell r="AL163">
            <v>5036.83</v>
          </cell>
          <cell r="AM163">
            <v>5036.8300000000008</v>
          </cell>
          <cell r="AN163">
            <v>5036.83</v>
          </cell>
          <cell r="AO163">
            <v>5036.8300000000008</v>
          </cell>
          <cell r="AP163">
            <v>5036.83</v>
          </cell>
        </row>
        <row r="164">
          <cell r="AJ164">
            <v>5036.83</v>
          </cell>
          <cell r="AK164">
            <v>5036.8300000000008</v>
          </cell>
          <cell r="AL164">
            <v>5036.83</v>
          </cell>
          <cell r="AM164">
            <v>5036.8300000000008</v>
          </cell>
          <cell r="AN164">
            <v>5036.83</v>
          </cell>
          <cell r="AO164">
            <v>5036.8300000000008</v>
          </cell>
          <cell r="AP164">
            <v>5036.83</v>
          </cell>
        </row>
        <row r="165">
          <cell r="AM165">
            <v>0</v>
          </cell>
          <cell r="AN165">
            <v>0</v>
          </cell>
          <cell r="AO165">
            <v>0</v>
          </cell>
          <cell r="AP165">
            <v>0</v>
          </cell>
        </row>
        <row r="166">
          <cell r="AM166">
            <v>0</v>
          </cell>
          <cell r="AN166">
            <v>0</v>
          </cell>
          <cell r="AO166">
            <v>0</v>
          </cell>
          <cell r="AP166">
            <v>0</v>
          </cell>
        </row>
        <row r="167"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</row>
        <row r="168">
          <cell r="AJ168">
            <v>404644.62</v>
          </cell>
          <cell r="AK168">
            <v>558296.75958333327</v>
          </cell>
          <cell r="AL168">
            <v>404644.62</v>
          </cell>
          <cell r="AM168">
            <v>404644.61999999994</v>
          </cell>
          <cell r="AN168">
            <v>404644.62</v>
          </cell>
          <cell r="AO168">
            <v>404644.61999999994</v>
          </cell>
          <cell r="AP168">
            <v>404644.62</v>
          </cell>
        </row>
        <row r="169">
          <cell r="AJ169">
            <v>15032040.1</v>
          </cell>
          <cell r="AK169">
            <v>9904972.836666666</v>
          </cell>
          <cell r="AL169">
            <v>15032040.1</v>
          </cell>
          <cell r="AM169">
            <v>15032040.1</v>
          </cell>
          <cell r="AN169">
            <v>15032040.1</v>
          </cell>
          <cell r="AO169">
            <v>15032040.1</v>
          </cell>
          <cell r="AP169">
            <v>15032040.1</v>
          </cell>
        </row>
        <row r="170">
          <cell r="AJ170">
            <v>379552.3</v>
          </cell>
          <cell r="AK170">
            <v>946034.62333333353</v>
          </cell>
          <cell r="AL170">
            <v>379552.3</v>
          </cell>
          <cell r="AM170">
            <v>379552.3</v>
          </cell>
          <cell r="AN170">
            <v>379552.3</v>
          </cell>
          <cell r="AO170">
            <v>379552.3</v>
          </cell>
          <cell r="AP170">
            <v>379552.3</v>
          </cell>
        </row>
        <row r="171">
          <cell r="AJ171">
            <v>15816237.02</v>
          </cell>
          <cell r="AK171">
            <v>11409304.219583333</v>
          </cell>
          <cell r="AL171">
            <v>15816237.02</v>
          </cell>
          <cell r="AM171">
            <v>15816237.02</v>
          </cell>
          <cell r="AN171">
            <v>15816237.02</v>
          </cell>
          <cell r="AO171">
            <v>15816237.02</v>
          </cell>
          <cell r="AP171">
            <v>15816237.02</v>
          </cell>
        </row>
        <row r="172">
          <cell r="AM172">
            <v>0</v>
          </cell>
          <cell r="AN172">
            <v>0</v>
          </cell>
          <cell r="AO172">
            <v>0</v>
          </cell>
          <cell r="AP172">
            <v>0</v>
          </cell>
        </row>
        <row r="173">
          <cell r="AM173">
            <v>0</v>
          </cell>
          <cell r="AN173">
            <v>0</v>
          </cell>
          <cell r="AO173">
            <v>0</v>
          </cell>
          <cell r="AP173">
            <v>0</v>
          </cell>
        </row>
        <row r="174">
          <cell r="AJ174">
            <v>-67294936.640000001</v>
          </cell>
          <cell r="AK174">
            <v>-68173414.428750008</v>
          </cell>
          <cell r="AL174">
            <v>-67294936.640000001</v>
          </cell>
          <cell r="AM174">
            <v>-69645293.659233645</v>
          </cell>
          <cell r="AN174">
            <v>-70172537.69718501</v>
          </cell>
          <cell r="AO174">
            <v>-72842800.907784194</v>
          </cell>
          <cell r="AP174">
            <v>-73616988.960862726</v>
          </cell>
        </row>
        <row r="175">
          <cell r="AJ175">
            <v>-24609901.66</v>
          </cell>
          <cell r="AK175">
            <v>-23918519.717916667</v>
          </cell>
          <cell r="AL175">
            <v>-24609901.66</v>
          </cell>
          <cell r="AM175">
            <v>-24515612.325692326</v>
          </cell>
          <cell r="AN175">
            <v>-25662246.49558368</v>
          </cell>
          <cell r="AO175">
            <v>-25641982.524177268</v>
          </cell>
          <cell r="AP175">
            <v>-26921889.659009825</v>
          </cell>
        </row>
        <row r="176">
          <cell r="AJ176">
            <v>-536247158.08999997</v>
          </cell>
          <cell r="AK176">
            <v>-529599557.75250006</v>
          </cell>
          <cell r="AL176">
            <v>-536247158.08999997</v>
          </cell>
          <cell r="AM176">
            <v>-542201422.70705593</v>
          </cell>
          <cell r="AN176">
            <v>-559177640.91796088</v>
          </cell>
          <cell r="AO176">
            <v>-567105964.54843152</v>
          </cell>
          <cell r="AP176">
            <v>-586625132.41658258</v>
          </cell>
        </row>
        <row r="177">
          <cell r="AJ177">
            <v>-127493693.81999996</v>
          </cell>
          <cell r="AK177">
            <v>-132210032.22208332</v>
          </cell>
          <cell r="AL177">
            <v>-127493693.81999996</v>
          </cell>
          <cell r="AM177">
            <v>-134995259.57399151</v>
          </cell>
          <cell r="AN177">
            <v>-132945455.96495134</v>
          </cell>
          <cell r="AO177">
            <v>-141193926.06724533</v>
          </cell>
          <cell r="AP177">
            <v>-139471144.77180004</v>
          </cell>
        </row>
        <row r="178">
          <cell r="AJ178">
            <v>-755645690.20999992</v>
          </cell>
          <cell r="AK178">
            <v>-753901524.12125003</v>
          </cell>
          <cell r="AL178">
            <v>-755645690.20999992</v>
          </cell>
          <cell r="AM178">
            <v>-771357588.26597345</v>
          </cell>
          <cell r="AN178">
            <v>-787957881.07568097</v>
          </cell>
          <cell r="AO178">
            <v>-806784674.0476383</v>
          </cell>
          <cell r="AP178">
            <v>-826635155.8082552</v>
          </cell>
        </row>
        <row r="179">
          <cell r="AM179">
            <v>0</v>
          </cell>
          <cell r="AN179">
            <v>0</v>
          </cell>
          <cell r="AO179">
            <v>0</v>
          </cell>
          <cell r="AP179">
            <v>0</v>
          </cell>
        </row>
        <row r="180">
          <cell r="AM180">
            <v>0</v>
          </cell>
          <cell r="AN180">
            <v>0</v>
          </cell>
          <cell r="AO180">
            <v>0</v>
          </cell>
          <cell r="AP180">
            <v>0</v>
          </cell>
        </row>
        <row r="181">
          <cell r="AJ181">
            <v>-6060664.9900000002</v>
          </cell>
          <cell r="AK181">
            <v>-6055222.8362500006</v>
          </cell>
          <cell r="AL181">
            <v>-6060664.9900000002</v>
          </cell>
          <cell r="AM181">
            <v>-6060664.9900000021</v>
          </cell>
          <cell r="AN181">
            <v>-6060664.9900000002</v>
          </cell>
          <cell r="AO181">
            <v>-6060664.9900000021</v>
          </cell>
          <cell r="AP181">
            <v>-6060664.9900000002</v>
          </cell>
        </row>
        <row r="182">
          <cell r="AJ182">
            <v>-300</v>
          </cell>
          <cell r="AK182">
            <v>-250</v>
          </cell>
          <cell r="AL182">
            <v>-300</v>
          </cell>
          <cell r="AM182">
            <v>-300</v>
          </cell>
          <cell r="AN182">
            <v>-300</v>
          </cell>
          <cell r="AO182">
            <v>-300</v>
          </cell>
          <cell r="AP182">
            <v>-300</v>
          </cell>
        </row>
        <row r="183">
          <cell r="AJ183">
            <v>-69325.97</v>
          </cell>
          <cell r="AK183">
            <v>-69375.970000000176</v>
          </cell>
          <cell r="AL183">
            <v>-69325.97</v>
          </cell>
          <cell r="AM183">
            <v>-69325.969999999987</v>
          </cell>
          <cell r="AN183">
            <v>-69325.97</v>
          </cell>
          <cell r="AO183">
            <v>-69325.969999999987</v>
          </cell>
          <cell r="AP183">
            <v>-69325.97</v>
          </cell>
        </row>
        <row r="184"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</row>
        <row r="185">
          <cell r="AJ185">
            <v>-6130290.96</v>
          </cell>
          <cell r="AK185">
            <v>-6124848.8062500013</v>
          </cell>
          <cell r="AL185">
            <v>-6130290.96</v>
          </cell>
          <cell r="AM185">
            <v>-6130290.9600000018</v>
          </cell>
          <cell r="AN185">
            <v>-6130290.96</v>
          </cell>
          <cell r="AO185">
            <v>-6130290.9600000018</v>
          </cell>
          <cell r="AP185">
            <v>-6130290.96</v>
          </cell>
        </row>
        <row r="186">
          <cell r="AM186">
            <v>0</v>
          </cell>
          <cell r="AN186">
            <v>0</v>
          </cell>
          <cell r="AO186">
            <v>0</v>
          </cell>
          <cell r="AP186">
            <v>0</v>
          </cell>
        </row>
        <row r="187">
          <cell r="AM187">
            <v>0</v>
          </cell>
          <cell r="AN187">
            <v>0</v>
          </cell>
          <cell r="AO187">
            <v>0</v>
          </cell>
          <cell r="AP187">
            <v>0</v>
          </cell>
        </row>
        <row r="188"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</row>
        <row r="189">
          <cell r="AJ189">
            <v>7824287.8099999819</v>
          </cell>
          <cell r="AK189">
            <v>8160677.6912499731</v>
          </cell>
          <cell r="AL189">
            <v>7824287.8099999819</v>
          </cell>
          <cell r="AM189">
            <v>5473930.790766336</v>
          </cell>
          <cell r="AN189">
            <v>4946686.7528149728</v>
          </cell>
          <cell r="AO189">
            <v>2276423.5422157869</v>
          </cell>
          <cell r="AP189">
            <v>1502235.4891372565</v>
          </cell>
        </row>
        <row r="190">
          <cell r="AJ190">
            <v>36524699.879999995</v>
          </cell>
          <cell r="AK190">
            <v>33784741.741750002</v>
          </cell>
          <cell r="AL190">
            <v>36524699.879999995</v>
          </cell>
          <cell r="AM190">
            <v>39016947.650419779</v>
          </cell>
          <cell r="AN190">
            <v>41126196.764070094</v>
          </cell>
          <cell r="AO190">
            <v>43735641.581142351</v>
          </cell>
          <cell r="AP190">
            <v>45932609.704817504</v>
          </cell>
        </row>
        <row r="191">
          <cell r="AJ191">
            <v>1108583711.25</v>
          </cell>
          <cell r="AK191">
            <v>1049926561.4753329</v>
          </cell>
          <cell r="AL191">
            <v>1108583711.25</v>
          </cell>
          <cell r="AM191">
            <v>1161019742.4311969</v>
          </cell>
          <cell r="AN191">
            <v>1224880935.221374</v>
          </cell>
          <cell r="AO191">
            <v>1280086041.4924407</v>
          </cell>
          <cell r="AP191">
            <v>1354495174.7547348</v>
          </cell>
        </row>
        <row r="192">
          <cell r="AJ192">
            <v>72182701.400000021</v>
          </cell>
          <cell r="AK192">
            <v>71753284.035416648</v>
          </cell>
          <cell r="AL192">
            <v>72182701.400000021</v>
          </cell>
          <cell r="AM192">
            <v>70410976.738711745</v>
          </cell>
          <cell r="AN192">
            <v>79824042.461837843</v>
          </cell>
          <cell r="AO192">
            <v>77194216.401247859</v>
          </cell>
          <cell r="AP192">
            <v>86137363.521204084</v>
          </cell>
        </row>
        <row r="193"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O193">
            <v>0</v>
          </cell>
          <cell r="AP193">
            <v>0</v>
          </cell>
        </row>
        <row r="194"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</row>
        <row r="195">
          <cell r="AJ195">
            <v>1225115400.3400002</v>
          </cell>
          <cell r="AK195">
            <v>1163625264.9437494</v>
          </cell>
          <cell r="AL195">
            <v>1225115400.3400002</v>
          </cell>
          <cell r="AM195">
            <v>1275921597.611095</v>
          </cell>
          <cell r="AN195">
            <v>1350777861.2000968</v>
          </cell>
          <cell r="AO195">
            <v>1403292323.0170469</v>
          </cell>
          <cell r="AP195">
            <v>1488067383.4698935</v>
          </cell>
        </row>
        <row r="196"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</row>
        <row r="197"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</row>
        <row r="198"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</row>
        <row r="199"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</row>
        <row r="200"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</row>
        <row r="201">
          <cell r="AJ201">
            <v>475308.93106269726</v>
          </cell>
          <cell r="AK201">
            <v>503707.71096690377</v>
          </cell>
          <cell r="AL201">
            <v>503707.71096690377</v>
          </cell>
          <cell r="AM201">
            <v>541879.83567462349</v>
          </cell>
          <cell r="AN201">
            <v>499663.33241309755</v>
          </cell>
          <cell r="AO201">
            <v>569645.2701936058</v>
          </cell>
          <cell r="AP201">
            <v>525265.63134415203</v>
          </cell>
        </row>
        <row r="202">
          <cell r="AJ202">
            <v>12902512.308937304</v>
          </cell>
          <cell r="AK202">
            <v>13673412.208616428</v>
          </cell>
          <cell r="AL202">
            <v>13673412.208616428</v>
          </cell>
          <cell r="AM202">
            <v>14709614.721787127</v>
          </cell>
          <cell r="AN202">
            <v>13563625.413834736</v>
          </cell>
          <cell r="AO202">
            <v>15463322.126028826</v>
          </cell>
          <cell r="AP202">
            <v>14258613.358530957</v>
          </cell>
        </row>
        <row r="203">
          <cell r="AJ203">
            <v>13377821.24</v>
          </cell>
          <cell r="AK203">
            <v>14177119.919583332</v>
          </cell>
          <cell r="AL203">
            <v>14177119.919583334</v>
          </cell>
          <cell r="AM203">
            <v>13377821.24</v>
          </cell>
          <cell r="AN203">
            <v>13377821.24</v>
          </cell>
          <cell r="AO203">
            <v>13377821.24</v>
          </cell>
          <cell r="AP203">
            <v>13377821.24</v>
          </cell>
        </row>
        <row r="204">
          <cell r="AM204">
            <v>0</v>
          </cell>
          <cell r="AN204">
            <v>0</v>
          </cell>
          <cell r="AO204">
            <v>0</v>
          </cell>
          <cell r="AP204">
            <v>0</v>
          </cell>
        </row>
        <row r="205">
          <cell r="AM205">
            <v>0</v>
          </cell>
          <cell r="AN205">
            <v>0</v>
          </cell>
          <cell r="AO205">
            <v>0</v>
          </cell>
          <cell r="AP205">
            <v>0</v>
          </cell>
        </row>
        <row r="206">
          <cell r="AJ206">
            <v>38347748.57</v>
          </cell>
          <cell r="AK206">
            <v>35952824.03458333</v>
          </cell>
          <cell r="AL206">
            <v>35952824.03458333</v>
          </cell>
          <cell r="AM206">
            <v>38347748.57</v>
          </cell>
          <cell r="AN206">
            <v>38347748.57</v>
          </cell>
          <cell r="AO206">
            <v>38347748.57</v>
          </cell>
          <cell r="AP206">
            <v>38347748.57</v>
          </cell>
        </row>
        <row r="207">
          <cell r="AJ207">
            <v>38347748.57</v>
          </cell>
          <cell r="AK207">
            <v>35952824.03458333</v>
          </cell>
          <cell r="AL207">
            <v>35952824.03458333</v>
          </cell>
          <cell r="AM207">
            <v>38347748.57</v>
          </cell>
          <cell r="AN207">
            <v>38347748.57</v>
          </cell>
          <cell r="AO207">
            <v>38347748.57</v>
          </cell>
          <cell r="AP207">
            <v>38347748.57</v>
          </cell>
        </row>
        <row r="208">
          <cell r="AM208">
            <v>0</v>
          </cell>
          <cell r="AN208">
            <v>0</v>
          </cell>
          <cell r="AO208">
            <v>0</v>
          </cell>
          <cell r="AP208">
            <v>0</v>
          </cell>
        </row>
        <row r="209">
          <cell r="AM209">
            <v>0</v>
          </cell>
          <cell r="AN209">
            <v>0</v>
          </cell>
          <cell r="AO209">
            <v>0</v>
          </cell>
          <cell r="AP209">
            <v>0</v>
          </cell>
        </row>
        <row r="210">
          <cell r="AJ210">
            <v>3292217.24</v>
          </cell>
          <cell r="AK210">
            <v>3044922.2899999996</v>
          </cell>
          <cell r="AL210">
            <v>3044922.2899999996</v>
          </cell>
          <cell r="AM210">
            <v>3105040.5708333328</v>
          </cell>
          <cell r="AN210">
            <v>3292217.24</v>
          </cell>
          <cell r="AO210">
            <v>3105040.5708333328</v>
          </cell>
          <cell r="AP210">
            <v>3292217.24</v>
          </cell>
        </row>
        <row r="211">
          <cell r="AJ211">
            <v>3292217.24</v>
          </cell>
          <cell r="AK211">
            <v>3044922.2899999996</v>
          </cell>
          <cell r="AL211">
            <v>3044922.2899999996</v>
          </cell>
          <cell r="AM211">
            <v>3105040.5708333328</v>
          </cell>
          <cell r="AN211">
            <v>3292217.24</v>
          </cell>
          <cell r="AO211">
            <v>3105040.5708333328</v>
          </cell>
          <cell r="AP211">
            <v>3292217.24</v>
          </cell>
        </row>
        <row r="212">
          <cell r="AM212">
            <v>0</v>
          </cell>
          <cell r="AN212">
            <v>0</v>
          </cell>
          <cell r="AO212">
            <v>0</v>
          </cell>
          <cell r="AP212">
            <v>0</v>
          </cell>
        </row>
        <row r="213">
          <cell r="AM213">
            <v>0</v>
          </cell>
          <cell r="AN213">
            <v>0</v>
          </cell>
          <cell r="AO213">
            <v>0</v>
          </cell>
          <cell r="AP213">
            <v>0</v>
          </cell>
        </row>
        <row r="214"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</row>
        <row r="215">
          <cell r="AJ215">
            <v>196856.05441999983</v>
          </cell>
          <cell r="AK215">
            <v>182300.56788587492</v>
          </cell>
          <cell r="AL215">
            <v>196856.05441999983</v>
          </cell>
          <cell r="AM215">
            <v>196856.04748876087</v>
          </cell>
          <cell r="AN215">
            <v>196856.03860560845</v>
          </cell>
          <cell r="AO215">
            <v>196856.03860560842</v>
          </cell>
          <cell r="AP215">
            <v>196856.03860560845</v>
          </cell>
        </row>
        <row r="216">
          <cell r="AJ216">
            <v>5332808.3955800002</v>
          </cell>
          <cell r="AK216">
            <v>4991031.0521141235</v>
          </cell>
          <cell r="AL216">
            <v>5332808.3955800002</v>
          </cell>
          <cell r="AM216">
            <v>5332808.2055809582</v>
          </cell>
          <cell r="AN216">
            <v>5332807.961394391</v>
          </cell>
          <cell r="AO216">
            <v>5332807.961394391</v>
          </cell>
          <cell r="AP216">
            <v>5332807.961394391</v>
          </cell>
        </row>
        <row r="217"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</row>
        <row r="218">
          <cell r="AJ218">
            <v>5529664.4500000002</v>
          </cell>
          <cell r="AK218">
            <v>5173331.6199999982</v>
          </cell>
          <cell r="AL218">
            <v>5529664.4500000002</v>
          </cell>
          <cell r="AM218">
            <v>5529664.2530697193</v>
          </cell>
          <cell r="AN218">
            <v>5529663.9999999991</v>
          </cell>
          <cell r="AO218">
            <v>5529663.9999999991</v>
          </cell>
          <cell r="AP218">
            <v>5529663.9999999991</v>
          </cell>
        </row>
        <row r="219">
          <cell r="AM219">
            <v>0</v>
          </cell>
          <cell r="AN219">
            <v>0</v>
          </cell>
          <cell r="AO219">
            <v>0</v>
          </cell>
          <cell r="AP219">
            <v>0</v>
          </cell>
        </row>
        <row r="220">
          <cell r="AM220">
            <v>0</v>
          </cell>
          <cell r="AN220">
            <v>0</v>
          </cell>
          <cell r="AO220">
            <v>0</v>
          </cell>
          <cell r="AP220">
            <v>0</v>
          </cell>
        </row>
        <row r="221"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</row>
        <row r="222"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</row>
        <row r="223">
          <cell r="AJ223">
            <v>570429.61</v>
          </cell>
          <cell r="AK223">
            <v>455484.87749999994</v>
          </cell>
          <cell r="AL223">
            <v>570429.61</v>
          </cell>
          <cell r="AM223">
            <v>570429.78067291004</v>
          </cell>
          <cell r="AN223">
            <v>570429.99999999988</v>
          </cell>
          <cell r="AO223">
            <v>570429.99999999988</v>
          </cell>
          <cell r="AP223">
            <v>570429.99999999988</v>
          </cell>
        </row>
        <row r="224"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</row>
        <row r="225">
          <cell r="AJ225">
            <v>570429.61</v>
          </cell>
          <cell r="AK225">
            <v>455484.87749999994</v>
          </cell>
          <cell r="AL225">
            <v>570429.61</v>
          </cell>
          <cell r="AM225">
            <v>570429.78067291004</v>
          </cell>
          <cell r="AN225">
            <v>570429.99999999988</v>
          </cell>
          <cell r="AO225">
            <v>570429.99999999988</v>
          </cell>
          <cell r="AP225">
            <v>570429.99999999988</v>
          </cell>
        </row>
        <row r="226">
          <cell r="AM226">
            <v>0</v>
          </cell>
          <cell r="AN226">
            <v>0</v>
          </cell>
          <cell r="AO226">
            <v>0</v>
          </cell>
          <cell r="AP226">
            <v>0</v>
          </cell>
        </row>
        <row r="227">
          <cell r="AM227">
            <v>0</v>
          </cell>
          <cell r="AN227">
            <v>0</v>
          </cell>
          <cell r="AO227">
            <v>0</v>
          </cell>
          <cell r="AP227">
            <v>0</v>
          </cell>
        </row>
        <row r="228">
          <cell r="AJ228">
            <v>-361548.36</v>
          </cell>
          <cell r="AK228">
            <v>-332592.4720833333</v>
          </cell>
          <cell r="AL228">
            <v>-332592.4720833333</v>
          </cell>
          <cell r="AM228">
            <v>-372053.64257431938</v>
          </cell>
          <cell r="AN228">
            <v>-402655.17374215194</v>
          </cell>
          <cell r="AO228">
            <v>-415630.43027148343</v>
          </cell>
          <cell r="AP228">
            <v>-448435.69181539799</v>
          </cell>
        </row>
        <row r="229">
          <cell r="AJ229">
            <v>-9421218.5600000005</v>
          </cell>
          <cell r="AK229">
            <v>-9007748.0945833344</v>
          </cell>
          <cell r="AL229">
            <v>-9007748.0945833344</v>
          </cell>
          <cell r="AM229">
            <v>-9841182.5040219165</v>
          </cell>
          <cell r="AN229">
            <v>-10292606.621814962</v>
          </cell>
          <cell r="AO229">
            <v>-10779740.794633295</v>
          </cell>
          <cell r="AP229">
            <v>-11244591.174353268</v>
          </cell>
        </row>
        <row r="230">
          <cell r="AJ230">
            <v>-9782766.9199999999</v>
          </cell>
          <cell r="AK230">
            <v>-9340340.5666666683</v>
          </cell>
          <cell r="AL230">
            <v>-9340340.5666666683</v>
          </cell>
          <cell r="AM230">
            <v>-10213236.146596236</v>
          </cell>
          <cell r="AN230">
            <v>-10695261.795557115</v>
          </cell>
          <cell r="AO230">
            <v>-11195371.224904779</v>
          </cell>
          <cell r="AP230">
            <v>-11693026.866168667</v>
          </cell>
        </row>
        <row r="231">
          <cell r="AM231">
            <v>0</v>
          </cell>
          <cell r="AN231">
            <v>0</v>
          </cell>
          <cell r="AO231">
            <v>0</v>
          </cell>
          <cell r="AP231">
            <v>0</v>
          </cell>
        </row>
        <row r="232">
          <cell r="AM232">
            <v>0</v>
          </cell>
          <cell r="AN232">
            <v>0</v>
          </cell>
          <cell r="AO232">
            <v>0</v>
          </cell>
          <cell r="AP232">
            <v>0</v>
          </cell>
        </row>
        <row r="233">
          <cell r="AJ233">
            <v>-783479.17</v>
          </cell>
          <cell r="AK233">
            <v>-965216.78916666668</v>
          </cell>
          <cell r="AL233">
            <v>-783479.17</v>
          </cell>
          <cell r="AM233">
            <v>-796859.71747463744</v>
          </cell>
          <cell r="AN233">
            <v>-813678.14078946528</v>
          </cell>
          <cell r="AO233">
            <v>-896978.06519908702</v>
          </cell>
          <cell r="AP233">
            <v>-1004081.0968950648</v>
          </cell>
        </row>
        <row r="234">
          <cell r="AJ234">
            <v>-23655680.059999999</v>
          </cell>
          <cell r="AK234">
            <v>-27523923.797499999</v>
          </cell>
          <cell r="AL234">
            <v>-23655680.059999999</v>
          </cell>
          <cell r="AM234">
            <v>-24032934.175388712</v>
          </cell>
          <cell r="AN234">
            <v>-24518109.67598452</v>
          </cell>
          <cell r="AO234">
            <v>-27030461.54899928</v>
          </cell>
          <cell r="AP234">
            <v>-30258959.669186048</v>
          </cell>
        </row>
        <row r="235">
          <cell r="AJ235">
            <v>-24439159.23</v>
          </cell>
          <cell r="AK235">
            <v>-28489140.586666662</v>
          </cell>
          <cell r="AL235">
            <v>-24439159.23</v>
          </cell>
          <cell r="AM235">
            <v>-24829793.892863348</v>
          </cell>
          <cell r="AN235">
            <v>-25331787.816773985</v>
          </cell>
          <cell r="AO235">
            <v>-27927439.614198368</v>
          </cell>
          <cell r="AP235">
            <v>-31263040.766081113</v>
          </cell>
        </row>
        <row r="236">
          <cell r="AM236">
            <v>0</v>
          </cell>
          <cell r="AN236">
            <v>0</v>
          </cell>
          <cell r="AO236">
            <v>0</v>
          </cell>
          <cell r="AP236">
            <v>0</v>
          </cell>
        </row>
        <row r="237">
          <cell r="AM237">
            <v>0</v>
          </cell>
          <cell r="AN237">
            <v>0</v>
          </cell>
          <cell r="AO237">
            <v>0</v>
          </cell>
          <cell r="AP237">
            <v>0</v>
          </cell>
        </row>
        <row r="238">
          <cell r="AJ238">
            <v>-103584.05</v>
          </cell>
          <cell r="AK238">
            <v>-87764.164999999994</v>
          </cell>
          <cell r="AL238">
            <v>-87764.164999999994</v>
          </cell>
          <cell r="AM238">
            <v>-117070.04254625073</v>
          </cell>
          <cell r="AN238">
            <v>-136901.3397158781</v>
          </cell>
          <cell r="AO238">
            <v>-154725.03406824288</v>
          </cell>
          <cell r="AP238">
            <v>-180934.96842421449</v>
          </cell>
        </row>
        <row r="239">
          <cell r="AJ239">
            <v>-103584.05</v>
          </cell>
          <cell r="AK239">
            <v>-87764.164999999994</v>
          </cell>
          <cell r="AL239">
            <v>-87764.164999999994</v>
          </cell>
          <cell r="AM239">
            <v>-117070.04254625073</v>
          </cell>
          <cell r="AN239">
            <v>-136901.3397158781</v>
          </cell>
          <cell r="AO239">
            <v>-154725.03406824288</v>
          </cell>
          <cell r="AP239">
            <v>-180934.96842421449</v>
          </cell>
        </row>
        <row r="240">
          <cell r="AM240">
            <v>0</v>
          </cell>
          <cell r="AN240">
            <v>0</v>
          </cell>
          <cell r="AO240">
            <v>0</v>
          </cell>
          <cell r="AP240">
            <v>0</v>
          </cell>
        </row>
        <row r="241">
          <cell r="AM241">
            <v>0</v>
          </cell>
          <cell r="AN241">
            <v>0</v>
          </cell>
          <cell r="AO241">
            <v>0</v>
          </cell>
          <cell r="AP241">
            <v>0</v>
          </cell>
        </row>
        <row r="242">
          <cell r="AJ242">
            <v>-37533.11</v>
          </cell>
          <cell r="AK242">
            <v>-55651.790000000008</v>
          </cell>
          <cell r="AL242">
            <v>-37533.11</v>
          </cell>
          <cell r="AM242">
            <v>-26563.369999999992</v>
          </cell>
          <cell r="AN242">
            <v>-15593.62999999999</v>
          </cell>
          <cell r="AO242">
            <v>-11462.622280469821</v>
          </cell>
          <cell r="AP242">
            <v>-8093.4008722430763</v>
          </cell>
        </row>
        <row r="243">
          <cell r="AJ243">
            <v>-27319.287987999971</v>
          </cell>
          <cell r="AK243">
            <v>-31729.249042041669</v>
          </cell>
          <cell r="AL243">
            <v>-27319.287987999971</v>
          </cell>
          <cell r="AM243">
            <v>-23333.402746382097</v>
          </cell>
          <cell r="AN243">
            <v>-19347.517504764215</v>
          </cell>
          <cell r="AO243">
            <v>-16029.838312674498</v>
          </cell>
          <cell r="AP243">
            <v>-12674.924236192199</v>
          </cell>
        </row>
        <row r="244">
          <cell r="AJ244">
            <v>-740076.44201200001</v>
          </cell>
          <cell r="AK244">
            <v>-868736.82095795835</v>
          </cell>
          <cell r="AL244">
            <v>-740076.44201200001</v>
          </cell>
          <cell r="AM244">
            <v>-631098.76725361834</v>
          </cell>
          <cell r="AN244">
            <v>-522121.09249523666</v>
          </cell>
          <cell r="AO244">
            <v>-432221.7308020913</v>
          </cell>
          <cell r="AP244">
            <v>-341558.89282107231</v>
          </cell>
        </row>
        <row r="245">
          <cell r="AJ245">
            <v>-4579.28</v>
          </cell>
          <cell r="AK245">
            <v>-5783.54</v>
          </cell>
          <cell r="AL245">
            <v>-4579.28</v>
          </cell>
          <cell r="AM245">
            <v>-3727.4599999999973</v>
          </cell>
          <cell r="AN245">
            <v>-2875.6399999999967</v>
          </cell>
          <cell r="AO245">
            <v>-2315.0086047651939</v>
          </cell>
          <cell r="AP245">
            <v>-1793.302070493271</v>
          </cell>
        </row>
        <row r="246">
          <cell r="AJ246">
            <v>-809508.12</v>
          </cell>
          <cell r="AK246">
            <v>-961901.4</v>
          </cell>
          <cell r="AL246">
            <v>-809508.12</v>
          </cell>
          <cell r="AM246">
            <v>-684723.00000000035</v>
          </cell>
          <cell r="AN246">
            <v>-559937.88000000094</v>
          </cell>
          <cell r="AO246">
            <v>-462029.20000000077</v>
          </cell>
          <cell r="AP246">
            <v>-364120.52000000089</v>
          </cell>
        </row>
        <row r="247">
          <cell r="AM247">
            <v>0</v>
          </cell>
          <cell r="AN247">
            <v>0</v>
          </cell>
          <cell r="AO247">
            <v>0</v>
          </cell>
          <cell r="AP247">
            <v>0</v>
          </cell>
        </row>
        <row r="248">
          <cell r="AM248">
            <v>0</v>
          </cell>
          <cell r="AN248">
            <v>0</v>
          </cell>
          <cell r="AO248">
            <v>0</v>
          </cell>
          <cell r="AP248">
            <v>0</v>
          </cell>
        </row>
        <row r="249">
          <cell r="AJ249">
            <v>-2329860.65</v>
          </cell>
          <cell r="AK249">
            <v>-2198409.0262500001</v>
          </cell>
          <cell r="AL249">
            <v>-2329860.65</v>
          </cell>
          <cell r="AM249">
            <v>-2427304.5570907309</v>
          </cell>
          <cell r="AN249">
            <v>-2676251.7985359686</v>
          </cell>
          <cell r="AO249">
            <v>-2681411.0201750603</v>
          </cell>
          <cell r="AP249">
            <v>-2695675.6548135672</v>
          </cell>
        </row>
        <row r="250">
          <cell r="AJ250">
            <v>-9260102.8437519912</v>
          </cell>
          <cell r="AK250">
            <v>-8266411.5387498317</v>
          </cell>
          <cell r="AL250">
            <v>-9260102.8437519912</v>
          </cell>
          <cell r="AM250">
            <v>-9636152.390872743</v>
          </cell>
          <cell r="AN250">
            <v>-10664325.060727326</v>
          </cell>
          <cell r="AO250">
            <v>-10684815.718649557</v>
          </cell>
          <cell r="AP250">
            <v>-10741580.962010667</v>
          </cell>
        </row>
        <row r="251">
          <cell r="AJ251">
            <v>-250855145.57624802</v>
          </cell>
          <cell r="AK251">
            <v>-226331532.96291682</v>
          </cell>
          <cell r="AL251">
            <v>-250855145.57624802</v>
          </cell>
          <cell r="AM251">
            <v>-261151050.11753941</v>
          </cell>
          <cell r="AN251">
            <v>-289349049.1002323</v>
          </cell>
          <cell r="AO251">
            <v>-289904464.4096638</v>
          </cell>
          <cell r="AP251">
            <v>-291444100.2050873</v>
          </cell>
        </row>
        <row r="252">
          <cell r="AJ252">
            <v>-13742001.91</v>
          </cell>
          <cell r="AK252">
            <v>-5891935.0933333337</v>
          </cell>
          <cell r="AL252">
            <v>-13742001.91</v>
          </cell>
          <cell r="AM252">
            <v>-14033593.69566082</v>
          </cell>
          <cell r="AN252">
            <v>-15196429.882609697</v>
          </cell>
          <cell r="AO252">
            <v>-15226137.206637016</v>
          </cell>
          <cell r="AP252">
            <v>-15307256.91493055</v>
          </cell>
        </row>
        <row r="253">
          <cell r="AJ253">
            <v>-276187110.98000002</v>
          </cell>
          <cell r="AK253">
            <v>-242688288.62124997</v>
          </cell>
          <cell r="AL253">
            <v>-276187110.98000002</v>
          </cell>
          <cell r="AM253">
            <v>-287248100.76116371</v>
          </cell>
          <cell r="AN253">
            <v>-317886055.84210533</v>
          </cell>
          <cell r="AO253">
            <v>-318496828.35512543</v>
          </cell>
          <cell r="AP253">
            <v>-320188613.73684204</v>
          </cell>
        </row>
        <row r="254">
          <cell r="AM254">
            <v>0</v>
          </cell>
          <cell r="AN254">
            <v>0</v>
          </cell>
          <cell r="AO254">
            <v>0</v>
          </cell>
          <cell r="AP254">
            <v>0</v>
          </cell>
        </row>
        <row r="255">
          <cell r="AM255">
            <v>0</v>
          </cell>
          <cell r="AN255">
            <v>0</v>
          </cell>
          <cell r="AO255">
            <v>0</v>
          </cell>
          <cell r="AP255">
            <v>0</v>
          </cell>
        </row>
        <row r="256">
          <cell r="AJ256">
            <v>-761345.31</v>
          </cell>
          <cell r="AK256">
            <v>-1142230.7274999998</v>
          </cell>
          <cell r="AL256">
            <v>-761345.31</v>
          </cell>
          <cell r="AM256">
            <v>-851771.58276067849</v>
          </cell>
          <cell r="AN256">
            <v>-959727.9762804528</v>
          </cell>
          <cell r="AO256">
            <v>-962977.83397470915</v>
          </cell>
          <cell r="AP256">
            <v>-967252.95549314062</v>
          </cell>
        </row>
        <row r="257"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</row>
        <row r="258">
          <cell r="AJ258">
            <v>-19156077.690000001</v>
          </cell>
          <cell r="AK258">
            <v>-19008655.057499997</v>
          </cell>
          <cell r="AL258">
            <v>-19156077.690000001</v>
          </cell>
          <cell r="AM258">
            <v>-20593869.915666375</v>
          </cell>
          <cell r="AN258">
            <v>-22446624.765219238</v>
          </cell>
          <cell r="AO258">
            <v>-22525337.790733527</v>
          </cell>
          <cell r="AP258">
            <v>-22626536.622340553</v>
          </cell>
        </row>
        <row r="259">
          <cell r="AJ259">
            <v>-1114051.3500000001</v>
          </cell>
          <cell r="AK259">
            <v>-536336.40625000012</v>
          </cell>
          <cell r="AL259">
            <v>-1114051.3500000001</v>
          </cell>
          <cell r="AM259">
            <v>-1149982.1567569596</v>
          </cell>
          <cell r="AN259">
            <v>-1199316.4163950386</v>
          </cell>
          <cell r="AO259">
            <v>-1203723.6994559749</v>
          </cell>
          <cell r="AP259">
            <v>-1209241.6853241897</v>
          </cell>
        </row>
        <row r="260">
          <cell r="AJ260">
            <v>-21031474.350000001</v>
          </cell>
          <cell r="AK260">
            <v>-20687222.191249996</v>
          </cell>
          <cell r="AL260">
            <v>-21031474.350000001</v>
          </cell>
          <cell r="AM260">
            <v>-22595623.655184012</v>
          </cell>
          <cell r="AN260">
            <v>-24605669.157894731</v>
          </cell>
          <cell r="AO260">
            <v>-24692039.324164212</v>
          </cell>
          <cell r="AP260">
            <v>-24803031.263157882</v>
          </cell>
        </row>
        <row r="261">
          <cell r="AM261">
            <v>0</v>
          </cell>
          <cell r="AN261">
            <v>0</v>
          </cell>
          <cell r="AO261">
            <v>0</v>
          </cell>
          <cell r="AP261">
            <v>0</v>
          </cell>
        </row>
        <row r="262">
          <cell r="AM262">
            <v>0</v>
          </cell>
          <cell r="AN262">
            <v>0</v>
          </cell>
          <cell r="AO262">
            <v>0</v>
          </cell>
          <cell r="AP262">
            <v>0</v>
          </cell>
        </row>
        <row r="263"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</row>
        <row r="264"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</row>
        <row r="265"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</row>
        <row r="266"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</row>
        <row r="267">
          <cell r="AJ267">
            <v>35219009.5</v>
          </cell>
          <cell r="AK267">
            <v>32556532.490833335</v>
          </cell>
          <cell r="AL267">
            <v>35219009.5</v>
          </cell>
          <cell r="AM267">
            <v>35042109.060148597</v>
          </cell>
          <cell r="AN267">
            <v>34696175.165183581</v>
          </cell>
          <cell r="AO267">
            <v>34691897.093569756</v>
          </cell>
          <cell r="AP267">
            <v>34676726.558821052</v>
          </cell>
        </row>
        <row r="268">
          <cell r="AJ268">
            <v>-9760284.6762572937</v>
          </cell>
          <cell r="AK268">
            <v>-8909941.7701890953</v>
          </cell>
          <cell r="AL268">
            <v>-9760284.6762572937</v>
          </cell>
          <cell r="AM268">
            <v>-10089663.270504698</v>
          </cell>
          <cell r="AN268">
            <v>-11203486.521745002</v>
          </cell>
          <cell r="AO268">
            <v>-11246952.743633587</v>
          </cell>
          <cell r="AP268">
            <v>-11484651.005007561</v>
          </cell>
        </row>
        <row r="269">
          <cell r="AJ269">
            <v>-285022448.01374274</v>
          </cell>
          <cell r="AK269">
            <v>-263620668.59522757</v>
          </cell>
          <cell r="AL269">
            <v>-285022448.01374274</v>
          </cell>
          <cell r="AM269">
            <v>-295637282.77182907</v>
          </cell>
          <cell r="AN269">
            <v>-327661647.88051713</v>
          </cell>
          <cell r="AO269">
            <v>-329305666.18740875</v>
          </cell>
          <cell r="AP269">
            <v>-335753895.24386293</v>
          </cell>
        </row>
        <row r="270">
          <cell r="AJ270">
            <v>-11671999.35</v>
          </cell>
          <cell r="AK270">
            <v>-3476896.9145833342</v>
          </cell>
          <cell r="AL270">
            <v>-11671999.35</v>
          </cell>
          <cell r="AM270">
            <v>-12199332.784130698</v>
          </cell>
          <cell r="AN270">
            <v>-13243306.038720613</v>
          </cell>
          <cell r="AO270">
            <v>-13481860.377932666</v>
          </cell>
          <cell r="AP270">
            <v>-13407009.630749447</v>
          </cell>
        </row>
        <row r="271"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</row>
        <row r="272"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</row>
        <row r="273">
          <cell r="AJ273">
            <v>-271235722.54000008</v>
          </cell>
          <cell r="AK273">
            <v>-243450974.78916663</v>
          </cell>
          <cell r="AL273">
            <v>-272620397.10750008</v>
          </cell>
          <cell r="AM273">
            <v>-282884169.76631588</v>
          </cell>
          <cell r="AN273">
            <v>-318097732.78204709</v>
          </cell>
          <cell r="AO273">
            <v>-321997728.37162769</v>
          </cell>
          <cell r="AP273">
            <v>-327374887.07067388</v>
          </cell>
        </row>
        <row r="274"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</row>
        <row r="275"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</row>
        <row r="276">
          <cell r="AJ276">
            <v>43043297.30999998</v>
          </cell>
          <cell r="AK276">
            <v>40717210.182083309</v>
          </cell>
          <cell r="AL276">
            <v>43043297.30999998</v>
          </cell>
          <cell r="AM276">
            <v>40516039.850914933</v>
          </cell>
          <cell r="AN276">
            <v>39642861.917998552</v>
          </cell>
          <cell r="AO276">
            <v>36968320.635785542</v>
          </cell>
          <cell r="AP276">
            <v>36178962.047958307</v>
          </cell>
        </row>
        <row r="277">
          <cell r="AJ277">
            <v>26764415.203742702</v>
          </cell>
          <cell r="AK277">
            <v>24874799.971560907</v>
          </cell>
          <cell r="AL277">
            <v>26764415.203742702</v>
          </cell>
          <cell r="AM277">
            <v>28927284.379915081</v>
          </cell>
          <cell r="AN277">
            <v>29922710.24232509</v>
          </cell>
          <cell r="AO277">
            <v>32488688.837508764</v>
          </cell>
          <cell r="AP277">
            <v>34447958.699809939</v>
          </cell>
        </row>
        <row r="278">
          <cell r="AJ278">
            <v>823561263.23625731</v>
          </cell>
          <cell r="AK278">
            <v>786305892.88010526</v>
          </cell>
          <cell r="AL278">
            <v>823561263.23625731</v>
          </cell>
          <cell r="AM278">
            <v>865382459.6593678</v>
          </cell>
          <cell r="AN278">
            <v>897219287.34085691</v>
          </cell>
          <cell r="AO278">
            <v>950780375.30503201</v>
          </cell>
          <cell r="AP278">
            <v>1018741279.5108719</v>
          </cell>
        </row>
        <row r="279">
          <cell r="AJ279">
            <v>60510702.050000019</v>
          </cell>
          <cell r="AK279">
            <v>68276387.120833308</v>
          </cell>
          <cell r="AL279">
            <v>60510702.050000019</v>
          </cell>
          <cell r="AM279">
            <v>58211643.954581045</v>
          </cell>
          <cell r="AN279">
            <v>66580736.423117228</v>
          </cell>
          <cell r="AO279">
            <v>63712356.023315191</v>
          </cell>
          <cell r="AP279">
            <v>72730353.890454635</v>
          </cell>
        </row>
        <row r="280">
          <cell r="AJ280">
            <v>0</v>
          </cell>
          <cell r="AK280">
            <v>0</v>
          </cell>
          <cell r="AL280">
            <v>0</v>
          </cell>
          <cell r="AM280">
            <v>993037427.84477878</v>
          </cell>
          <cell r="AN280">
            <v>1033365595.9242978</v>
          </cell>
          <cell r="AO280">
            <v>1083949740.8016415</v>
          </cell>
          <cell r="AP280">
            <v>1162098554.1490946</v>
          </cell>
        </row>
        <row r="281"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</row>
        <row r="282">
          <cell r="AJ282">
            <v>953879677.80000007</v>
          </cell>
          <cell r="AK282">
            <v>920174290.15458274</v>
          </cell>
          <cell r="AL282">
            <v>952495003.23250008</v>
          </cell>
          <cell r="AM282">
            <v>993037427.84477901</v>
          </cell>
          <cell r="AN282">
            <v>1032680128.4180498</v>
          </cell>
          <cell r="AO282">
            <v>1081294594.6454191</v>
          </cell>
          <cell r="AP282">
            <v>1160692496.3992195</v>
          </cell>
        </row>
      </sheetData>
      <sheetData sheetId="5">
        <row r="6">
          <cell r="F6" t="str">
            <v>QGC Expense Dec 2012</v>
          </cell>
          <cell r="G6" t="str">
            <v>QGC Expense Dec 2013</v>
          </cell>
          <cell r="H6" t="str">
            <v>QGC Expense Dec 2014</v>
          </cell>
          <cell r="I6">
            <v>0</v>
          </cell>
          <cell r="J6" t="str">
            <v>QGC Expense Dec 2014</v>
          </cell>
        </row>
        <row r="7">
          <cell r="F7">
            <v>0</v>
          </cell>
          <cell r="G7">
            <v>0</v>
          </cell>
          <cell r="H7">
            <v>0</v>
          </cell>
          <cell r="J7">
            <v>0</v>
          </cell>
        </row>
        <row r="8">
          <cell r="F8">
            <v>0</v>
          </cell>
          <cell r="G8">
            <v>0</v>
          </cell>
          <cell r="H8">
            <v>0</v>
          </cell>
          <cell r="J8">
            <v>0</v>
          </cell>
        </row>
        <row r="9">
          <cell r="F9">
            <v>0</v>
          </cell>
          <cell r="G9">
            <v>0</v>
          </cell>
          <cell r="H9">
            <v>0</v>
          </cell>
          <cell r="J9" t="str">
            <v>Adjustment</v>
          </cell>
        </row>
        <row r="10">
          <cell r="F10">
            <v>0</v>
          </cell>
          <cell r="G10">
            <v>0</v>
          </cell>
          <cell r="H10">
            <v>0</v>
          </cell>
          <cell r="J10">
            <v>0</v>
          </cell>
        </row>
        <row r="11">
          <cell r="F11">
            <v>0</v>
          </cell>
          <cell r="G11">
            <v>0</v>
          </cell>
          <cell r="H11">
            <v>0</v>
          </cell>
          <cell r="J11">
            <v>0</v>
          </cell>
        </row>
        <row r="12">
          <cell r="F12">
            <v>0</v>
          </cell>
          <cell r="G12">
            <v>0</v>
          </cell>
          <cell r="H12">
            <v>0</v>
          </cell>
          <cell r="J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J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J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J15">
            <v>0</v>
          </cell>
        </row>
        <row r="16">
          <cell r="F16">
            <v>30684951.716384102</v>
          </cell>
          <cell r="G16">
            <v>30684951.716384102</v>
          </cell>
          <cell r="H16">
            <v>30684951.716384102</v>
          </cell>
          <cell r="J16">
            <v>30684951.716384102</v>
          </cell>
        </row>
        <row r="17">
          <cell r="F17">
            <v>1131068.4436158999</v>
          </cell>
          <cell r="G17">
            <v>1131068.4436158999</v>
          </cell>
          <cell r="H17">
            <v>1131068.4436158999</v>
          </cell>
          <cell r="J17">
            <v>1131068.4436158999</v>
          </cell>
        </row>
        <row r="18">
          <cell r="F18">
            <v>31816020.16</v>
          </cell>
          <cell r="G18">
            <v>31816020.16</v>
          </cell>
          <cell r="H18">
            <v>31816020.16</v>
          </cell>
          <cell r="J18">
            <v>31816020.16</v>
          </cell>
        </row>
        <row r="19">
          <cell r="F19">
            <v>0</v>
          </cell>
          <cell r="G19">
            <v>0</v>
          </cell>
          <cell r="H19">
            <v>0</v>
          </cell>
          <cell r="J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  <cell r="J20">
            <v>0</v>
          </cell>
        </row>
        <row r="21">
          <cell r="F21">
            <v>218289.80999999997</v>
          </cell>
          <cell r="G21">
            <v>218289.80999999997</v>
          </cell>
          <cell r="H21">
            <v>218289.80999999997</v>
          </cell>
          <cell r="J21">
            <v>218289.80999999997</v>
          </cell>
        </row>
        <row r="22">
          <cell r="F22">
            <v>0</v>
          </cell>
          <cell r="G22">
            <v>0</v>
          </cell>
          <cell r="H22">
            <v>0</v>
          </cell>
          <cell r="J22">
            <v>0</v>
          </cell>
        </row>
        <row r="23">
          <cell r="F23">
            <v>218289.80999999997</v>
          </cell>
          <cell r="G23">
            <v>218289.80999999997</v>
          </cell>
          <cell r="H23">
            <v>218289.80999999997</v>
          </cell>
          <cell r="J23">
            <v>218289.80999999997</v>
          </cell>
        </row>
        <row r="24">
          <cell r="F24">
            <v>0</v>
          </cell>
          <cell r="G24">
            <v>0</v>
          </cell>
          <cell r="H24">
            <v>0</v>
          </cell>
          <cell r="J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J25">
            <v>0</v>
          </cell>
        </row>
        <row r="26">
          <cell r="F26">
            <v>20526656.16</v>
          </cell>
          <cell r="G26">
            <v>20526656.16</v>
          </cell>
          <cell r="H26">
            <v>20526656.16</v>
          </cell>
          <cell r="J26">
            <v>20526656.16</v>
          </cell>
        </row>
        <row r="27">
          <cell r="F27">
            <v>0</v>
          </cell>
          <cell r="G27">
            <v>0</v>
          </cell>
          <cell r="H27">
            <v>0</v>
          </cell>
          <cell r="J27">
            <v>0</v>
          </cell>
        </row>
        <row r="28">
          <cell r="F28">
            <v>20526656.16</v>
          </cell>
          <cell r="G28">
            <v>20526656.16</v>
          </cell>
          <cell r="H28">
            <v>20526656.16</v>
          </cell>
          <cell r="J28">
            <v>20526656.16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J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J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J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J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J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J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J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J37">
            <v>0</v>
          </cell>
        </row>
        <row r="38">
          <cell r="F38">
            <v>87650.255191600008</v>
          </cell>
          <cell r="G38">
            <v>87650.255191600008</v>
          </cell>
          <cell r="H38">
            <v>87650.255191600008</v>
          </cell>
          <cell r="J38">
            <v>87650.255191600008</v>
          </cell>
        </row>
        <row r="39">
          <cell r="F39">
            <v>3273.4148083999994</v>
          </cell>
          <cell r="G39">
            <v>3273.4148083999994</v>
          </cell>
          <cell r="H39">
            <v>3273.4148083999994</v>
          </cell>
          <cell r="J39">
            <v>3273.4148083999994</v>
          </cell>
        </row>
        <row r="40">
          <cell r="F40">
            <v>90923.670000000013</v>
          </cell>
          <cell r="G40">
            <v>90923.670000000013</v>
          </cell>
          <cell r="H40">
            <v>90923.670000000013</v>
          </cell>
          <cell r="J40">
            <v>90923.670000000013</v>
          </cell>
        </row>
        <row r="41">
          <cell r="F41">
            <v>0</v>
          </cell>
          <cell r="G41">
            <v>0</v>
          </cell>
          <cell r="H41">
            <v>0</v>
          </cell>
          <cell r="J41">
            <v>0</v>
          </cell>
        </row>
        <row r="42">
          <cell r="F42">
            <v>0</v>
          </cell>
          <cell r="G42">
            <v>0</v>
          </cell>
          <cell r="H42">
            <v>0</v>
          </cell>
          <cell r="J42">
            <v>0</v>
          </cell>
        </row>
        <row r="43">
          <cell r="F43">
            <v>0</v>
          </cell>
          <cell r="G43">
            <v>0</v>
          </cell>
          <cell r="H43">
            <v>0</v>
          </cell>
          <cell r="J43">
            <v>0</v>
          </cell>
        </row>
        <row r="44">
          <cell r="F44">
            <v>0</v>
          </cell>
          <cell r="G44">
            <v>0</v>
          </cell>
          <cell r="H44">
            <v>0</v>
          </cell>
          <cell r="J44">
            <v>0</v>
          </cell>
        </row>
        <row r="45">
          <cell r="F45">
            <v>0</v>
          </cell>
          <cell r="G45">
            <v>0</v>
          </cell>
          <cell r="H45">
            <v>0</v>
          </cell>
          <cell r="J45">
            <v>0</v>
          </cell>
        </row>
        <row r="46">
          <cell r="F46">
            <v>0</v>
          </cell>
          <cell r="G46">
            <v>0</v>
          </cell>
          <cell r="H46">
            <v>0</v>
          </cell>
          <cell r="J46">
            <v>0</v>
          </cell>
        </row>
        <row r="47">
          <cell r="F47">
            <v>0</v>
          </cell>
          <cell r="G47">
            <v>0</v>
          </cell>
          <cell r="H47">
            <v>0</v>
          </cell>
          <cell r="J47">
            <v>0</v>
          </cell>
        </row>
        <row r="48">
          <cell r="F48">
            <v>0</v>
          </cell>
          <cell r="G48">
            <v>0</v>
          </cell>
          <cell r="H48">
            <v>0</v>
          </cell>
          <cell r="J48">
            <v>0</v>
          </cell>
        </row>
        <row r="49">
          <cell r="F49">
            <v>0</v>
          </cell>
          <cell r="G49">
            <v>0</v>
          </cell>
          <cell r="H49">
            <v>0</v>
          </cell>
          <cell r="J49">
            <v>0</v>
          </cell>
        </row>
        <row r="50">
          <cell r="F50">
            <v>0</v>
          </cell>
          <cell r="G50">
            <v>0</v>
          </cell>
          <cell r="H50">
            <v>0</v>
          </cell>
          <cell r="J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J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J52">
            <v>0</v>
          </cell>
        </row>
        <row r="53">
          <cell r="F53">
            <v>98918748.926322192</v>
          </cell>
          <cell r="G53">
            <v>98918748.926322192</v>
          </cell>
          <cell r="H53">
            <v>98918748.926322192</v>
          </cell>
          <cell r="J53">
            <v>98918748.926322192</v>
          </cell>
        </row>
        <row r="54">
          <cell r="F54">
            <v>3688665.783677795</v>
          </cell>
          <cell r="G54">
            <v>3688665.783677795</v>
          </cell>
          <cell r="H54">
            <v>3688665.783677795</v>
          </cell>
          <cell r="J54">
            <v>3688665.783677795</v>
          </cell>
        </row>
        <row r="55">
          <cell r="F55">
            <v>102607414.70999999</v>
          </cell>
          <cell r="G55">
            <v>102607414.70999999</v>
          </cell>
          <cell r="H55">
            <v>102607414.70999999</v>
          </cell>
          <cell r="J55">
            <v>102607414.70999999</v>
          </cell>
        </row>
        <row r="56">
          <cell r="F56">
            <v>0</v>
          </cell>
          <cell r="G56">
            <v>0</v>
          </cell>
          <cell r="H56">
            <v>0</v>
          </cell>
          <cell r="J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J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J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J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J60">
            <v>0</v>
          </cell>
        </row>
        <row r="61">
          <cell r="F61">
            <v>0</v>
          </cell>
          <cell r="G61">
            <v>0</v>
          </cell>
          <cell r="H61">
            <v>0</v>
          </cell>
          <cell r="J61">
            <v>0</v>
          </cell>
        </row>
        <row r="62">
          <cell r="F62">
            <v>0</v>
          </cell>
          <cell r="G62">
            <v>0</v>
          </cell>
          <cell r="H62">
            <v>0</v>
          </cell>
          <cell r="J62">
            <v>0</v>
          </cell>
        </row>
        <row r="63">
          <cell r="F63">
            <v>1417449.1672731</v>
          </cell>
          <cell r="G63">
            <v>1417449.1672731</v>
          </cell>
          <cell r="H63">
            <v>1417449.1672731</v>
          </cell>
          <cell r="J63">
            <v>1417449.1672731</v>
          </cell>
        </row>
        <row r="64">
          <cell r="F64">
            <v>58943.702726900032</v>
          </cell>
          <cell r="G64">
            <v>58943.702726900032</v>
          </cell>
          <cell r="H64">
            <v>58943.702726900032</v>
          </cell>
          <cell r="J64">
            <v>58943.702726900032</v>
          </cell>
        </row>
        <row r="65">
          <cell r="F65">
            <v>1476392.87</v>
          </cell>
          <cell r="G65">
            <v>1476392.87</v>
          </cell>
          <cell r="H65">
            <v>1476392.87</v>
          </cell>
          <cell r="J65">
            <v>1476392.87</v>
          </cell>
        </row>
        <row r="66">
          <cell r="F66">
            <v>0</v>
          </cell>
          <cell r="G66">
            <v>0</v>
          </cell>
          <cell r="H66">
            <v>0</v>
          </cell>
          <cell r="J66">
            <v>0</v>
          </cell>
        </row>
        <row r="67">
          <cell r="F67">
            <v>0</v>
          </cell>
          <cell r="G67">
            <v>0</v>
          </cell>
          <cell r="H67">
            <v>0</v>
          </cell>
          <cell r="J67">
            <v>0</v>
          </cell>
        </row>
        <row r="68">
          <cell r="F68">
            <v>0</v>
          </cell>
          <cell r="G68">
            <v>0</v>
          </cell>
          <cell r="H68">
            <v>0</v>
          </cell>
          <cell r="J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J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J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J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J72">
            <v>0</v>
          </cell>
        </row>
        <row r="73">
          <cell r="F73">
            <v>15352971.400230013</v>
          </cell>
          <cell r="G73">
            <v>15352971.400230013</v>
          </cell>
          <cell r="H73">
            <v>15352971.400230013</v>
          </cell>
          <cell r="J73">
            <v>15352971.400230013</v>
          </cell>
        </row>
        <row r="74">
          <cell r="F74">
            <v>702643.59976999788</v>
          </cell>
          <cell r="G74">
            <v>702643.59976999788</v>
          </cell>
          <cell r="H74">
            <v>702643.59976999788</v>
          </cell>
          <cell r="J74">
            <v>702643.59976999788</v>
          </cell>
        </row>
        <row r="75">
          <cell r="F75">
            <v>16055615.000000011</v>
          </cell>
          <cell r="G75">
            <v>16055615.000000011</v>
          </cell>
          <cell r="H75">
            <v>16055615.000000011</v>
          </cell>
          <cell r="J75">
            <v>16055615.000000011</v>
          </cell>
        </row>
        <row r="76">
          <cell r="F76">
            <v>0</v>
          </cell>
          <cell r="G76">
            <v>0</v>
          </cell>
          <cell r="H76">
            <v>0</v>
          </cell>
          <cell r="J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J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J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J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J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J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J82">
            <v>0</v>
          </cell>
        </row>
        <row r="83">
          <cell r="F83">
            <v>71209620.019904107</v>
          </cell>
          <cell r="G83">
            <v>71209620.019904107</v>
          </cell>
          <cell r="H83">
            <v>71209620.019904107</v>
          </cell>
          <cell r="J83">
            <v>71209620.019904107</v>
          </cell>
        </row>
        <row r="84">
          <cell r="F84">
            <v>2703838.4500958985</v>
          </cell>
          <cell r="G84">
            <v>2703838.4500958985</v>
          </cell>
          <cell r="H84">
            <v>2703838.4500958985</v>
          </cell>
          <cell r="J84">
            <v>2703838.4500958985</v>
          </cell>
        </row>
        <row r="85">
          <cell r="F85">
            <v>73913458.469999999</v>
          </cell>
          <cell r="G85">
            <v>73913458.469999999</v>
          </cell>
          <cell r="H85">
            <v>73913458.469999999</v>
          </cell>
          <cell r="J85">
            <v>73913458.469999999</v>
          </cell>
        </row>
        <row r="86">
          <cell r="F86">
            <v>0</v>
          </cell>
          <cell r="G86">
            <v>0</v>
          </cell>
          <cell r="H86">
            <v>0</v>
          </cell>
          <cell r="J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J87">
            <v>0</v>
          </cell>
        </row>
        <row r="88">
          <cell r="F88">
            <v>-69627044.881079808</v>
          </cell>
          <cell r="G88">
            <v>-69627044.881079808</v>
          </cell>
          <cell r="H88">
            <v>-69627044.881079808</v>
          </cell>
          <cell r="J88">
            <v>-69627044.881079808</v>
          </cell>
        </row>
        <row r="89">
          <cell r="F89">
            <v>-2366922.9789201994</v>
          </cell>
          <cell r="G89">
            <v>-2366922.9789201994</v>
          </cell>
          <cell r="H89">
            <v>-2366922.9789201994</v>
          </cell>
          <cell r="J89">
            <v>-2366922.9789201994</v>
          </cell>
        </row>
        <row r="90">
          <cell r="F90">
            <v>-71993967.860000014</v>
          </cell>
          <cell r="G90">
            <v>-71993967.860000014</v>
          </cell>
          <cell r="H90">
            <v>-71993967.860000014</v>
          </cell>
          <cell r="J90">
            <v>-71993967.860000014</v>
          </cell>
        </row>
        <row r="91">
          <cell r="F91">
            <v>0</v>
          </cell>
          <cell r="G91">
            <v>0</v>
          </cell>
          <cell r="H91">
            <v>0</v>
          </cell>
          <cell r="J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J92">
            <v>0</v>
          </cell>
        </row>
        <row r="93">
          <cell r="F93">
            <v>3844623.2491200003</v>
          </cell>
          <cell r="G93">
            <v>3844623.2491200003</v>
          </cell>
          <cell r="H93">
            <v>3844623.2491200003</v>
          </cell>
          <cell r="J93">
            <v>3844623.2491200003</v>
          </cell>
        </row>
        <row r="94">
          <cell r="F94">
            <v>139879.75087999995</v>
          </cell>
          <cell r="G94">
            <v>139879.75087999995</v>
          </cell>
          <cell r="H94">
            <v>139879.75087999995</v>
          </cell>
          <cell r="J94">
            <v>139879.75087999995</v>
          </cell>
        </row>
        <row r="95">
          <cell r="F95">
            <v>3984503</v>
          </cell>
          <cell r="G95">
            <v>3984503</v>
          </cell>
          <cell r="H95">
            <v>3984503</v>
          </cell>
          <cell r="J95">
            <v>3984503</v>
          </cell>
        </row>
        <row r="96">
          <cell r="F96">
            <v>0</v>
          </cell>
          <cell r="G96">
            <v>0</v>
          </cell>
          <cell r="H96">
            <v>0</v>
          </cell>
          <cell r="J96">
            <v>0</v>
          </cell>
        </row>
        <row r="97">
          <cell r="F97">
            <v>0</v>
          </cell>
          <cell r="G97">
            <v>0</v>
          </cell>
          <cell r="H97">
            <v>0</v>
          </cell>
          <cell r="J97">
            <v>0</v>
          </cell>
        </row>
        <row r="98">
          <cell r="F98">
            <v>280513100.17973357</v>
          </cell>
          <cell r="G98">
            <v>280513100.17973357</v>
          </cell>
          <cell r="H98">
            <v>280513100.17973357</v>
          </cell>
          <cell r="J98">
            <v>280513100.17973357</v>
          </cell>
        </row>
        <row r="99">
          <cell r="F99">
            <v>10251785.420266401</v>
          </cell>
          <cell r="G99">
            <v>10251785.420266401</v>
          </cell>
          <cell r="H99">
            <v>10251785.420266401</v>
          </cell>
          <cell r="J99">
            <v>10251785.420266401</v>
          </cell>
        </row>
        <row r="100">
          <cell r="F100">
            <v>290764885.59999996</v>
          </cell>
          <cell r="G100">
            <v>290764885.59999996</v>
          </cell>
          <cell r="H100">
            <v>290764885.59999996</v>
          </cell>
          <cell r="J100">
            <v>290764885.59999996</v>
          </cell>
        </row>
        <row r="101">
          <cell r="F101">
            <v>0</v>
          </cell>
          <cell r="G101">
            <v>0</v>
          </cell>
          <cell r="H101">
            <v>0</v>
          </cell>
          <cell r="J101">
            <v>0</v>
          </cell>
        </row>
        <row r="102">
          <cell r="F102">
            <v>0</v>
          </cell>
          <cell r="G102">
            <v>0</v>
          </cell>
          <cell r="H102">
            <v>0</v>
          </cell>
          <cell r="J102">
            <v>0</v>
          </cell>
        </row>
        <row r="103">
          <cell r="F103">
            <v>0</v>
          </cell>
          <cell r="G103">
            <v>0</v>
          </cell>
          <cell r="H103">
            <v>0</v>
          </cell>
          <cell r="J103">
            <v>0</v>
          </cell>
        </row>
        <row r="104">
          <cell r="F104">
            <v>0</v>
          </cell>
          <cell r="G104">
            <v>0</v>
          </cell>
          <cell r="H104">
            <v>0</v>
          </cell>
          <cell r="J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J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J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J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J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J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J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J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J112">
            <v>0</v>
          </cell>
        </row>
        <row r="113">
          <cell r="F113">
            <v>61612108.899114899</v>
          </cell>
          <cell r="G113">
            <v>61612108.899114899</v>
          </cell>
          <cell r="H113">
            <v>61612108.899114899</v>
          </cell>
          <cell r="J113">
            <v>61612108.899114899</v>
          </cell>
        </row>
        <row r="114">
          <cell r="F114">
            <v>2259822.460885101</v>
          </cell>
          <cell r="G114">
            <v>2259822.460885101</v>
          </cell>
          <cell r="H114">
            <v>2259822.460885101</v>
          </cell>
          <cell r="J114">
            <v>2259822.460885101</v>
          </cell>
        </row>
        <row r="115">
          <cell r="F115">
            <v>63871931.359999999</v>
          </cell>
          <cell r="G115">
            <v>63871931.359999999</v>
          </cell>
          <cell r="H115">
            <v>63871931.359999999</v>
          </cell>
          <cell r="J115">
            <v>63871931.359999999</v>
          </cell>
        </row>
        <row r="116">
          <cell r="F116">
            <v>0</v>
          </cell>
          <cell r="G116">
            <v>0</v>
          </cell>
          <cell r="H116">
            <v>0</v>
          </cell>
          <cell r="J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J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J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J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J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J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J122">
            <v>0</v>
          </cell>
        </row>
        <row r="123">
          <cell r="F123">
            <v>0</v>
          </cell>
          <cell r="G123">
            <v>0</v>
          </cell>
          <cell r="H123">
            <v>0</v>
          </cell>
          <cell r="J123">
            <v>0</v>
          </cell>
        </row>
        <row r="124">
          <cell r="F124">
            <v>514759124.90219378</v>
          </cell>
          <cell r="G124">
            <v>514759124.90219378</v>
          </cell>
          <cell r="H124">
            <v>514759124.90219378</v>
          </cell>
          <cell r="J124">
            <v>514759124.90219378</v>
          </cell>
        </row>
        <row r="125">
          <cell r="F125">
            <v>0</v>
          </cell>
          <cell r="G125">
            <v>0</v>
          </cell>
          <cell r="H125">
            <v>0</v>
          </cell>
          <cell r="J125">
            <v>0</v>
          </cell>
        </row>
        <row r="126">
          <cell r="F126">
            <v>18572998.047806192</v>
          </cell>
          <cell r="G126">
            <v>18572998.047806192</v>
          </cell>
          <cell r="H126">
            <v>18572998.047806192</v>
          </cell>
          <cell r="J126">
            <v>18572998.047806192</v>
          </cell>
        </row>
        <row r="127">
          <cell r="F127">
            <v>224331.82066953182</v>
          </cell>
          <cell r="G127">
            <v>224331.82066953182</v>
          </cell>
          <cell r="H127">
            <v>224331.82066953182</v>
          </cell>
          <cell r="J127">
            <v>224331.82066953182</v>
          </cell>
        </row>
        <row r="128">
          <cell r="F128">
            <v>261728.55586050823</v>
          </cell>
          <cell r="G128">
            <v>261728.55586050823</v>
          </cell>
          <cell r="H128">
            <v>261728.55586050823</v>
          </cell>
          <cell r="J128">
            <v>261728.55586050823</v>
          </cell>
        </row>
        <row r="129">
          <cell r="F129">
            <v>0</v>
          </cell>
          <cell r="G129">
            <v>0</v>
          </cell>
          <cell r="H129">
            <v>0</v>
          </cell>
          <cell r="J129">
            <v>0</v>
          </cell>
        </row>
        <row r="130">
          <cell r="F130">
            <v>0</v>
          </cell>
          <cell r="G130">
            <v>0</v>
          </cell>
          <cell r="H130">
            <v>0</v>
          </cell>
          <cell r="J130">
            <v>0</v>
          </cell>
        </row>
        <row r="131">
          <cell r="F131">
            <v>533818183.32652998</v>
          </cell>
          <cell r="G131">
            <v>533818183.32652998</v>
          </cell>
          <cell r="H131">
            <v>533818183.32652998</v>
          </cell>
          <cell r="J131">
            <v>533818183.32652998</v>
          </cell>
        </row>
        <row r="132">
          <cell r="F132">
            <v>533332122.94999999</v>
          </cell>
          <cell r="G132">
            <v>533332122.94999999</v>
          </cell>
          <cell r="H132">
            <v>533332122.94999999</v>
          </cell>
          <cell r="J132">
            <v>533332122.94999999</v>
          </cell>
        </row>
        <row r="133">
          <cell r="F133">
            <v>0</v>
          </cell>
          <cell r="G133">
            <v>0</v>
          </cell>
          <cell r="H133">
            <v>0</v>
          </cell>
          <cell r="J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J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J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J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J137">
            <v>0</v>
          </cell>
        </row>
        <row r="138">
          <cell r="F138">
            <v>-31892.18</v>
          </cell>
          <cell r="G138">
            <v>-36555.011760000001</v>
          </cell>
          <cell r="H138">
            <v>-37797.882159839995</v>
          </cell>
          <cell r="J138">
            <v>-37797.882159839995</v>
          </cell>
        </row>
        <row r="139">
          <cell r="F139">
            <v>-1005665.81</v>
          </cell>
          <cell r="G139">
            <v>-986465.16032000014</v>
          </cell>
          <cell r="H139">
            <v>-1020004.97577088</v>
          </cell>
          <cell r="J139">
            <v>-1020004.97577088</v>
          </cell>
        </row>
        <row r="140">
          <cell r="F140">
            <v>0</v>
          </cell>
          <cell r="G140">
            <v>0</v>
          </cell>
          <cell r="H140">
            <v>0</v>
          </cell>
          <cell r="J140">
            <v>0</v>
          </cell>
        </row>
        <row r="141">
          <cell r="F141">
            <v>-1037557.9900000001</v>
          </cell>
          <cell r="G141">
            <v>-1023020.17208</v>
          </cell>
          <cell r="H141">
            <v>-1057802.8579307201</v>
          </cell>
          <cell r="J141">
            <v>-1057802.8579307201</v>
          </cell>
        </row>
        <row r="142">
          <cell r="F142">
            <v>0</v>
          </cell>
          <cell r="G142">
            <v>0</v>
          </cell>
          <cell r="H142">
            <v>0</v>
          </cell>
          <cell r="J142">
            <v>0</v>
          </cell>
        </row>
        <row r="143">
          <cell r="F143">
            <v>0</v>
          </cell>
          <cell r="G143">
            <v>0</v>
          </cell>
          <cell r="H143">
            <v>0</v>
          </cell>
          <cell r="J143">
            <v>0</v>
          </cell>
        </row>
        <row r="144">
          <cell r="F144">
            <v>0</v>
          </cell>
          <cell r="G144">
            <v>0</v>
          </cell>
          <cell r="H144">
            <v>0</v>
          </cell>
          <cell r="J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J145">
            <v>0</v>
          </cell>
        </row>
        <row r="146">
          <cell r="F146">
            <v>11196836.340000002</v>
          </cell>
          <cell r="G146">
            <v>11451869.853355981</v>
          </cell>
          <cell r="H146">
            <v>11501747.321381154</v>
          </cell>
          <cell r="J146">
            <v>11501747.321381154</v>
          </cell>
        </row>
        <row r="147">
          <cell r="F147">
            <v>593442.53</v>
          </cell>
          <cell r="G147">
            <v>575913.50688542321</v>
          </cell>
          <cell r="H147">
            <v>581628.99798669002</v>
          </cell>
          <cell r="J147">
            <v>581628.99798669002</v>
          </cell>
        </row>
        <row r="148">
          <cell r="F148">
            <v>11790278.870000001</v>
          </cell>
          <cell r="G148">
            <v>12027783.360241404</v>
          </cell>
          <cell r="H148">
            <v>12083376.319367843</v>
          </cell>
          <cell r="J148">
            <v>12083376.319367843</v>
          </cell>
        </row>
        <row r="149">
          <cell r="F149">
            <v>0</v>
          </cell>
          <cell r="G149">
            <v>0</v>
          </cell>
          <cell r="H149">
            <v>0</v>
          </cell>
          <cell r="J149">
            <v>0</v>
          </cell>
        </row>
        <row r="150">
          <cell r="F150">
            <v>0</v>
          </cell>
          <cell r="G150">
            <v>0</v>
          </cell>
          <cell r="H150">
            <v>0</v>
          </cell>
          <cell r="J150">
            <v>0</v>
          </cell>
        </row>
        <row r="151">
          <cell r="F151">
            <v>1819981.6600000001</v>
          </cell>
          <cell r="G151">
            <v>1855400.3501177842</v>
          </cell>
          <cell r="H151">
            <v>1858378.4824979315</v>
          </cell>
          <cell r="J151">
            <v>1858378.4824979315</v>
          </cell>
        </row>
        <row r="152">
          <cell r="F152">
            <v>66490.280000000013</v>
          </cell>
          <cell r="G152">
            <v>66560.834879999995</v>
          </cell>
          <cell r="H152">
            <v>67892.05157760001</v>
          </cell>
          <cell r="J152">
            <v>67892.05157760001</v>
          </cell>
        </row>
        <row r="153">
          <cell r="F153">
            <v>1886471.9400000002</v>
          </cell>
          <cell r="G153">
            <v>1921961.1849977842</v>
          </cell>
          <cell r="H153">
            <v>1926270.5340755314</v>
          </cell>
          <cell r="J153">
            <v>1926270.5340755314</v>
          </cell>
        </row>
        <row r="154">
          <cell r="F154">
            <v>0</v>
          </cell>
          <cell r="G154">
            <v>0</v>
          </cell>
          <cell r="H154">
            <v>0</v>
          </cell>
          <cell r="J154">
            <v>0</v>
          </cell>
        </row>
        <row r="155">
          <cell r="F155">
            <v>0</v>
          </cell>
          <cell r="G155">
            <v>0</v>
          </cell>
          <cell r="H155">
            <v>0</v>
          </cell>
          <cell r="J155">
            <v>0</v>
          </cell>
        </row>
        <row r="156">
          <cell r="F156">
            <v>0</v>
          </cell>
          <cell r="G156">
            <v>0</v>
          </cell>
          <cell r="H156">
            <v>0</v>
          </cell>
          <cell r="J156">
            <v>0</v>
          </cell>
        </row>
        <row r="157">
          <cell r="F157">
            <v>0</v>
          </cell>
          <cell r="G157">
            <v>0</v>
          </cell>
          <cell r="H157">
            <v>0</v>
          </cell>
          <cell r="J157">
            <v>0</v>
          </cell>
        </row>
        <row r="158">
          <cell r="F158">
            <v>0</v>
          </cell>
          <cell r="G158">
            <v>0</v>
          </cell>
          <cell r="H158">
            <v>0</v>
          </cell>
          <cell r="J158">
            <v>0</v>
          </cell>
        </row>
        <row r="159">
          <cell r="F159">
            <v>0</v>
          </cell>
          <cell r="G159">
            <v>0</v>
          </cell>
          <cell r="H159">
            <v>0</v>
          </cell>
          <cell r="J159">
            <v>0</v>
          </cell>
        </row>
        <row r="160">
          <cell r="F160">
            <v>0</v>
          </cell>
          <cell r="G160">
            <v>0</v>
          </cell>
          <cell r="H160">
            <v>0</v>
          </cell>
          <cell r="J160">
            <v>0</v>
          </cell>
        </row>
        <row r="161">
          <cell r="F161">
            <v>31890.39</v>
          </cell>
          <cell r="G161">
            <v>36085.09448</v>
          </cell>
          <cell r="H161">
            <v>37311.987692319999</v>
          </cell>
          <cell r="J161">
            <v>37311.987692319999</v>
          </cell>
        </row>
        <row r="162">
          <cell r="F162">
            <v>35</v>
          </cell>
          <cell r="G162">
            <v>20.64</v>
          </cell>
          <cell r="H162">
            <v>21.341760000000001</v>
          </cell>
          <cell r="J162">
            <v>21.341760000000001</v>
          </cell>
        </row>
        <row r="163">
          <cell r="F163">
            <v>31925.39</v>
          </cell>
          <cell r="G163">
            <v>36105.734479999999</v>
          </cell>
          <cell r="H163">
            <v>37333.329452320002</v>
          </cell>
          <cell r="J163">
            <v>37333.329452320002</v>
          </cell>
        </row>
        <row r="164">
          <cell r="F164">
            <v>0</v>
          </cell>
          <cell r="G164">
            <v>0</v>
          </cell>
          <cell r="H164">
            <v>0</v>
          </cell>
          <cell r="J164">
            <v>0</v>
          </cell>
        </row>
        <row r="165">
          <cell r="F165">
            <v>0</v>
          </cell>
          <cell r="G165">
            <v>0</v>
          </cell>
          <cell r="H165">
            <v>0</v>
          </cell>
          <cell r="J165">
            <v>0</v>
          </cell>
        </row>
        <row r="166">
          <cell r="F166">
            <v>7284155.0899999999</v>
          </cell>
          <cell r="G166">
            <v>7635698.9112864975</v>
          </cell>
          <cell r="H166">
            <v>7791883.6236424726</v>
          </cell>
          <cell r="J166">
            <v>7791883.6236424726</v>
          </cell>
        </row>
        <row r="167">
          <cell r="F167">
            <v>595794.79</v>
          </cell>
          <cell r="G167">
            <v>635572.50065476669</v>
          </cell>
          <cell r="H167">
            <v>648833.71979854384</v>
          </cell>
          <cell r="J167">
            <v>648833.71979854384</v>
          </cell>
        </row>
        <row r="168">
          <cell r="F168">
            <v>7879949.8799999999</v>
          </cell>
          <cell r="G168">
            <v>8271271.4119412638</v>
          </cell>
          <cell r="H168">
            <v>8440717.343441017</v>
          </cell>
          <cell r="J168">
            <v>8440717.343441017</v>
          </cell>
        </row>
        <row r="169">
          <cell r="F169">
            <v>0</v>
          </cell>
          <cell r="G169">
            <v>0</v>
          </cell>
          <cell r="H169">
            <v>0</v>
          </cell>
          <cell r="J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J170">
            <v>0</v>
          </cell>
        </row>
        <row r="171">
          <cell r="F171">
            <v>2372331.4499999997</v>
          </cell>
          <cell r="G171">
            <v>2425145.3843701268</v>
          </cell>
          <cell r="H171">
            <v>2429325.9566745586</v>
          </cell>
          <cell r="J171">
            <v>2429325.9566745586</v>
          </cell>
        </row>
        <row r="172">
          <cell r="F172">
            <v>100048.79</v>
          </cell>
          <cell r="G172">
            <v>98617.521131296642</v>
          </cell>
          <cell r="H172">
            <v>99096.743504365528</v>
          </cell>
          <cell r="J172">
            <v>99096.743504365528</v>
          </cell>
        </row>
        <row r="173">
          <cell r="F173">
            <v>2472380.2399999998</v>
          </cell>
          <cell r="G173">
            <v>2523762.9055014234</v>
          </cell>
          <cell r="H173">
            <v>2528422.700178924</v>
          </cell>
          <cell r="J173">
            <v>2528422.700178924</v>
          </cell>
        </row>
        <row r="174">
          <cell r="F174">
            <v>0</v>
          </cell>
          <cell r="G174">
            <v>0</v>
          </cell>
          <cell r="H174">
            <v>0</v>
          </cell>
          <cell r="J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J175">
            <v>0</v>
          </cell>
        </row>
        <row r="176">
          <cell r="F176">
            <v>4355743.16</v>
          </cell>
          <cell r="G176">
            <v>4334698.0589507669</v>
          </cell>
          <cell r="H176">
            <v>4341886.2268296676</v>
          </cell>
          <cell r="J176">
            <v>4341886.2268296676</v>
          </cell>
        </row>
        <row r="177">
          <cell r="F177">
            <v>134146.47</v>
          </cell>
          <cell r="G177">
            <v>131835.93756724513</v>
          </cell>
          <cell r="H177">
            <v>132183.67845478054</v>
          </cell>
          <cell r="J177">
            <v>132183.67845478054</v>
          </cell>
        </row>
        <row r="178">
          <cell r="F178">
            <v>4489889.63</v>
          </cell>
          <cell r="G178">
            <v>4466533.9965180121</v>
          </cell>
          <cell r="H178">
            <v>4474069.9052844485</v>
          </cell>
          <cell r="J178">
            <v>4474069.9052844485</v>
          </cell>
        </row>
        <row r="179">
          <cell r="F179">
            <v>0</v>
          </cell>
          <cell r="G179">
            <v>0</v>
          </cell>
          <cell r="H179">
            <v>0</v>
          </cell>
          <cell r="J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J180">
            <v>0</v>
          </cell>
        </row>
        <row r="181">
          <cell r="F181">
            <v>3260915.96</v>
          </cell>
          <cell r="G181">
            <v>3370976.7626952683</v>
          </cell>
          <cell r="H181">
            <v>3376334.4956056965</v>
          </cell>
          <cell r="J181">
            <v>3376334.4956056965</v>
          </cell>
        </row>
        <row r="182">
          <cell r="F182">
            <v>174480.59999999998</v>
          </cell>
          <cell r="G182">
            <v>187262.82789975603</v>
          </cell>
          <cell r="H182">
            <v>187694.30176585793</v>
          </cell>
          <cell r="J182">
            <v>187694.30176585793</v>
          </cell>
        </row>
        <row r="183">
          <cell r="F183">
            <v>3435396.56</v>
          </cell>
          <cell r="G183">
            <v>3558239.5905950242</v>
          </cell>
          <cell r="H183">
            <v>3564028.7973715542</v>
          </cell>
          <cell r="J183">
            <v>3564028.7973715542</v>
          </cell>
        </row>
        <row r="184">
          <cell r="F184">
            <v>0</v>
          </cell>
          <cell r="G184">
            <v>0</v>
          </cell>
          <cell r="H184">
            <v>0</v>
          </cell>
          <cell r="J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J185">
            <v>0</v>
          </cell>
        </row>
        <row r="186">
          <cell r="F186">
            <v>7487263.9699999997</v>
          </cell>
          <cell r="G186">
            <v>8457862.8958198912</v>
          </cell>
          <cell r="H186">
            <v>8460932.0240502749</v>
          </cell>
          <cell r="J186">
            <v>8460932.0240502749</v>
          </cell>
        </row>
        <row r="187">
          <cell r="F187">
            <v>677071.77999999991</v>
          </cell>
          <cell r="G187">
            <v>743988.85418401146</v>
          </cell>
          <cell r="H187">
            <v>746792.88330889109</v>
          </cell>
          <cell r="J187">
            <v>746792.88330889109</v>
          </cell>
        </row>
        <row r="188">
          <cell r="F188">
            <v>8164335.75</v>
          </cell>
          <cell r="G188">
            <v>9201851.7500039022</v>
          </cell>
          <cell r="H188">
            <v>9207724.9073591661</v>
          </cell>
          <cell r="J188">
            <v>9207724.9073591661</v>
          </cell>
        </row>
        <row r="189">
          <cell r="F189">
            <v>0</v>
          </cell>
          <cell r="G189">
            <v>0</v>
          </cell>
          <cell r="H189">
            <v>0</v>
          </cell>
          <cell r="J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J190">
            <v>0</v>
          </cell>
        </row>
        <row r="191">
          <cell r="F191">
            <v>74443.5</v>
          </cell>
          <cell r="G191">
            <v>76530.471979999988</v>
          </cell>
          <cell r="H191">
            <v>81122.300298800008</v>
          </cell>
          <cell r="J191">
            <v>81122.300298800008</v>
          </cell>
        </row>
        <row r="192">
          <cell r="F192">
            <v>2721.0000000000005</v>
          </cell>
          <cell r="G192">
            <v>2806.5472000000004</v>
          </cell>
          <cell r="H192">
            <v>2974.940032</v>
          </cell>
          <cell r="J192">
            <v>2974.940032</v>
          </cell>
        </row>
        <row r="193">
          <cell r="F193">
            <v>77164.5</v>
          </cell>
          <cell r="G193">
            <v>79337.019179999988</v>
          </cell>
          <cell r="H193">
            <v>84097.240330800007</v>
          </cell>
          <cell r="J193">
            <v>84097.240330800007</v>
          </cell>
        </row>
        <row r="194">
          <cell r="F194">
            <v>0</v>
          </cell>
          <cell r="G194">
            <v>0</v>
          </cell>
          <cell r="H194">
            <v>0</v>
          </cell>
          <cell r="J194">
            <v>0</v>
          </cell>
        </row>
        <row r="195">
          <cell r="F195">
            <v>0</v>
          </cell>
          <cell r="G195">
            <v>0</v>
          </cell>
          <cell r="H195">
            <v>0</v>
          </cell>
          <cell r="J195">
            <v>0</v>
          </cell>
        </row>
        <row r="196">
          <cell r="F196">
            <v>571298.16000000015</v>
          </cell>
          <cell r="G196">
            <v>569113.94661999994</v>
          </cell>
          <cell r="H196">
            <v>578219.76976592012</v>
          </cell>
          <cell r="J196">
            <v>578219.76976592012</v>
          </cell>
        </row>
        <row r="197">
          <cell r="F197">
            <v>19708.080000000002</v>
          </cell>
          <cell r="G197">
            <v>19624.191080000001</v>
          </cell>
          <cell r="H197">
            <v>19938.178137280003</v>
          </cell>
          <cell r="J197">
            <v>19938.178137280003</v>
          </cell>
        </row>
        <row r="198">
          <cell r="F198">
            <v>591006.24000000011</v>
          </cell>
          <cell r="G198">
            <v>588738.13769999996</v>
          </cell>
          <cell r="H198">
            <v>598157.94790320017</v>
          </cell>
          <cell r="J198">
            <v>598157.94790320017</v>
          </cell>
        </row>
        <row r="199">
          <cell r="F199">
            <v>0</v>
          </cell>
          <cell r="G199">
            <v>0</v>
          </cell>
          <cell r="H199">
            <v>0</v>
          </cell>
          <cell r="J199">
            <v>0</v>
          </cell>
        </row>
        <row r="200">
          <cell r="F200">
            <v>0</v>
          </cell>
          <cell r="G200">
            <v>0</v>
          </cell>
          <cell r="H200">
            <v>0</v>
          </cell>
          <cell r="J200">
            <v>0</v>
          </cell>
        </row>
        <row r="201">
          <cell r="F201">
            <v>62245.12000000001</v>
          </cell>
          <cell r="G201">
            <v>59147.387400000007</v>
          </cell>
          <cell r="H201">
            <v>61040.103796799995</v>
          </cell>
          <cell r="J201">
            <v>61040.103796799995</v>
          </cell>
        </row>
        <row r="202">
          <cell r="F202">
            <v>2274.9800000000005</v>
          </cell>
          <cell r="G202">
            <v>2169.53989</v>
          </cell>
          <cell r="H202">
            <v>2238.9651664799999</v>
          </cell>
          <cell r="J202">
            <v>2238.9651664799999</v>
          </cell>
        </row>
        <row r="203">
          <cell r="F203">
            <v>64520.100000000013</v>
          </cell>
          <cell r="G203">
            <v>61316.927290000007</v>
          </cell>
          <cell r="H203">
            <v>63279.068963279991</v>
          </cell>
          <cell r="J203">
            <v>63279.068963279991</v>
          </cell>
        </row>
        <row r="204">
          <cell r="F204">
            <v>0</v>
          </cell>
          <cell r="G204">
            <v>0</v>
          </cell>
          <cell r="H204">
            <v>0</v>
          </cell>
          <cell r="J204">
            <v>0</v>
          </cell>
        </row>
        <row r="205">
          <cell r="F205">
            <v>0</v>
          </cell>
          <cell r="G205">
            <v>0</v>
          </cell>
          <cell r="H205">
            <v>0</v>
          </cell>
          <cell r="J205">
            <v>0</v>
          </cell>
        </row>
        <row r="206">
          <cell r="F206">
            <v>7103161.4000000004</v>
          </cell>
          <cell r="G206">
            <v>7252893.2224018974</v>
          </cell>
          <cell r="H206">
            <v>7276841.3793396764</v>
          </cell>
          <cell r="J206">
            <v>7276841.3793396764</v>
          </cell>
        </row>
        <row r="207">
          <cell r="F207">
            <v>241073.99</v>
          </cell>
          <cell r="G207">
            <v>231037.79402395047</v>
          </cell>
          <cell r="H207">
            <v>231304.39728648812</v>
          </cell>
          <cell r="J207">
            <v>231304.39728648812</v>
          </cell>
        </row>
        <row r="208">
          <cell r="F208">
            <v>7344235.3900000006</v>
          </cell>
          <cell r="G208">
            <v>7483931.016425848</v>
          </cell>
          <cell r="H208">
            <v>7508145.7766261641</v>
          </cell>
          <cell r="J208">
            <v>7508145.7766261641</v>
          </cell>
        </row>
        <row r="209">
          <cell r="F209">
            <v>0</v>
          </cell>
          <cell r="G209">
            <v>0</v>
          </cell>
          <cell r="H209">
            <v>0</v>
          </cell>
          <cell r="J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J210">
            <v>0</v>
          </cell>
        </row>
        <row r="211">
          <cell r="F211">
            <v>1526474.01</v>
          </cell>
          <cell r="G211">
            <v>1688334.4955175349</v>
          </cell>
          <cell r="H211">
            <v>1710210.8553786823</v>
          </cell>
          <cell r="J211">
            <v>1710210.8553786823</v>
          </cell>
        </row>
        <row r="212">
          <cell r="F212">
            <v>121535.95</v>
          </cell>
          <cell r="G212">
            <v>133599.02332000001</v>
          </cell>
          <cell r="H212">
            <v>135335.81062315998</v>
          </cell>
          <cell r="J212">
            <v>135335.81062315998</v>
          </cell>
        </row>
        <row r="213">
          <cell r="F213">
            <v>1648009.96</v>
          </cell>
          <cell r="G213">
            <v>1821933.5188375348</v>
          </cell>
          <cell r="H213">
            <v>1845546.6660018424</v>
          </cell>
          <cell r="J213">
            <v>1845546.6660018424</v>
          </cell>
        </row>
        <row r="214">
          <cell r="F214">
            <v>0</v>
          </cell>
          <cell r="G214">
            <v>0</v>
          </cell>
          <cell r="H214">
            <v>0</v>
          </cell>
          <cell r="J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J215">
            <v>0</v>
          </cell>
        </row>
        <row r="216">
          <cell r="F216">
            <v>159714.70000000001</v>
          </cell>
          <cell r="G216">
            <v>171676.41391467073</v>
          </cell>
          <cell r="H216">
            <v>172651.06899144864</v>
          </cell>
          <cell r="J216">
            <v>172651.06899144864</v>
          </cell>
        </row>
        <row r="217">
          <cell r="F217">
            <v>6511.2900000000009</v>
          </cell>
          <cell r="G217">
            <v>6043.3390311919247</v>
          </cell>
          <cell r="H217">
            <v>6149.8295978184924</v>
          </cell>
          <cell r="J217">
            <v>6149.8295978184924</v>
          </cell>
        </row>
        <row r="218">
          <cell r="F218">
            <v>166225.99000000002</v>
          </cell>
          <cell r="G218">
            <v>177719.75294586265</v>
          </cell>
          <cell r="H218">
            <v>178800.89858926713</v>
          </cell>
          <cell r="J218">
            <v>178800.89858926713</v>
          </cell>
        </row>
        <row r="219">
          <cell r="F219">
            <v>0</v>
          </cell>
          <cell r="G219">
            <v>0</v>
          </cell>
          <cell r="H219">
            <v>0</v>
          </cell>
          <cell r="J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J220">
            <v>0</v>
          </cell>
        </row>
        <row r="221">
          <cell r="F221">
            <v>985013.45</v>
          </cell>
          <cell r="G221">
            <v>870499.20864909049</v>
          </cell>
          <cell r="H221">
            <v>870517.11664767296</v>
          </cell>
          <cell r="J221">
            <v>870517.11664767296</v>
          </cell>
        </row>
        <row r="222">
          <cell r="F222">
            <v>63214.37</v>
          </cell>
          <cell r="G222">
            <v>54910.893840587225</v>
          </cell>
          <cell r="H222">
            <v>54912.134239688639</v>
          </cell>
          <cell r="J222">
            <v>54912.134239688639</v>
          </cell>
        </row>
        <row r="223">
          <cell r="F223">
            <v>1048227.82</v>
          </cell>
          <cell r="G223">
            <v>925410.10248967772</v>
          </cell>
          <cell r="H223">
            <v>925429.25088736159</v>
          </cell>
          <cell r="J223">
            <v>925429.25088736159</v>
          </cell>
        </row>
        <row r="224">
          <cell r="F224">
            <v>0</v>
          </cell>
          <cell r="G224">
            <v>0</v>
          </cell>
          <cell r="H224">
            <v>0</v>
          </cell>
          <cell r="J224">
            <v>0</v>
          </cell>
        </row>
        <row r="225">
          <cell r="F225">
            <v>0</v>
          </cell>
          <cell r="G225">
            <v>0</v>
          </cell>
          <cell r="H225">
            <v>0</v>
          </cell>
          <cell r="J225">
            <v>0</v>
          </cell>
        </row>
        <row r="226">
          <cell r="F226">
            <v>1050611.1499999999</v>
          </cell>
          <cell r="G226">
            <v>1033662.0528444962</v>
          </cell>
          <cell r="H226">
            <v>1037811.359607205</v>
          </cell>
          <cell r="J226">
            <v>1037811.359607205</v>
          </cell>
        </row>
        <row r="227">
          <cell r="F227">
            <v>4714</v>
          </cell>
          <cell r="G227">
            <v>5423.42857</v>
          </cell>
          <cell r="H227">
            <v>5569.8611413899998</v>
          </cell>
          <cell r="J227">
            <v>5569.8611413899998</v>
          </cell>
        </row>
        <row r="228">
          <cell r="F228">
            <v>1055325.1499999999</v>
          </cell>
          <cell r="G228">
            <v>1039085.4814144962</v>
          </cell>
          <cell r="H228">
            <v>1043381.2207485951</v>
          </cell>
          <cell r="J228">
            <v>1043381.2207485951</v>
          </cell>
        </row>
        <row r="229">
          <cell r="F229">
            <v>0</v>
          </cell>
          <cell r="G229">
            <v>0</v>
          </cell>
          <cell r="H229">
            <v>0</v>
          </cell>
          <cell r="J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J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J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J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J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J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J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J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J237">
            <v>0</v>
          </cell>
        </row>
        <row r="238">
          <cell r="F238">
            <v>0</v>
          </cell>
          <cell r="G238">
            <v>0</v>
          </cell>
          <cell r="H238">
            <v>0</v>
          </cell>
          <cell r="J238">
            <v>0</v>
          </cell>
        </row>
        <row r="239">
          <cell r="F239">
            <v>0</v>
          </cell>
          <cell r="G239">
            <v>0</v>
          </cell>
          <cell r="H239">
            <v>0</v>
          </cell>
          <cell r="J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J240">
            <v>0</v>
          </cell>
        </row>
        <row r="241">
          <cell r="F241">
            <v>49342079.510000005</v>
          </cell>
          <cell r="G241">
            <v>51289594.510404006</v>
          </cell>
          <cell r="H241">
            <v>51586214.072200283</v>
          </cell>
          <cell r="J241">
            <v>51586214.072200283</v>
          </cell>
        </row>
        <row r="242">
          <cell r="F242">
            <v>2803263.9000000004</v>
          </cell>
          <cell r="G242">
            <v>2895387.3801582288</v>
          </cell>
          <cell r="H242">
            <v>2922567.8343810346</v>
          </cell>
          <cell r="J242">
            <v>2922567.8343810346</v>
          </cell>
        </row>
        <row r="243">
          <cell r="F243">
            <v>0</v>
          </cell>
          <cell r="G243">
            <v>0</v>
          </cell>
          <cell r="H243">
            <v>0</v>
          </cell>
          <cell r="J243">
            <v>0</v>
          </cell>
        </row>
        <row r="244">
          <cell r="F244">
            <v>52145343.410000004</v>
          </cell>
          <cell r="G244">
            <v>54184981.890562236</v>
          </cell>
          <cell r="H244">
            <v>54508781.90658132</v>
          </cell>
          <cell r="J244">
            <v>54508781.90658132</v>
          </cell>
        </row>
        <row r="245">
          <cell r="F245">
            <v>0</v>
          </cell>
          <cell r="G245">
            <v>0</v>
          </cell>
          <cell r="H245">
            <v>0</v>
          </cell>
          <cell r="J245">
            <v>0</v>
          </cell>
        </row>
        <row r="246">
          <cell r="F246">
            <v>0</v>
          </cell>
          <cell r="G246">
            <v>0</v>
          </cell>
          <cell r="H246">
            <v>0</v>
          </cell>
          <cell r="J246">
            <v>0</v>
          </cell>
        </row>
        <row r="247">
          <cell r="F247">
            <v>0</v>
          </cell>
          <cell r="G247">
            <v>0</v>
          </cell>
          <cell r="H247">
            <v>0</v>
          </cell>
          <cell r="J247">
            <v>0</v>
          </cell>
        </row>
        <row r="248">
          <cell r="F248">
            <v>0</v>
          </cell>
          <cell r="G248">
            <v>0</v>
          </cell>
          <cell r="H248">
            <v>0</v>
          </cell>
          <cell r="J248">
            <v>0</v>
          </cell>
        </row>
        <row r="249">
          <cell r="F249">
            <v>1071372.83</v>
          </cell>
          <cell r="G249">
            <v>1109020.2759239161</v>
          </cell>
          <cell r="H249">
            <v>1115075.2992874063</v>
          </cell>
          <cell r="J249">
            <v>1115075.2992874063</v>
          </cell>
        </row>
        <row r="250">
          <cell r="F250">
            <v>25562.439999999995</v>
          </cell>
          <cell r="G250">
            <v>26107.30336334513</v>
          </cell>
          <cell r="H250">
            <v>26523.811256159453</v>
          </cell>
          <cell r="J250">
            <v>26523.811256159453</v>
          </cell>
        </row>
        <row r="251">
          <cell r="F251">
            <v>1096935.27</v>
          </cell>
          <cell r="G251">
            <v>1135127.5792872612</v>
          </cell>
          <cell r="H251">
            <v>1141599.1105435658</v>
          </cell>
          <cell r="J251">
            <v>1141599.1105435658</v>
          </cell>
        </row>
        <row r="252">
          <cell r="F252">
            <v>0</v>
          </cell>
          <cell r="G252">
            <v>0</v>
          </cell>
          <cell r="H252">
            <v>0</v>
          </cell>
          <cell r="J252">
            <v>0</v>
          </cell>
        </row>
        <row r="253">
          <cell r="F253">
            <v>0</v>
          </cell>
          <cell r="G253">
            <v>0</v>
          </cell>
          <cell r="H253">
            <v>0</v>
          </cell>
          <cell r="J253">
            <v>0</v>
          </cell>
        </row>
        <row r="254">
          <cell r="F254">
            <v>3385808.42</v>
          </cell>
          <cell r="G254">
            <v>3533265.9446972772</v>
          </cell>
          <cell r="H254">
            <v>3536371.3903025333</v>
          </cell>
          <cell r="J254">
            <v>3536371.3903025333</v>
          </cell>
        </row>
        <row r="255">
          <cell r="F255">
            <v>124250.18999999999</v>
          </cell>
          <cell r="G255">
            <v>127984.68278818726</v>
          </cell>
          <cell r="H255">
            <v>128829.77071860357</v>
          </cell>
          <cell r="J255">
            <v>128829.77071860357</v>
          </cell>
        </row>
        <row r="256">
          <cell r="F256">
            <v>3510058.61</v>
          </cell>
          <cell r="G256">
            <v>3661250.6274854643</v>
          </cell>
          <cell r="H256">
            <v>3665201.1610211367</v>
          </cell>
          <cell r="J256">
            <v>3665201.1610211367</v>
          </cell>
        </row>
        <row r="257">
          <cell r="F257">
            <v>0</v>
          </cell>
          <cell r="G257">
            <v>0</v>
          </cell>
          <cell r="H257">
            <v>0</v>
          </cell>
          <cell r="J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J258">
            <v>0</v>
          </cell>
        </row>
        <row r="259">
          <cell r="F259">
            <v>17157381.16</v>
          </cell>
          <cell r="G259">
            <v>17638691.168199237</v>
          </cell>
          <cell r="H259">
            <v>17737717.43502894</v>
          </cell>
          <cell r="J259">
            <v>17737717.43502894</v>
          </cell>
        </row>
        <row r="260">
          <cell r="F260">
            <v>696672.47</v>
          </cell>
          <cell r="G260">
            <v>706778.84692264476</v>
          </cell>
          <cell r="H260">
            <v>717328.92354132282</v>
          </cell>
          <cell r="J260">
            <v>717328.92354132282</v>
          </cell>
        </row>
        <row r="261">
          <cell r="F261">
            <v>17854053.629999999</v>
          </cell>
          <cell r="G261">
            <v>18345470.015121881</v>
          </cell>
          <cell r="H261">
            <v>18455046.358570263</v>
          </cell>
          <cell r="J261">
            <v>18455046.358570263</v>
          </cell>
        </row>
        <row r="262">
          <cell r="F262">
            <v>0</v>
          </cell>
          <cell r="G262">
            <v>0</v>
          </cell>
          <cell r="H262">
            <v>0</v>
          </cell>
          <cell r="J262">
            <v>0</v>
          </cell>
        </row>
        <row r="263">
          <cell r="F263">
            <v>0</v>
          </cell>
          <cell r="G263">
            <v>0</v>
          </cell>
          <cell r="H263">
            <v>0</v>
          </cell>
          <cell r="J263">
            <v>0</v>
          </cell>
        </row>
        <row r="264">
          <cell r="F264">
            <v>1361553.4700000002</v>
          </cell>
          <cell r="G264">
            <v>1400147.0525627832</v>
          </cell>
          <cell r="H264">
            <v>1397194.7859280065</v>
          </cell>
          <cell r="J264">
            <v>1397194.7859280065</v>
          </cell>
        </row>
        <row r="265">
          <cell r="F265">
            <v>64374.63</v>
          </cell>
          <cell r="G265">
            <v>60286.721070532396</v>
          </cell>
          <cell r="H265">
            <v>61029.605152507022</v>
          </cell>
          <cell r="J265">
            <v>61029.605152507022</v>
          </cell>
        </row>
        <row r="266">
          <cell r="F266">
            <v>1425928.1</v>
          </cell>
          <cell r="G266">
            <v>1460433.7736333157</v>
          </cell>
          <cell r="H266">
            <v>1458224.3910805136</v>
          </cell>
          <cell r="J266">
            <v>1458224.3910805136</v>
          </cell>
        </row>
        <row r="267">
          <cell r="F267">
            <v>0</v>
          </cell>
          <cell r="G267">
            <v>0</v>
          </cell>
          <cell r="H267">
            <v>0</v>
          </cell>
          <cell r="J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J268">
            <v>0</v>
          </cell>
        </row>
        <row r="269">
          <cell r="F269">
            <v>521988.95</v>
          </cell>
          <cell r="G269">
            <v>537604.86552000011</v>
          </cell>
          <cell r="H269">
            <v>547281.75309936004</v>
          </cell>
          <cell r="J269">
            <v>547281.75309936004</v>
          </cell>
        </row>
        <row r="270">
          <cell r="F270">
            <v>5635.36</v>
          </cell>
          <cell r="G270">
            <v>5857.3718000000008</v>
          </cell>
          <cell r="H270">
            <v>5962.8044923999987</v>
          </cell>
          <cell r="J270">
            <v>5962.8044923999987</v>
          </cell>
        </row>
        <row r="271">
          <cell r="F271">
            <v>527624.31000000006</v>
          </cell>
          <cell r="G271">
            <v>543462.23732000007</v>
          </cell>
          <cell r="H271">
            <v>553244.55759176007</v>
          </cell>
          <cell r="J271">
            <v>553244.55759176007</v>
          </cell>
        </row>
        <row r="272">
          <cell r="F272">
            <v>0</v>
          </cell>
          <cell r="G272">
            <v>0</v>
          </cell>
          <cell r="H272">
            <v>0</v>
          </cell>
          <cell r="J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J273">
            <v>0</v>
          </cell>
        </row>
        <row r="274">
          <cell r="F274">
            <v>388499.55999999994</v>
          </cell>
          <cell r="G274">
            <v>443733.53999999992</v>
          </cell>
          <cell r="H274">
            <v>443733.53999999992</v>
          </cell>
          <cell r="J274">
            <v>443733.53999999992</v>
          </cell>
        </row>
        <row r="275">
          <cell r="F275">
            <v>40774.969999999994</v>
          </cell>
          <cell r="G275">
            <v>47148.13</v>
          </cell>
          <cell r="H275">
            <v>47148.13</v>
          </cell>
          <cell r="J275">
            <v>47148.13</v>
          </cell>
        </row>
        <row r="276">
          <cell r="F276">
            <v>429274.52999999991</v>
          </cell>
          <cell r="G276">
            <v>490881.66999999993</v>
          </cell>
          <cell r="H276">
            <v>490881.66999999993</v>
          </cell>
          <cell r="J276">
            <v>490881.66999999993</v>
          </cell>
        </row>
        <row r="277">
          <cell r="F277">
            <v>0</v>
          </cell>
          <cell r="G277">
            <v>0</v>
          </cell>
          <cell r="H277">
            <v>0</v>
          </cell>
          <cell r="J277">
            <v>0</v>
          </cell>
        </row>
        <row r="278">
          <cell r="F278">
            <v>0</v>
          </cell>
          <cell r="G278">
            <v>0</v>
          </cell>
          <cell r="H278">
            <v>0</v>
          </cell>
          <cell r="J278">
            <v>0</v>
          </cell>
        </row>
        <row r="279">
          <cell r="F279">
            <v>130511.37000000002</v>
          </cell>
          <cell r="G279">
            <v>205269.52999999997</v>
          </cell>
          <cell r="H279">
            <v>205269.52999999997</v>
          </cell>
          <cell r="J279">
            <v>205269.52999999997</v>
          </cell>
        </row>
        <row r="280">
          <cell r="F280">
            <v>0</v>
          </cell>
          <cell r="G280">
            <v>0</v>
          </cell>
          <cell r="H280">
            <v>0</v>
          </cell>
          <cell r="J280">
            <v>0</v>
          </cell>
        </row>
        <row r="281">
          <cell r="F281">
            <v>130511.37000000002</v>
          </cell>
          <cell r="G281">
            <v>205269.52999999997</v>
          </cell>
          <cell r="H281">
            <v>205269.52999999997</v>
          </cell>
          <cell r="J281">
            <v>205269.52999999997</v>
          </cell>
        </row>
        <row r="282">
          <cell r="F282">
            <v>0</v>
          </cell>
          <cell r="G282">
            <v>0</v>
          </cell>
          <cell r="H282">
            <v>0</v>
          </cell>
          <cell r="J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J283">
            <v>0</v>
          </cell>
        </row>
        <row r="284">
          <cell r="F284">
            <v>568180.49999999988</v>
          </cell>
          <cell r="G284">
            <v>764578.48</v>
          </cell>
          <cell r="H284">
            <v>764578.48</v>
          </cell>
          <cell r="J284">
            <v>764578.48</v>
          </cell>
        </row>
        <row r="285">
          <cell r="F285">
            <v>0</v>
          </cell>
          <cell r="G285">
            <v>0</v>
          </cell>
          <cell r="H285">
            <v>0</v>
          </cell>
          <cell r="J285">
            <v>0</v>
          </cell>
        </row>
        <row r="286">
          <cell r="F286">
            <v>568180.49999999988</v>
          </cell>
          <cell r="G286">
            <v>764578.48</v>
          </cell>
          <cell r="H286">
            <v>764578.48</v>
          </cell>
          <cell r="J286">
            <v>764578.48</v>
          </cell>
        </row>
        <row r="287">
          <cell r="F287">
            <v>0</v>
          </cell>
          <cell r="G287">
            <v>0</v>
          </cell>
          <cell r="H287">
            <v>0</v>
          </cell>
          <cell r="J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J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J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J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J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J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J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J294">
            <v>0</v>
          </cell>
        </row>
        <row r="295">
          <cell r="F295">
            <v>24585296.259999998</v>
          </cell>
          <cell r="G295">
            <v>25632310.856903218</v>
          </cell>
          <cell r="H295">
            <v>25747222.213646248</v>
          </cell>
          <cell r="J295">
            <v>25747222.213646248</v>
          </cell>
        </row>
        <row r="296">
          <cell r="F296">
            <v>957270.05999999994</v>
          </cell>
          <cell r="G296">
            <v>974163.05594470957</v>
          </cell>
          <cell r="H296">
            <v>986823.04516099289</v>
          </cell>
          <cell r="J296">
            <v>986823.04516099289</v>
          </cell>
        </row>
        <row r="297">
          <cell r="F297">
            <v>0</v>
          </cell>
          <cell r="G297">
            <v>0</v>
          </cell>
          <cell r="H297">
            <v>0</v>
          </cell>
          <cell r="J297">
            <v>0</v>
          </cell>
        </row>
        <row r="298">
          <cell r="F298">
            <v>25542566.319999997</v>
          </cell>
          <cell r="G298">
            <v>26606473.912847929</v>
          </cell>
          <cell r="H298">
            <v>26734045.258807242</v>
          </cell>
          <cell r="J298">
            <v>26734045.258807242</v>
          </cell>
        </row>
        <row r="299">
          <cell r="F299">
            <v>0</v>
          </cell>
          <cell r="G299">
            <v>0</v>
          </cell>
          <cell r="H299">
            <v>0</v>
          </cell>
          <cell r="J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J300">
            <v>0</v>
          </cell>
        </row>
        <row r="301">
          <cell r="F301">
            <v>0</v>
          </cell>
          <cell r="G301">
            <v>0</v>
          </cell>
          <cell r="H301">
            <v>0</v>
          </cell>
          <cell r="J301">
            <v>0</v>
          </cell>
        </row>
        <row r="302">
          <cell r="F302">
            <v>0</v>
          </cell>
          <cell r="G302">
            <v>0</v>
          </cell>
          <cell r="H302">
            <v>0</v>
          </cell>
          <cell r="J302">
            <v>0</v>
          </cell>
        </row>
        <row r="303">
          <cell r="F303">
            <v>545326.49</v>
          </cell>
          <cell r="G303">
            <v>540543.26787807897</v>
          </cell>
          <cell r="H303">
            <v>542448.26685799134</v>
          </cell>
          <cell r="J303">
            <v>542448.26685799134</v>
          </cell>
        </row>
        <row r="304">
          <cell r="F304">
            <v>16351.77</v>
          </cell>
          <cell r="G304">
            <v>15716.00102</v>
          </cell>
          <cell r="H304">
            <v>15967.457036320002</v>
          </cell>
          <cell r="J304">
            <v>15967.457036320002</v>
          </cell>
        </row>
        <row r="305">
          <cell r="F305">
            <v>561678.26</v>
          </cell>
          <cell r="G305">
            <v>556259.26889807894</v>
          </cell>
          <cell r="H305">
            <v>558415.72389431135</v>
          </cell>
          <cell r="J305">
            <v>558415.72389431135</v>
          </cell>
        </row>
        <row r="306">
          <cell r="F306">
            <v>0</v>
          </cell>
          <cell r="G306">
            <v>0</v>
          </cell>
          <cell r="H306">
            <v>0</v>
          </cell>
          <cell r="J306">
            <v>0</v>
          </cell>
        </row>
        <row r="307">
          <cell r="F307">
            <v>0</v>
          </cell>
          <cell r="G307">
            <v>0</v>
          </cell>
          <cell r="H307">
            <v>0</v>
          </cell>
          <cell r="J307">
            <v>0</v>
          </cell>
        </row>
        <row r="308">
          <cell r="F308">
            <v>40373271.909999996</v>
          </cell>
          <cell r="G308">
            <v>32701319.119656816</v>
          </cell>
          <cell r="H308">
            <v>32986373.17044786</v>
          </cell>
          <cell r="J308">
            <v>32986373.17044786</v>
          </cell>
        </row>
        <row r="309">
          <cell r="F309">
            <v>404513.26999999996</v>
          </cell>
          <cell r="G309">
            <v>360346.71195999999</v>
          </cell>
          <cell r="H309">
            <v>363950.17907959997</v>
          </cell>
          <cell r="J309">
            <v>363950.17907959997</v>
          </cell>
        </row>
        <row r="310">
          <cell r="F310">
            <v>40777785.18</v>
          </cell>
          <cell r="G310">
            <v>33061665.831616815</v>
          </cell>
          <cell r="H310">
            <v>33350323.34952746</v>
          </cell>
          <cell r="J310">
            <v>33350323.34952746</v>
          </cell>
        </row>
        <row r="311">
          <cell r="F311">
            <v>0</v>
          </cell>
          <cell r="G311">
            <v>0</v>
          </cell>
          <cell r="H311">
            <v>0</v>
          </cell>
          <cell r="J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J312">
            <v>0</v>
          </cell>
        </row>
        <row r="313">
          <cell r="F313">
            <v>943328.48</v>
          </cell>
          <cell r="G313">
            <v>753540.97716000001</v>
          </cell>
          <cell r="H313">
            <v>769365.33768036007</v>
          </cell>
          <cell r="J313">
            <v>769365.33768036007</v>
          </cell>
        </row>
        <row r="314">
          <cell r="F314">
            <v>29525.040000000001</v>
          </cell>
          <cell r="G314">
            <v>22139.60828</v>
          </cell>
          <cell r="H314">
            <v>22604.540053879999</v>
          </cell>
          <cell r="J314">
            <v>22604.540053879999</v>
          </cell>
        </row>
        <row r="315">
          <cell r="F315">
            <v>972853.52</v>
          </cell>
          <cell r="G315">
            <v>775680.58544000005</v>
          </cell>
          <cell r="H315">
            <v>791969.87773424003</v>
          </cell>
          <cell r="J315">
            <v>791969.87773424003</v>
          </cell>
        </row>
        <row r="316">
          <cell r="F316">
            <v>0</v>
          </cell>
          <cell r="G316">
            <v>0</v>
          </cell>
          <cell r="H316">
            <v>0</v>
          </cell>
          <cell r="J316">
            <v>0</v>
          </cell>
        </row>
        <row r="317">
          <cell r="F317">
            <v>0</v>
          </cell>
          <cell r="G317">
            <v>0</v>
          </cell>
          <cell r="H317">
            <v>0</v>
          </cell>
          <cell r="J317">
            <v>0</v>
          </cell>
        </row>
        <row r="318">
          <cell r="F318">
            <v>0</v>
          </cell>
          <cell r="G318">
            <v>0</v>
          </cell>
          <cell r="H318">
            <v>0</v>
          </cell>
          <cell r="J318">
            <v>0</v>
          </cell>
        </row>
        <row r="319">
          <cell r="F319">
            <v>0</v>
          </cell>
          <cell r="G319">
            <v>0</v>
          </cell>
          <cell r="H319">
            <v>0</v>
          </cell>
          <cell r="J319">
            <v>0</v>
          </cell>
        </row>
        <row r="320">
          <cell r="F320">
            <v>0</v>
          </cell>
          <cell r="G320">
            <v>0</v>
          </cell>
          <cell r="H320">
            <v>0</v>
          </cell>
          <cell r="J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J321">
            <v>0</v>
          </cell>
        </row>
        <row r="322">
          <cell r="F322">
            <v>0</v>
          </cell>
          <cell r="G322">
            <v>0</v>
          </cell>
          <cell r="H322">
            <v>0</v>
          </cell>
          <cell r="J322">
            <v>0</v>
          </cell>
        </row>
        <row r="323">
          <cell r="F323">
            <v>41861926.879999995</v>
          </cell>
          <cell r="G323">
            <v>33995403.364694893</v>
          </cell>
          <cell r="H323">
            <v>34298186.774986215</v>
          </cell>
          <cell r="J323">
            <v>34298186.774986215</v>
          </cell>
        </row>
        <row r="324">
          <cell r="F324">
            <v>450390.07999999996</v>
          </cell>
          <cell r="G324">
            <v>398202.32126</v>
          </cell>
          <cell r="H324">
            <v>402522.17616979999</v>
          </cell>
          <cell r="J324">
            <v>402522.17616979999</v>
          </cell>
        </row>
        <row r="325">
          <cell r="F325">
            <v>0</v>
          </cell>
          <cell r="G325">
            <v>0</v>
          </cell>
          <cell r="H325">
            <v>0</v>
          </cell>
          <cell r="J325">
            <v>0</v>
          </cell>
        </row>
        <row r="326">
          <cell r="F326">
            <v>42312316.959999993</v>
          </cell>
          <cell r="G326">
            <v>34393605.685954891</v>
          </cell>
          <cell r="H326">
            <v>34700708.951156013</v>
          </cell>
          <cell r="J326">
            <v>34700708.951156013</v>
          </cell>
        </row>
        <row r="327">
          <cell r="F327">
            <v>0</v>
          </cell>
          <cell r="G327">
            <v>0</v>
          </cell>
          <cell r="H327">
            <v>0</v>
          </cell>
          <cell r="J327">
            <v>0</v>
          </cell>
        </row>
        <row r="328">
          <cell r="F328">
            <v>0</v>
          </cell>
          <cell r="G328">
            <v>0</v>
          </cell>
          <cell r="H328">
            <v>0</v>
          </cell>
          <cell r="J328">
            <v>0</v>
          </cell>
        </row>
        <row r="329">
          <cell r="F329">
            <v>0</v>
          </cell>
          <cell r="G329">
            <v>0</v>
          </cell>
          <cell r="H329">
            <v>0</v>
          </cell>
          <cell r="J329">
            <v>0</v>
          </cell>
        </row>
        <row r="330">
          <cell r="F330">
            <v>0</v>
          </cell>
          <cell r="G330">
            <v>0</v>
          </cell>
          <cell r="H330">
            <v>0</v>
          </cell>
          <cell r="J330">
            <v>0</v>
          </cell>
        </row>
        <row r="331">
          <cell r="F331">
            <v>8661692.3000000007</v>
          </cell>
          <cell r="G331">
            <v>7268427.5347345052</v>
          </cell>
          <cell r="H331">
            <v>7269154.7428419236</v>
          </cell>
          <cell r="J331">
            <v>7269154.7428419236</v>
          </cell>
        </row>
        <row r="332">
          <cell r="F332">
            <v>508195.58999999997</v>
          </cell>
          <cell r="G332">
            <v>288.21190219800894</v>
          </cell>
          <cell r="H332">
            <v>288.24073787545547</v>
          </cell>
          <cell r="J332">
            <v>288.24073787545547</v>
          </cell>
        </row>
        <row r="333">
          <cell r="F333">
            <v>9169887.8900000006</v>
          </cell>
          <cell r="G333">
            <v>7268715.7466367036</v>
          </cell>
          <cell r="H333">
            <v>7269442.9835797986</v>
          </cell>
          <cell r="J333">
            <v>7269442.9835797986</v>
          </cell>
        </row>
        <row r="334">
          <cell r="F334">
            <v>0</v>
          </cell>
          <cell r="G334">
            <v>0</v>
          </cell>
          <cell r="H334">
            <v>0</v>
          </cell>
          <cell r="J334">
            <v>0</v>
          </cell>
        </row>
        <row r="335">
          <cell r="F335">
            <v>37476974.210000001</v>
          </cell>
          <cell r="G335">
            <v>39599438.562070787</v>
          </cell>
          <cell r="H335">
            <v>39996399.443548508</v>
          </cell>
          <cell r="J335">
            <v>39996399.443548508</v>
          </cell>
        </row>
        <row r="336">
          <cell r="F336">
            <v>1447110.8699999999</v>
          </cell>
          <cell r="G336">
            <v>1508433.3921000001</v>
          </cell>
          <cell r="H336">
            <v>1535585.1931578</v>
          </cell>
          <cell r="J336">
            <v>1535585.1931578</v>
          </cell>
        </row>
        <row r="337">
          <cell r="F337">
            <v>38924085.079999998</v>
          </cell>
          <cell r="G337">
            <v>41107871.954170786</v>
          </cell>
          <cell r="H337">
            <v>41531984.636706308</v>
          </cell>
          <cell r="J337">
            <v>41531984.636706308</v>
          </cell>
        </row>
        <row r="338">
          <cell r="F338">
            <v>0</v>
          </cell>
          <cell r="G338">
            <v>0</v>
          </cell>
          <cell r="H338">
            <v>0</v>
          </cell>
          <cell r="J338">
            <v>0</v>
          </cell>
        </row>
        <row r="339">
          <cell r="F339">
            <v>-3272220.1300000004</v>
          </cell>
          <cell r="G339">
            <v>-3258098.1700000004</v>
          </cell>
          <cell r="H339">
            <v>-3258098.1700000004</v>
          </cell>
          <cell r="J339">
            <v>-3258098.1700000004</v>
          </cell>
        </row>
        <row r="340">
          <cell r="F340">
            <v>-119671.00000000003</v>
          </cell>
          <cell r="G340">
            <v>-119517.46000000002</v>
          </cell>
          <cell r="H340">
            <v>-119517.46000000002</v>
          </cell>
          <cell r="J340">
            <v>-119517.46000000002</v>
          </cell>
        </row>
        <row r="341">
          <cell r="F341">
            <v>-3391891.1300000004</v>
          </cell>
          <cell r="G341">
            <v>-3377615.6300000004</v>
          </cell>
          <cell r="H341">
            <v>-3377615.6300000004</v>
          </cell>
          <cell r="J341">
            <v>-3377615.6300000004</v>
          </cell>
        </row>
        <row r="342">
          <cell r="F342">
            <v>0</v>
          </cell>
          <cell r="G342">
            <v>0</v>
          </cell>
          <cell r="H342">
            <v>0</v>
          </cell>
          <cell r="J342">
            <v>0</v>
          </cell>
        </row>
        <row r="343">
          <cell r="F343">
            <v>2970965.1399999997</v>
          </cell>
          <cell r="G343">
            <v>2560431.6403999999</v>
          </cell>
          <cell r="H343">
            <v>2616761.1364887999</v>
          </cell>
          <cell r="J343">
            <v>2616761.1364887999</v>
          </cell>
        </row>
        <row r="344">
          <cell r="F344">
            <v>128746.76</v>
          </cell>
          <cell r="G344">
            <v>108448.41682</v>
          </cell>
          <cell r="H344">
            <v>110834.28199003999</v>
          </cell>
          <cell r="J344">
            <v>110834.28199003999</v>
          </cell>
        </row>
        <row r="345">
          <cell r="F345">
            <v>3099711.8999999994</v>
          </cell>
          <cell r="G345">
            <v>2668880.0572199998</v>
          </cell>
          <cell r="H345">
            <v>2727595.41847884</v>
          </cell>
          <cell r="J345">
            <v>2727595.41847884</v>
          </cell>
        </row>
        <row r="346">
          <cell r="F346">
            <v>0</v>
          </cell>
          <cell r="G346">
            <v>0</v>
          </cell>
          <cell r="H346">
            <v>0</v>
          </cell>
          <cell r="J346">
            <v>0</v>
          </cell>
        </row>
        <row r="347">
          <cell r="F347">
            <v>602790.66999999993</v>
          </cell>
          <cell r="G347">
            <v>624280.33080000011</v>
          </cell>
          <cell r="H347">
            <v>638014.49807760003</v>
          </cell>
          <cell r="J347">
            <v>638014.49807760003</v>
          </cell>
        </row>
        <row r="348">
          <cell r="F348">
            <v>22075.460000000003</v>
          </cell>
          <cell r="G348">
            <v>17099.325559999997</v>
          </cell>
          <cell r="H348">
            <v>17475.510722319999</v>
          </cell>
          <cell r="J348">
            <v>17475.510722319999</v>
          </cell>
        </row>
        <row r="349">
          <cell r="F349">
            <v>624866.12999999989</v>
          </cell>
          <cell r="G349">
            <v>641379.65636000014</v>
          </cell>
          <cell r="H349">
            <v>655490.00879991997</v>
          </cell>
          <cell r="J349">
            <v>655490.00879991997</v>
          </cell>
        </row>
        <row r="350">
          <cell r="F350">
            <v>0</v>
          </cell>
          <cell r="G350">
            <v>0</v>
          </cell>
          <cell r="H350">
            <v>0</v>
          </cell>
          <cell r="J350">
            <v>0</v>
          </cell>
        </row>
        <row r="351">
          <cell r="F351">
            <v>62019.539999999994</v>
          </cell>
          <cell r="G351">
            <v>70178.561412738301</v>
          </cell>
          <cell r="H351">
            <v>70185.58279646709</v>
          </cell>
          <cell r="J351">
            <v>70185.58279646709</v>
          </cell>
        </row>
        <row r="352">
          <cell r="F352">
            <v>9529.66</v>
          </cell>
          <cell r="G352">
            <v>0</v>
          </cell>
          <cell r="H352">
            <v>0</v>
          </cell>
          <cell r="J352">
            <v>0</v>
          </cell>
        </row>
        <row r="353">
          <cell r="F353">
            <v>71549.2</v>
          </cell>
          <cell r="G353">
            <v>70178.561412738301</v>
          </cell>
          <cell r="H353">
            <v>70185.58279646709</v>
          </cell>
          <cell r="J353">
            <v>70185.58279646709</v>
          </cell>
        </row>
        <row r="354">
          <cell r="F354">
            <v>0</v>
          </cell>
          <cell r="G354">
            <v>0</v>
          </cell>
          <cell r="H354">
            <v>0</v>
          </cell>
          <cell r="J354">
            <v>0</v>
          </cell>
        </row>
        <row r="355">
          <cell r="F355">
            <v>1425327.7999999998</v>
          </cell>
          <cell r="G355">
            <v>1648396.5315447175</v>
          </cell>
          <cell r="H355">
            <v>1648561.4540559829</v>
          </cell>
          <cell r="J355">
            <v>1648561.4540559829</v>
          </cell>
        </row>
        <row r="356">
          <cell r="F356">
            <v>213690.76</v>
          </cell>
          <cell r="G356">
            <v>0</v>
          </cell>
          <cell r="H356">
            <v>0</v>
          </cell>
          <cell r="J356">
            <v>0</v>
          </cell>
        </row>
        <row r="357">
          <cell r="F357">
            <v>1639018.5599999998</v>
          </cell>
          <cell r="G357">
            <v>1648396.5315447175</v>
          </cell>
          <cell r="H357">
            <v>1648561.4540559829</v>
          </cell>
          <cell r="J357">
            <v>1648561.4540559829</v>
          </cell>
        </row>
        <row r="358">
          <cell r="F358">
            <v>0</v>
          </cell>
          <cell r="G358">
            <v>0</v>
          </cell>
          <cell r="H358">
            <v>0</v>
          </cell>
          <cell r="J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J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J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J361">
            <v>0</v>
          </cell>
        </row>
        <row r="362">
          <cell r="F362">
            <v>0</v>
          </cell>
          <cell r="G362">
            <v>0</v>
          </cell>
          <cell r="H362">
            <v>0</v>
          </cell>
          <cell r="J362">
            <v>0</v>
          </cell>
        </row>
        <row r="363">
          <cell r="F363">
            <v>0</v>
          </cell>
          <cell r="G363">
            <v>0</v>
          </cell>
          <cell r="H363">
            <v>0</v>
          </cell>
          <cell r="J363">
            <v>0</v>
          </cell>
        </row>
        <row r="364">
          <cell r="F364">
            <v>0</v>
          </cell>
          <cell r="G364">
            <v>0</v>
          </cell>
          <cell r="H364">
            <v>0</v>
          </cell>
          <cell r="J364">
            <v>0</v>
          </cell>
        </row>
        <row r="365">
          <cell r="F365">
            <v>0</v>
          </cell>
          <cell r="G365">
            <v>0</v>
          </cell>
          <cell r="H365">
            <v>0</v>
          </cell>
          <cell r="J365">
            <v>0</v>
          </cell>
        </row>
        <row r="366">
          <cell r="F366">
            <v>0</v>
          </cell>
          <cell r="G366">
            <v>0</v>
          </cell>
          <cell r="H366">
            <v>0</v>
          </cell>
          <cell r="J366">
            <v>0</v>
          </cell>
        </row>
        <row r="367">
          <cell r="F367">
            <v>1858754.7100000002</v>
          </cell>
          <cell r="G367">
            <v>1929647.4519899997</v>
          </cell>
          <cell r="H367">
            <v>1966310.7535778095</v>
          </cell>
          <cell r="J367">
            <v>1966310.7535778095</v>
          </cell>
        </row>
        <row r="368">
          <cell r="F368">
            <v>55709.73</v>
          </cell>
          <cell r="G368">
            <v>52665.358919999991</v>
          </cell>
          <cell r="H368">
            <v>53666.00073947999</v>
          </cell>
          <cell r="J368">
            <v>53666.00073947999</v>
          </cell>
        </row>
        <row r="369">
          <cell r="F369">
            <v>1914464.4400000002</v>
          </cell>
          <cell r="G369">
            <v>1982312.8109099998</v>
          </cell>
          <cell r="H369">
            <v>2019976.7543172895</v>
          </cell>
          <cell r="J369">
            <v>2019976.7543172895</v>
          </cell>
        </row>
        <row r="370">
          <cell r="F370">
            <v>0</v>
          </cell>
          <cell r="G370">
            <v>0</v>
          </cell>
          <cell r="H370">
            <v>0</v>
          </cell>
          <cell r="J370">
            <v>0</v>
          </cell>
        </row>
        <row r="371">
          <cell r="F371">
            <v>1522315.2000000002</v>
          </cell>
          <cell r="G371">
            <v>1430325.1709700001</v>
          </cell>
          <cell r="H371">
            <v>1514714.3560572295</v>
          </cell>
          <cell r="J371">
            <v>1514714.3560572295</v>
          </cell>
        </row>
        <row r="372">
          <cell r="F372">
            <v>55630.329999999994</v>
          </cell>
          <cell r="G372">
            <v>52434.438389999996</v>
          </cell>
          <cell r="H372">
            <v>55528.070255009996</v>
          </cell>
          <cell r="J372">
            <v>55528.070255009996</v>
          </cell>
        </row>
        <row r="373">
          <cell r="F373">
            <v>1577945.5300000003</v>
          </cell>
          <cell r="G373">
            <v>1482759.6093600001</v>
          </cell>
          <cell r="H373">
            <v>1570242.4263122394</v>
          </cell>
          <cell r="J373">
            <v>1570242.4263122394</v>
          </cell>
        </row>
        <row r="374">
          <cell r="F374">
            <v>0</v>
          </cell>
          <cell r="G374">
            <v>0</v>
          </cell>
          <cell r="H374">
            <v>0</v>
          </cell>
          <cell r="J374">
            <v>0</v>
          </cell>
        </row>
        <row r="375">
          <cell r="F375">
            <v>0</v>
          </cell>
          <cell r="G375">
            <v>0</v>
          </cell>
          <cell r="H375">
            <v>0</v>
          </cell>
          <cell r="J375">
            <v>0</v>
          </cell>
        </row>
        <row r="376">
          <cell r="F376">
            <v>0</v>
          </cell>
          <cell r="G376">
            <v>0</v>
          </cell>
          <cell r="H376">
            <v>0</v>
          </cell>
          <cell r="J376">
            <v>0</v>
          </cell>
        </row>
        <row r="377">
          <cell r="F377">
            <v>0</v>
          </cell>
          <cell r="G377">
            <v>0</v>
          </cell>
          <cell r="H377">
            <v>0</v>
          </cell>
          <cell r="J377">
            <v>0</v>
          </cell>
        </row>
        <row r="378">
          <cell r="F378">
            <v>0</v>
          </cell>
          <cell r="G378">
            <v>0</v>
          </cell>
          <cell r="H378">
            <v>0</v>
          </cell>
          <cell r="J378">
            <v>0</v>
          </cell>
        </row>
        <row r="379">
          <cell r="F379">
            <v>0</v>
          </cell>
          <cell r="G379">
            <v>0</v>
          </cell>
          <cell r="H379">
            <v>0</v>
          </cell>
          <cell r="J379">
            <v>0</v>
          </cell>
        </row>
        <row r="380">
          <cell r="F380">
            <v>51308619.439999998</v>
          </cell>
          <cell r="G380">
            <v>51873027.613922745</v>
          </cell>
          <cell r="H380">
            <v>52462003.797444321</v>
          </cell>
          <cell r="J380">
            <v>52462003.797444321</v>
          </cell>
        </row>
        <row r="381">
          <cell r="F381">
            <v>2321018.1599999997</v>
          </cell>
          <cell r="G381">
            <v>1619851.683692198</v>
          </cell>
          <cell r="H381">
            <v>1653859.8376025255</v>
          </cell>
          <cell r="J381">
            <v>1653859.8376025255</v>
          </cell>
        </row>
        <row r="382">
          <cell r="F382">
            <v>53629637.599999994</v>
          </cell>
          <cell r="G382">
            <v>53492879.29761494</v>
          </cell>
          <cell r="H382">
            <v>54115863.635046847</v>
          </cell>
          <cell r="J382">
            <v>54115863.635046847</v>
          </cell>
        </row>
        <row r="383">
          <cell r="F383">
            <v>172592306.29999998</v>
          </cell>
          <cell r="G383">
            <v>167654920.61489999</v>
          </cell>
          <cell r="H383">
            <v>169001596.89366069</v>
          </cell>
          <cell r="J383">
            <v>169001596.89366069</v>
          </cell>
        </row>
        <row r="384">
          <cell r="F384">
            <v>0</v>
          </cell>
          <cell r="G384">
            <v>0</v>
          </cell>
          <cell r="H384">
            <v>0</v>
          </cell>
          <cell r="J384">
            <v>0</v>
          </cell>
        </row>
        <row r="385">
          <cell r="F385">
            <v>0</v>
          </cell>
          <cell r="G385">
            <v>0</v>
          </cell>
          <cell r="H385">
            <v>0</v>
          </cell>
          <cell r="J385">
            <v>0</v>
          </cell>
        </row>
        <row r="386">
          <cell r="F386">
            <v>0</v>
          </cell>
          <cell r="G386">
            <v>0</v>
          </cell>
          <cell r="H386">
            <v>0</v>
          </cell>
          <cell r="J386">
            <v>0</v>
          </cell>
        </row>
        <row r="387">
          <cell r="F387">
            <v>0</v>
          </cell>
          <cell r="G387">
            <v>0</v>
          </cell>
          <cell r="H387">
            <v>0</v>
          </cell>
          <cell r="J387">
            <v>0</v>
          </cell>
        </row>
        <row r="388">
          <cell r="F388">
            <v>581508.36</v>
          </cell>
          <cell r="G388">
            <v>602408.57248548325</v>
          </cell>
          <cell r="H388">
            <v>664719.3081348975</v>
          </cell>
          <cell r="J388">
            <v>664719.3081348975</v>
          </cell>
        </row>
        <row r="389">
          <cell r="F389">
            <v>1529629.5630000001</v>
          </cell>
          <cell r="G389">
            <v>1584606.5591875988</v>
          </cell>
          <cell r="H389">
            <v>1748511.9299403462</v>
          </cell>
          <cell r="J389">
            <v>1748511.9299403462</v>
          </cell>
        </row>
        <row r="390">
          <cell r="F390">
            <v>36667248.866999999</v>
          </cell>
          <cell r="G390">
            <v>37985120.363427661</v>
          </cell>
          <cell r="H390">
            <v>41914149.433865994</v>
          </cell>
          <cell r="J390">
            <v>41914149.433865994</v>
          </cell>
        </row>
        <row r="391">
          <cell r="F391">
            <v>8377548.5600000005</v>
          </cell>
          <cell r="G391">
            <v>8678649.2097162902</v>
          </cell>
          <cell r="H391">
            <v>9576334.0060488675</v>
          </cell>
          <cell r="J391">
            <v>9576334.0060488675</v>
          </cell>
        </row>
        <row r="392">
          <cell r="F392">
            <v>47155935.350000001</v>
          </cell>
          <cell r="G392">
            <v>48850784.704817034</v>
          </cell>
          <cell r="H392">
            <v>53903714.677990101</v>
          </cell>
          <cell r="J392">
            <v>53903714.677990101</v>
          </cell>
        </row>
        <row r="393">
          <cell r="F393">
            <v>0</v>
          </cell>
          <cell r="G393">
            <v>48850784.704817034</v>
          </cell>
          <cell r="H393">
            <v>53903714.677990109</v>
          </cell>
          <cell r="J393">
            <v>0</v>
          </cell>
        </row>
        <row r="394">
          <cell r="F394">
            <v>0</v>
          </cell>
          <cell r="G394">
            <v>0</v>
          </cell>
          <cell r="H394">
            <v>0</v>
          </cell>
          <cell r="J394">
            <v>0</v>
          </cell>
        </row>
        <row r="395">
          <cell r="F395">
            <v>13030.270000000002</v>
          </cell>
          <cell r="G395">
            <v>0</v>
          </cell>
          <cell r="H395">
            <v>0</v>
          </cell>
          <cell r="J395">
            <v>0</v>
          </cell>
        </row>
        <row r="396">
          <cell r="F396">
            <v>0</v>
          </cell>
          <cell r="G396">
            <v>0</v>
          </cell>
          <cell r="H396">
            <v>0</v>
          </cell>
          <cell r="J396">
            <v>0</v>
          </cell>
        </row>
        <row r="397">
          <cell r="F397">
            <v>0</v>
          </cell>
          <cell r="G397">
            <v>0</v>
          </cell>
          <cell r="H397">
            <v>0</v>
          </cell>
          <cell r="J397">
            <v>0</v>
          </cell>
        </row>
        <row r="398">
          <cell r="F398">
            <v>0</v>
          </cell>
          <cell r="G398">
            <v>0</v>
          </cell>
          <cell r="H398">
            <v>0</v>
          </cell>
          <cell r="J398">
            <v>0</v>
          </cell>
        </row>
        <row r="399">
          <cell r="F399">
            <v>13030.270000000002</v>
          </cell>
          <cell r="G399">
            <v>0</v>
          </cell>
          <cell r="H399">
            <v>0</v>
          </cell>
          <cell r="J399">
            <v>0</v>
          </cell>
        </row>
        <row r="400">
          <cell r="F400">
            <v>0</v>
          </cell>
          <cell r="G400">
            <v>0</v>
          </cell>
          <cell r="H400">
            <v>0</v>
          </cell>
          <cell r="J400">
            <v>0</v>
          </cell>
        </row>
        <row r="401">
          <cell r="F401">
            <v>47168965.620000005</v>
          </cell>
          <cell r="G401">
            <v>48850784.704817034</v>
          </cell>
          <cell r="H401">
            <v>53903714.677990101</v>
          </cell>
          <cell r="J401">
            <v>53903714.677990101</v>
          </cell>
        </row>
        <row r="402">
          <cell r="F402">
            <v>0</v>
          </cell>
          <cell r="G402">
            <v>0</v>
          </cell>
          <cell r="H402">
            <v>0</v>
          </cell>
          <cell r="J402">
            <v>0</v>
          </cell>
        </row>
        <row r="403">
          <cell r="F403">
            <v>0</v>
          </cell>
          <cell r="G403">
            <v>0</v>
          </cell>
          <cell r="H403">
            <v>0</v>
          </cell>
          <cell r="J403">
            <v>0</v>
          </cell>
        </row>
        <row r="404">
          <cell r="F404">
            <v>0</v>
          </cell>
          <cell r="G404">
            <v>0</v>
          </cell>
          <cell r="H404">
            <v>0</v>
          </cell>
          <cell r="J404">
            <v>0</v>
          </cell>
        </row>
        <row r="405">
          <cell r="F405">
            <v>0</v>
          </cell>
          <cell r="G405">
            <v>0</v>
          </cell>
          <cell r="H405">
            <v>0</v>
          </cell>
          <cell r="J405">
            <v>0</v>
          </cell>
        </row>
        <row r="406">
          <cell r="F406">
            <v>718385.75</v>
          </cell>
          <cell r="G406">
            <v>801987.38007257588</v>
          </cell>
          <cell r="H406">
            <v>855527.37548389821</v>
          </cell>
          <cell r="J406">
            <v>855527.37548389821</v>
          </cell>
        </row>
        <row r="407">
          <cell r="F407">
            <v>13693801.23</v>
          </cell>
          <cell r="G407">
            <v>15287407.596381633</v>
          </cell>
          <cell r="H407">
            <v>16307981.925727336</v>
          </cell>
          <cell r="J407">
            <v>16307981.925727336</v>
          </cell>
        </row>
        <row r="408">
          <cell r="F408">
            <v>1771962.9700000002</v>
          </cell>
          <cell r="G408">
            <v>1978173.8987666732</v>
          </cell>
          <cell r="H408">
            <v>2110235.1058310294</v>
          </cell>
          <cell r="J408">
            <v>2110235.1058310294</v>
          </cell>
        </row>
        <row r="409">
          <cell r="F409">
            <v>16184149.950000001</v>
          </cell>
          <cell r="G409">
            <v>18067568.875220884</v>
          </cell>
          <cell r="H409">
            <v>19273744.407042265</v>
          </cell>
          <cell r="J409">
            <v>19273744.407042265</v>
          </cell>
        </row>
        <row r="410">
          <cell r="F410">
            <v>0</v>
          </cell>
          <cell r="G410">
            <v>0</v>
          </cell>
          <cell r="H410">
            <v>0</v>
          </cell>
          <cell r="J410">
            <v>0</v>
          </cell>
        </row>
        <row r="411">
          <cell r="F411">
            <v>19771388.859999999</v>
          </cell>
          <cell r="G411">
            <v>19771388.859999999</v>
          </cell>
          <cell r="H411">
            <v>19771388.859999999</v>
          </cell>
          <cell r="J411">
            <v>19771388.859999999</v>
          </cell>
        </row>
        <row r="412">
          <cell r="F412">
            <v>0</v>
          </cell>
          <cell r="G412">
            <v>0</v>
          </cell>
          <cell r="H412">
            <v>0</v>
          </cell>
          <cell r="J412">
            <v>0</v>
          </cell>
        </row>
        <row r="413">
          <cell r="F413">
            <v>0</v>
          </cell>
          <cell r="G413">
            <v>0</v>
          </cell>
          <cell r="H413">
            <v>0</v>
          </cell>
          <cell r="J413">
            <v>0</v>
          </cell>
        </row>
        <row r="414">
          <cell r="F414">
            <v>0</v>
          </cell>
          <cell r="G414">
            <v>0</v>
          </cell>
          <cell r="H414">
            <v>0</v>
          </cell>
          <cell r="J414">
            <v>0</v>
          </cell>
        </row>
        <row r="415">
          <cell r="F415">
            <v>1126839.6199999999</v>
          </cell>
          <cell r="G415">
            <v>1126839.6199999999</v>
          </cell>
          <cell r="H415">
            <v>1126839.6199999999</v>
          </cell>
          <cell r="J415">
            <v>1126839.6199999999</v>
          </cell>
        </row>
        <row r="416">
          <cell r="F416">
            <v>0</v>
          </cell>
          <cell r="G416">
            <v>0</v>
          </cell>
          <cell r="H416">
            <v>0</v>
          </cell>
          <cell r="J416">
            <v>0</v>
          </cell>
        </row>
        <row r="417">
          <cell r="F417">
            <v>0</v>
          </cell>
          <cell r="G417">
            <v>0</v>
          </cell>
          <cell r="H417">
            <v>0</v>
          </cell>
          <cell r="J417">
            <v>0</v>
          </cell>
        </row>
        <row r="418">
          <cell r="F418">
            <v>0</v>
          </cell>
          <cell r="G418">
            <v>0</v>
          </cell>
          <cell r="H418">
            <v>0</v>
          </cell>
          <cell r="J418">
            <v>0</v>
          </cell>
        </row>
        <row r="419">
          <cell r="F419">
            <v>0</v>
          </cell>
          <cell r="G419">
            <v>0</v>
          </cell>
          <cell r="H419">
            <v>0</v>
          </cell>
          <cell r="J419">
            <v>0</v>
          </cell>
        </row>
        <row r="420">
          <cell r="F420">
            <v>0</v>
          </cell>
          <cell r="G420">
            <v>0</v>
          </cell>
          <cell r="H420">
            <v>0</v>
          </cell>
          <cell r="J420">
            <v>0</v>
          </cell>
        </row>
        <row r="421">
          <cell r="F421">
            <v>0</v>
          </cell>
          <cell r="G421">
            <v>0</v>
          </cell>
          <cell r="H421">
            <v>0</v>
          </cell>
          <cell r="J421">
            <v>0</v>
          </cell>
        </row>
        <row r="422">
          <cell r="F422">
            <v>0</v>
          </cell>
          <cell r="G422">
            <v>0</v>
          </cell>
          <cell r="H422">
            <v>0</v>
          </cell>
          <cell r="J422">
            <v>0</v>
          </cell>
        </row>
        <row r="423">
          <cell r="F423">
            <v>0</v>
          </cell>
          <cell r="G423">
            <v>0</v>
          </cell>
          <cell r="H423">
            <v>0</v>
          </cell>
          <cell r="J423">
            <v>0</v>
          </cell>
        </row>
        <row r="424">
          <cell r="F424">
            <v>0</v>
          </cell>
          <cell r="G424">
            <v>0</v>
          </cell>
          <cell r="H424">
            <v>0</v>
          </cell>
          <cell r="J424">
            <v>0</v>
          </cell>
        </row>
        <row r="425">
          <cell r="F425">
            <v>37082378.43</v>
          </cell>
          <cell r="G425">
            <v>38965797.355220877</v>
          </cell>
          <cell r="H425">
            <v>40171972.887042262</v>
          </cell>
          <cell r="J425">
            <v>40171972.887042262</v>
          </cell>
        </row>
        <row r="426">
          <cell r="F426">
            <v>0</v>
          </cell>
          <cell r="G426">
            <v>0</v>
          </cell>
          <cell r="H426">
            <v>0</v>
          </cell>
          <cell r="J426">
            <v>0</v>
          </cell>
        </row>
        <row r="427">
          <cell r="F427">
            <v>0</v>
          </cell>
          <cell r="G427">
            <v>0</v>
          </cell>
          <cell r="H427">
            <v>0</v>
          </cell>
          <cell r="J427">
            <v>0</v>
          </cell>
        </row>
        <row r="428">
          <cell r="F428">
            <v>84251344.050000012</v>
          </cell>
          <cell r="G428">
            <v>87816582.060037911</v>
          </cell>
          <cell r="H428">
            <v>94075687.565032363</v>
          </cell>
          <cell r="J428">
            <v>94075687.565032363</v>
          </cell>
        </row>
        <row r="429">
          <cell r="F429">
            <v>0</v>
          </cell>
          <cell r="G429">
            <v>0</v>
          </cell>
          <cell r="H429">
            <v>0</v>
          </cell>
          <cell r="J429">
            <v>0</v>
          </cell>
        </row>
        <row r="430">
          <cell r="F430">
            <v>63353115.570000008</v>
          </cell>
          <cell r="G430">
            <v>66918353.580037922</v>
          </cell>
          <cell r="H430">
            <v>73177459.085032374</v>
          </cell>
          <cell r="J430">
            <v>73177459.085032374</v>
          </cell>
        </row>
        <row r="431">
          <cell r="F431">
            <v>790661833.67652988</v>
          </cell>
          <cell r="G431">
            <v>789289686.00146794</v>
          </cell>
          <cell r="H431">
            <v>796895467.78522301</v>
          </cell>
          <cell r="I431">
            <v>0</v>
          </cell>
          <cell r="J431">
            <v>796895467.78522301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7">
          <cell r="E7" t="str">
            <v>Energy Efficiency 2012</v>
          </cell>
          <cell r="F7" t="str">
            <v>Energy Efficiency 2013</v>
          </cell>
          <cell r="G7" t="str">
            <v>Energy Efficiency 2014</v>
          </cell>
          <cell r="H7" t="str">
            <v>Energy Efficiency 2014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-36354847</v>
          </cell>
          <cell r="F12">
            <v>0</v>
          </cell>
          <cell r="G12">
            <v>0</v>
          </cell>
          <cell r="H12">
            <v>0</v>
          </cell>
        </row>
        <row r="13">
          <cell r="E13">
            <v>-266935.02</v>
          </cell>
          <cell r="F13">
            <v>0</v>
          </cell>
          <cell r="G13">
            <v>0</v>
          </cell>
          <cell r="H13">
            <v>0</v>
          </cell>
        </row>
        <row r="14">
          <cell r="E14">
            <v>-36621782.020000003</v>
          </cell>
          <cell r="F14">
            <v>0</v>
          </cell>
          <cell r="G14">
            <v>0</v>
          </cell>
          <cell r="H14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E18">
            <v>-36354847</v>
          </cell>
          <cell r="F18">
            <v>-28499014.576000001</v>
          </cell>
          <cell r="G18">
            <v>-28784004.721760001</v>
          </cell>
          <cell r="H18">
            <v>-28784004.721760001</v>
          </cell>
        </row>
        <row r="19">
          <cell r="E19">
            <v>-266935.02</v>
          </cell>
          <cell r="F19">
            <v>-220258.94930000004</v>
          </cell>
          <cell r="G19">
            <v>-222461.53879299999</v>
          </cell>
          <cell r="H19">
            <v>-222461.53879299999</v>
          </cell>
        </row>
        <row r="20">
          <cell r="E20">
            <v>-36621782.020000003</v>
          </cell>
          <cell r="F20">
            <v>-28719273.5253</v>
          </cell>
          <cell r="G20">
            <v>-29006466.260553002</v>
          </cell>
          <cell r="H20">
            <v>-29006466.260553002</v>
          </cell>
        </row>
        <row r="22">
          <cell r="F22">
            <v>6.0000000000000001E-3</v>
          </cell>
          <cell r="G22">
            <v>0.01</v>
          </cell>
        </row>
        <row r="23">
          <cell r="E23">
            <v>0</v>
          </cell>
          <cell r="F23">
            <v>6.0000000000000001E-3</v>
          </cell>
          <cell r="G23">
            <v>0.01</v>
          </cell>
          <cell r="H23">
            <v>0</v>
          </cell>
        </row>
        <row r="27">
          <cell r="E27">
            <v>0</v>
          </cell>
        </row>
      </sheetData>
      <sheetData sheetId="14">
        <row r="4">
          <cell r="D4" t="str">
            <v>Pipeline Integrity 2013</v>
          </cell>
          <cell r="E4" t="str">
            <v>Pipeline Integrity 2014</v>
          </cell>
          <cell r="F4">
            <v>0</v>
          </cell>
          <cell r="G4" t="str">
            <v>Pipeline Integrity 2014</v>
          </cell>
        </row>
        <row r="5">
          <cell r="D5">
            <v>0</v>
          </cell>
          <cell r="F5">
            <v>0</v>
          </cell>
        </row>
        <row r="6">
          <cell r="D6">
            <v>0</v>
          </cell>
          <cell r="F6">
            <v>0</v>
          </cell>
        </row>
        <row r="9">
          <cell r="D9">
            <v>5032656.1999999993</v>
          </cell>
          <cell r="E9">
            <v>5032656.1999999993</v>
          </cell>
          <cell r="G9">
            <v>5032656.1999999993</v>
          </cell>
        </row>
        <row r="10">
          <cell r="D10">
            <v>0</v>
          </cell>
          <cell r="E10">
            <v>0</v>
          </cell>
          <cell r="G10">
            <v>0</v>
          </cell>
        </row>
        <row r="11">
          <cell r="D11">
            <v>2700000</v>
          </cell>
          <cell r="E11">
            <v>2700000</v>
          </cell>
          <cell r="G11">
            <v>2700000</v>
          </cell>
        </row>
        <row r="12">
          <cell r="D12">
            <v>7732656.1999999993</v>
          </cell>
          <cell r="E12">
            <v>7732656.1999999993</v>
          </cell>
          <cell r="G12">
            <v>7732656.1999999993</v>
          </cell>
        </row>
        <row r="13">
          <cell r="D13">
            <v>0</v>
          </cell>
          <cell r="E13">
            <v>0</v>
          </cell>
          <cell r="G13">
            <v>0</v>
          </cell>
        </row>
        <row r="14">
          <cell r="D14">
            <v>-3521000</v>
          </cell>
          <cell r="E14">
            <v>-3538604.9999999995</v>
          </cell>
          <cell r="G14">
            <v>-3538604.9999999995</v>
          </cell>
        </row>
        <row r="15">
          <cell r="D15">
            <v>-1609600</v>
          </cell>
          <cell r="E15">
            <v>-1617647.9999999998</v>
          </cell>
          <cell r="G15">
            <v>-1617647.9999999998</v>
          </cell>
        </row>
        <row r="16">
          <cell r="D16">
            <v>-5130600</v>
          </cell>
          <cell r="E16">
            <v>-5156252.9999999991</v>
          </cell>
          <cell r="G16">
            <v>-5156252.9999999991</v>
          </cell>
        </row>
        <row r="17">
          <cell r="D17">
            <v>0</v>
          </cell>
          <cell r="E17">
            <v>0</v>
          </cell>
          <cell r="G17">
            <v>0</v>
          </cell>
        </row>
        <row r="18">
          <cell r="D18">
            <v>2602056.1999999993</v>
          </cell>
          <cell r="E18">
            <v>2576403.2000000002</v>
          </cell>
          <cell r="G18">
            <v>2576403.2000000002</v>
          </cell>
        </row>
        <row r="21">
          <cell r="D21">
            <v>6.0000000000000001E-3</v>
          </cell>
          <cell r="E21">
            <v>5.0000000000000001E-3</v>
          </cell>
          <cell r="F21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>
        <row r="9">
          <cell r="C9" t="str">
            <v>System</v>
          </cell>
          <cell r="D9" t="str">
            <v>Utah</v>
          </cell>
          <cell r="E9" t="str">
            <v>Wyoming</v>
          </cell>
        </row>
        <row r="10">
          <cell r="C10" t="str">
            <v>Total</v>
          </cell>
          <cell r="D10" t="str">
            <v>Jurisdiction</v>
          </cell>
          <cell r="E10" t="str">
            <v>Jurisdiction</v>
          </cell>
        </row>
        <row r="11">
          <cell r="C11">
            <v>0</v>
          </cell>
          <cell r="D11">
            <v>0</v>
          </cell>
          <cell r="E11">
            <v>0</v>
          </cell>
        </row>
        <row r="12">
          <cell r="C12">
            <v>0.35</v>
          </cell>
          <cell r="D12">
            <v>0.35</v>
          </cell>
          <cell r="E12">
            <v>0.35</v>
          </cell>
        </row>
        <row r="13">
          <cell r="C13">
            <v>4.7084604600177583E-2</v>
          </cell>
          <cell r="D13">
            <v>4.7084604600177583E-2</v>
          </cell>
          <cell r="E13">
            <v>4.7084604600177583E-2</v>
          </cell>
        </row>
        <row r="14">
          <cell r="C14">
            <v>0.47933429200017746</v>
          </cell>
          <cell r="D14">
            <v>0.47933429200017746</v>
          </cell>
          <cell r="E14">
            <v>0.47933429200017746</v>
          </cell>
        </row>
        <row r="15">
          <cell r="C15">
            <v>5.2455893909448444E-2</v>
          </cell>
          <cell r="D15">
            <v>5.2455893909448444E-2</v>
          </cell>
          <cell r="E15">
            <v>5.2455893909448444E-2</v>
          </cell>
        </row>
        <row r="16">
          <cell r="C16">
            <v>-1.1717103480690274</v>
          </cell>
          <cell r="D16">
            <v>-1.1717103480690274</v>
          </cell>
          <cell r="E16">
            <v>-1.1717103480690274</v>
          </cell>
        </row>
        <row r="17">
          <cell r="C17">
            <v>897632448.75</v>
          </cell>
          <cell r="D17">
            <v>866232717.79031861</v>
          </cell>
          <cell r="E17">
            <v>31272767.769681398</v>
          </cell>
        </row>
        <row r="18">
          <cell r="C18">
            <v>587525031.7138437</v>
          </cell>
          <cell r="D18">
            <v>567433471.95031857</v>
          </cell>
          <cell r="E18">
            <v>20091559.763525199</v>
          </cell>
        </row>
        <row r="19">
          <cell r="C19">
            <v>134049251.85316703</v>
          </cell>
          <cell r="D19">
            <v>128500481.05083838</v>
          </cell>
          <cell r="E19">
            <v>5548770.8023286294</v>
          </cell>
        </row>
        <row r="20">
          <cell r="C20">
            <v>53880948.677990101</v>
          </cell>
          <cell r="D20">
            <v>51768041.279172719</v>
          </cell>
          <cell r="E20">
            <v>51768041.279172719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22">
          <cell r="C22">
            <v>19273744.407042265</v>
          </cell>
          <cell r="D22">
            <v>18343241.176039793</v>
          </cell>
          <cell r="E22">
            <v>18343241.176039793</v>
          </cell>
        </row>
        <row r="23">
          <cell r="C23">
            <v>1025435714.3783473</v>
          </cell>
          <cell r="D23">
            <v>989822591.94176519</v>
          </cell>
          <cell r="E23">
            <v>989822591.94176519</v>
          </cell>
        </row>
        <row r="24">
          <cell r="C24">
            <v>0</v>
          </cell>
          <cell r="D24">
            <v>0</v>
          </cell>
          <cell r="E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</row>
        <row r="26">
          <cell r="C26" t="str">
            <v>CWC is a function of IT, and</v>
          </cell>
          <cell r="D26">
            <v>0</v>
          </cell>
          <cell r="E26">
            <v>0</v>
          </cell>
        </row>
        <row r="27">
          <cell r="C27" t="str">
            <v>IT is a function of CWC</v>
          </cell>
          <cell r="D27">
            <v>0</v>
          </cell>
          <cell r="E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</row>
        <row r="29">
          <cell r="C29">
            <v>-2378244.6595170689</v>
          </cell>
          <cell r="D29">
            <v>-2292947.889882552</v>
          </cell>
          <cell r="E29">
            <v>-141194.53741099508</v>
          </cell>
        </row>
        <row r="30">
          <cell r="C30">
            <v>29352260.883659102</v>
          </cell>
          <cell r="D30">
            <v>28659355.539987259</v>
          </cell>
          <cell r="E30">
            <v>-34013470.916336849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2">
          <cell r="C32">
            <v>-2472546.2289483729</v>
          </cell>
          <cell r="D32">
            <v>-2385022.4297831948</v>
          </cell>
          <cell r="E32">
            <v>-32006.655353279933</v>
          </cell>
        </row>
        <row r="33">
          <cell r="C33">
            <v>3634092.4050982972</v>
          </cell>
          <cell r="D33">
            <v>3548269.5375456815</v>
          </cell>
          <cell r="E33">
            <v>-4207765.1019770792</v>
          </cell>
        </row>
        <row r="34">
          <cell r="C34">
            <v>25741830.491844799</v>
          </cell>
          <cell r="D34">
            <v>25133910.421963222</v>
          </cell>
          <cell r="E34">
            <v>-29805399.513957664</v>
          </cell>
        </row>
        <row r="35">
          <cell r="C35">
            <v>29375922.896943096</v>
          </cell>
          <cell r="D35">
            <v>28682179.959508903</v>
          </cell>
          <cell r="E35">
            <v>-34013164.615934744</v>
          </cell>
        </row>
        <row r="36">
          <cell r="C36">
            <v>0</v>
          </cell>
          <cell r="D36">
            <v>0</v>
          </cell>
          <cell r="E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</row>
        <row r="38">
          <cell r="C38">
            <v>24876734.693945248</v>
          </cell>
          <cell r="D38">
            <v>0</v>
          </cell>
          <cell r="E38">
            <v>0</v>
          </cell>
        </row>
        <row r="39">
          <cell r="C39">
            <v>4499188.2029978484</v>
          </cell>
          <cell r="D39">
            <v>0</v>
          </cell>
          <cell r="E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</row>
        <row r="41">
          <cell r="C41">
            <v>1022963168.1493989</v>
          </cell>
          <cell r="D41">
            <v>987437569.51198196</v>
          </cell>
          <cell r="E41">
            <v>35665401.21639844</v>
          </cell>
        </row>
        <row r="42">
          <cell r="C42">
            <v>7.1877024990087746E-2</v>
          </cell>
          <cell r="D42">
            <v>7.2415010915353448E-2</v>
          </cell>
          <cell r="E42">
            <v>1.02694325264328</v>
          </cell>
          <cell r="F42">
            <v>7.2415010915353448E-2</v>
          </cell>
        </row>
        <row r="43">
          <cell r="C43">
            <v>73527549.201013684</v>
          </cell>
          <cell r="D43">
            <v>71505302.374440253</v>
          </cell>
          <cell r="E43">
            <v>36626343.131995812</v>
          </cell>
        </row>
        <row r="44">
          <cell r="C44">
            <v>0</v>
          </cell>
          <cell r="D44">
            <v>0</v>
          </cell>
          <cell r="E44">
            <v>0</v>
          </cell>
        </row>
        <row r="45">
          <cell r="C45">
            <v>1022963168.1493989</v>
          </cell>
          <cell r="D45">
            <v>987437569.51198196</v>
          </cell>
          <cell r="E45">
            <v>35665401.21639844</v>
          </cell>
        </row>
        <row r="46">
          <cell r="C46">
            <v>2.5143908768321892E-2</v>
          </cell>
          <cell r="D46">
            <v>2.5143908768321892E-2</v>
          </cell>
          <cell r="E46">
            <v>2.5143908768321892E-2</v>
          </cell>
        </row>
        <row r="47">
          <cell r="C47">
            <v>25721292.573302012</v>
          </cell>
          <cell r="D47">
            <v>24828040.16222278</v>
          </cell>
          <cell r="E47">
            <v>896767.59437071905</v>
          </cell>
        </row>
        <row r="48">
          <cell r="C48">
            <v>0</v>
          </cell>
          <cell r="D48">
            <v>0</v>
          </cell>
          <cell r="E48">
            <v>0</v>
          </cell>
        </row>
        <row r="49">
          <cell r="C49">
            <v>47806256.627711669</v>
          </cell>
          <cell r="D49">
            <v>46677262.212217472</v>
          </cell>
          <cell r="E49">
            <v>35729575.537625089</v>
          </cell>
        </row>
        <row r="50">
          <cell r="C50">
            <v>0.61447862621217664</v>
          </cell>
          <cell r="D50">
            <v>0.61447862621217664</v>
          </cell>
          <cell r="E50">
            <v>0.61447862621217664</v>
          </cell>
        </row>
        <row r="51">
          <cell r="C51">
            <v>29375922.896943029</v>
          </cell>
          <cell r="D51">
            <v>28682179.959508937</v>
          </cell>
          <cell r="E51">
            <v>21955060.491504058</v>
          </cell>
        </row>
        <row r="52">
          <cell r="C52">
            <v>0</v>
          </cell>
          <cell r="D52">
            <v>0</v>
          </cell>
          <cell r="E52">
            <v>0</v>
          </cell>
        </row>
        <row r="53">
          <cell r="C53">
            <v>897632448.75</v>
          </cell>
          <cell r="D53">
            <v>866232717.79031861</v>
          </cell>
          <cell r="E53">
            <v>31272767.769681398</v>
          </cell>
        </row>
        <row r="54">
          <cell r="C54">
            <v>587525031.7138437</v>
          </cell>
          <cell r="D54">
            <v>567433471.95031857</v>
          </cell>
          <cell r="E54">
            <v>20091559.763525199</v>
          </cell>
        </row>
        <row r="55">
          <cell r="C55">
            <v>134049251.85316703</v>
          </cell>
          <cell r="D55">
            <v>128500481.05083838</v>
          </cell>
          <cell r="E55">
            <v>5548770.8023286294</v>
          </cell>
        </row>
        <row r="56">
          <cell r="C56">
            <v>53880948.677990101</v>
          </cell>
          <cell r="D56">
            <v>51768041.279172719</v>
          </cell>
          <cell r="E56">
            <v>51768041.279172719</v>
          </cell>
        </row>
        <row r="57">
          <cell r="C57">
            <v>0</v>
          </cell>
          <cell r="D57">
            <v>0</v>
          </cell>
          <cell r="E57">
            <v>0</v>
          </cell>
        </row>
        <row r="58">
          <cell r="C58">
            <v>19273744.407042265</v>
          </cell>
          <cell r="D58">
            <v>18343241.176039793</v>
          </cell>
          <cell r="E58">
            <v>18343241.176039793</v>
          </cell>
        </row>
        <row r="59">
          <cell r="C59">
            <v>102903472.0979569</v>
          </cell>
          <cell r="D59">
            <v>100187482.33394909</v>
          </cell>
          <cell r="E59">
            <v>-64478845.251384944</v>
          </cell>
        </row>
        <row r="60">
          <cell r="C60">
            <v>0</v>
          </cell>
          <cell r="D60">
            <v>0</v>
          </cell>
          <cell r="E60">
            <v>0</v>
          </cell>
        </row>
        <row r="61">
          <cell r="C61">
            <v>1022963168.1493989</v>
          </cell>
          <cell r="D61">
            <v>987437569.51198196</v>
          </cell>
          <cell r="E61">
            <v>35665401.21639844</v>
          </cell>
        </row>
        <row r="62">
          <cell r="C62">
            <v>2.5143908768321892E-2</v>
          </cell>
          <cell r="D62">
            <v>2.5143908768321892E-2</v>
          </cell>
          <cell r="E62">
            <v>2.5143908768321892E-2</v>
          </cell>
        </row>
        <row r="63">
          <cell r="C63">
            <v>25721292.573302012</v>
          </cell>
          <cell r="D63">
            <v>24828040.16222278</v>
          </cell>
          <cell r="E63">
            <v>896767.59437071905</v>
          </cell>
        </row>
        <row r="64">
          <cell r="C64">
            <v>0</v>
          </cell>
          <cell r="D64">
            <v>0</v>
          </cell>
          <cell r="E64">
            <v>0</v>
          </cell>
        </row>
        <row r="65">
          <cell r="C65">
            <v>77182179.52465488</v>
          </cell>
          <cell r="D65">
            <v>75359442.171726316</v>
          </cell>
          <cell r="E65">
            <v>-65375612.845755666</v>
          </cell>
        </row>
        <row r="66">
          <cell r="C66">
            <v>4.7084604600177583E-2</v>
          </cell>
          <cell r="D66">
            <v>4.7084604600177583E-2</v>
          </cell>
          <cell r="E66">
            <v>4.7084604600177583E-2</v>
          </cell>
        </row>
        <row r="67">
          <cell r="C67">
            <v>3634092.4050982972</v>
          </cell>
          <cell r="D67">
            <v>3548269.5375456815</v>
          </cell>
          <cell r="E67">
            <v>-3078184.881336696</v>
          </cell>
        </row>
        <row r="68">
          <cell r="C68">
            <v>0</v>
          </cell>
          <cell r="D68">
            <v>0</v>
          </cell>
          <cell r="E68">
            <v>0</v>
          </cell>
        </row>
        <row r="69">
          <cell r="C69">
            <v>73548087.119556576</v>
          </cell>
          <cell r="D69">
            <v>71811172.634180635</v>
          </cell>
          <cell r="E69">
            <v>-62297427.96441897</v>
          </cell>
        </row>
        <row r="70">
          <cell r="C70">
            <v>0.35</v>
          </cell>
          <cell r="D70">
            <v>0.35</v>
          </cell>
          <cell r="E70">
            <v>0.35</v>
          </cell>
        </row>
        <row r="71">
          <cell r="C71">
            <v>25741830.491844799</v>
          </cell>
          <cell r="D71">
            <v>25133910.421963222</v>
          </cell>
          <cell r="E71">
            <v>-21804099.787546638</v>
          </cell>
        </row>
        <row r="72">
          <cell r="C72">
            <v>0</v>
          </cell>
          <cell r="D72">
            <v>0</v>
          </cell>
          <cell r="E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</row>
        <row r="75">
          <cell r="C75">
            <v>29375922.896943096</v>
          </cell>
          <cell r="D75">
            <v>28682179.959508903</v>
          </cell>
          <cell r="E75">
            <v>-24882284.668883335</v>
          </cell>
        </row>
      </sheetData>
      <sheetData sheetId="22"/>
      <sheetData sheetId="23">
        <row r="22">
          <cell r="H22">
            <v>4589096.4571904046</v>
          </cell>
        </row>
        <row r="23">
          <cell r="H23">
            <v>381821.89437000011</v>
          </cell>
        </row>
      </sheetData>
      <sheetData sheetId="24">
        <row r="6">
          <cell r="D6" t="str">
            <v>QGC Reserve Accrual Dec 2012</v>
          </cell>
          <cell r="E6" t="str">
            <v>QGC Reserve Accrual Dec 2013</v>
          </cell>
          <cell r="F6" t="str">
            <v>QGC Reserve Accrual Dec 2014</v>
          </cell>
          <cell r="G6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</row>
        <row r="10">
          <cell r="D10">
            <v>0</v>
          </cell>
          <cell r="E10">
            <v>0</v>
          </cell>
          <cell r="F10">
            <v>0</v>
          </cell>
        </row>
        <row r="11">
          <cell r="D11">
            <v>1130000</v>
          </cell>
          <cell r="E11">
            <v>0</v>
          </cell>
          <cell r="F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</row>
        <row r="13">
          <cell r="D13">
            <v>500000</v>
          </cell>
          <cell r="E13">
            <v>500000</v>
          </cell>
          <cell r="F13">
            <v>500000</v>
          </cell>
        </row>
        <row r="14">
          <cell r="D14">
            <v>879184.78</v>
          </cell>
          <cell r="E14">
            <v>879184.78</v>
          </cell>
          <cell r="F14">
            <v>879184.78</v>
          </cell>
        </row>
        <row r="15">
          <cell r="D15">
            <v>225475</v>
          </cell>
          <cell r="E15">
            <v>225475</v>
          </cell>
          <cell r="F15">
            <v>225475</v>
          </cell>
        </row>
        <row r="16">
          <cell r="D16">
            <v>0</v>
          </cell>
          <cell r="E16">
            <v>337091.85</v>
          </cell>
          <cell r="F16">
            <v>337091.85</v>
          </cell>
        </row>
        <row r="17">
          <cell r="D17">
            <v>0</v>
          </cell>
          <cell r="E17">
            <v>0</v>
          </cell>
          <cell r="F17">
            <v>0</v>
          </cell>
        </row>
        <row r="18">
          <cell r="D18">
            <v>2734659.7800000003</v>
          </cell>
          <cell r="E18">
            <v>1941751.63</v>
          </cell>
          <cell r="F18">
            <v>1941751.63</v>
          </cell>
        </row>
        <row r="19">
          <cell r="D19">
            <v>546931.95600000001</v>
          </cell>
          <cell r="E19">
            <v>388350.326</v>
          </cell>
          <cell r="F19">
            <v>388350.326</v>
          </cell>
        </row>
        <row r="20">
          <cell r="D20">
            <v>0</v>
          </cell>
          <cell r="E20">
            <v>0</v>
          </cell>
          <cell r="F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</row>
        <row r="22">
          <cell r="D22">
            <v>-54000</v>
          </cell>
          <cell r="E22">
            <v>-54000</v>
          </cell>
          <cell r="F22">
            <v>-54000</v>
          </cell>
        </row>
        <row r="24">
          <cell r="D24">
            <v>600931.95600000001</v>
          </cell>
          <cell r="E24">
            <v>442350.326</v>
          </cell>
          <cell r="F24">
            <v>442350.326</v>
          </cell>
        </row>
        <row r="25">
          <cell r="D25">
            <v>0</v>
          </cell>
          <cell r="E25">
            <v>0</v>
          </cell>
          <cell r="F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</row>
        <row r="27">
          <cell r="D27">
            <v>579581.07079055044</v>
          </cell>
          <cell r="E27">
            <v>426633.78615137096</v>
          </cell>
          <cell r="F27">
            <v>426633.78615137096</v>
          </cell>
        </row>
        <row r="28">
          <cell r="D28">
            <v>21350.885209449534</v>
          </cell>
          <cell r="E28">
            <v>15716.539848629016</v>
          </cell>
          <cell r="F28">
            <v>15716.539848629016</v>
          </cell>
          <cell r="G28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</row>
      </sheetData>
      <sheetData sheetId="25">
        <row r="6">
          <cell r="G6">
            <v>0</v>
          </cell>
          <cell r="H6" t="str">
            <v>QGC Don &amp; Membership DEC 2012</v>
          </cell>
          <cell r="I6" t="str">
            <v>QGC Don &amp; Membership  2012</v>
          </cell>
          <cell r="J6" t="str">
            <v>QGC Don &amp; Membership DEC 2013</v>
          </cell>
          <cell r="K6" t="str">
            <v>QGC Don &amp; Memberships DEC 2014</v>
          </cell>
          <cell r="L6">
            <v>0</v>
          </cell>
        </row>
        <row r="7"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1.2E-2</v>
          </cell>
          <cell r="K9">
            <v>0.02</v>
          </cell>
          <cell r="L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G11">
            <v>0</v>
          </cell>
          <cell r="H11">
            <v>-212479.13552390013</v>
          </cell>
          <cell r="I11">
            <v>-214360.59590190012</v>
          </cell>
          <cell r="J11">
            <v>-216932.92305272291</v>
          </cell>
          <cell r="K11">
            <v>-221271.58151377738</v>
          </cell>
          <cell r="L11">
            <v>0</v>
          </cell>
        </row>
        <row r="12">
          <cell r="G12">
            <v>0</v>
          </cell>
          <cell r="H12">
            <v>-21000</v>
          </cell>
          <cell r="I12">
            <v>-21000</v>
          </cell>
          <cell r="J12">
            <v>-21252</v>
          </cell>
          <cell r="K12">
            <v>-21677.040000000001</v>
          </cell>
          <cell r="L12">
            <v>0</v>
          </cell>
        </row>
        <row r="13">
          <cell r="G13">
            <v>0</v>
          </cell>
          <cell r="H13">
            <v>-233479.13552390013</v>
          </cell>
          <cell r="I13">
            <v>-233479.13552390013</v>
          </cell>
          <cell r="J13">
            <v>-238184.92305272291</v>
          </cell>
          <cell r="K13">
            <v>-242948.62151377738</v>
          </cell>
          <cell r="L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G15">
            <v>0</v>
          </cell>
          <cell r="H15">
            <v>-225183.71010742869</v>
          </cell>
          <cell r="I15">
            <v>-225183.71010742869</v>
          </cell>
          <cell r="J15">
            <v>-229722.30278441377</v>
          </cell>
          <cell r="K15">
            <v>-234316.74884010205</v>
          </cell>
          <cell r="L15">
            <v>0</v>
          </cell>
        </row>
        <row r="16">
          <cell r="G16">
            <v>0</v>
          </cell>
          <cell r="H16">
            <v>-8295.4254164714494</v>
          </cell>
          <cell r="I16">
            <v>-8295.4254164714494</v>
          </cell>
          <cell r="J16">
            <v>-8462.6202683091396</v>
          </cell>
          <cell r="K16">
            <v>-8631.8726736753233</v>
          </cell>
          <cell r="L16">
            <v>0</v>
          </cell>
        </row>
        <row r="17">
          <cell r="G17">
            <v>0</v>
          </cell>
          <cell r="H17">
            <v>-233479.13552390013</v>
          </cell>
          <cell r="I17">
            <v>-233479.13552390013</v>
          </cell>
          <cell r="J17">
            <v>-238184.92305272291</v>
          </cell>
          <cell r="K17">
            <v>-242948.62151377738</v>
          </cell>
          <cell r="L17">
            <v>0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H20">
            <v>0</v>
          </cell>
          <cell r="I20">
            <v>0</v>
          </cell>
          <cell r="J20">
            <v>0</v>
          </cell>
          <cell r="K20">
            <v>0</v>
          </cell>
        </row>
        <row r="23">
          <cell r="J23">
            <v>0</v>
          </cell>
          <cell r="K23">
            <v>0</v>
          </cell>
        </row>
        <row r="25">
          <cell r="H25">
            <v>0</v>
          </cell>
          <cell r="I25">
            <v>0</v>
          </cell>
          <cell r="J25">
            <v>0</v>
          </cell>
          <cell r="K25">
            <v>0</v>
          </cell>
        </row>
      </sheetData>
      <sheetData sheetId="26">
        <row r="10">
          <cell r="C10" t="str">
            <v>QGC Advertising DEC 2012</v>
          </cell>
          <cell r="D10" t="str">
            <v>QGC Advertising DEC 2013</v>
          </cell>
          <cell r="E10" t="str">
            <v>QGC Advertising DEC 2014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</row>
        <row r="15">
          <cell r="C15">
            <v>1850</v>
          </cell>
          <cell r="D15">
            <v>0</v>
          </cell>
          <cell r="E15">
            <v>0</v>
          </cell>
        </row>
        <row r="16">
          <cell r="C16">
            <v>11670</v>
          </cell>
          <cell r="D16">
            <v>26711.71</v>
          </cell>
          <cell r="E16">
            <v>27326.079329999997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3128.46</v>
          </cell>
          <cell r="D18">
            <v>1790.93</v>
          </cell>
          <cell r="E18">
            <v>1832.1213899999998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16648.46</v>
          </cell>
          <cell r="D23">
            <v>28502.639999999999</v>
          </cell>
          <cell r="E23">
            <v>29158.200719999997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-16648.46</v>
          </cell>
          <cell r="D26">
            <v>-28502.639999999999</v>
          </cell>
          <cell r="E26">
            <v>-29158.200719999997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-16056.946510286178</v>
          </cell>
          <cell r="D28">
            <v>-27489.951976455675</v>
          </cell>
          <cell r="E28">
            <v>-28122.220871914153</v>
          </cell>
          <cell r="F28">
            <v>0</v>
          </cell>
        </row>
        <row r="29">
          <cell r="C29">
            <v>-591.51348971382072</v>
          </cell>
          <cell r="D29">
            <v>-1012.6880235443239</v>
          </cell>
          <cell r="E29">
            <v>-1035.9798480858433</v>
          </cell>
          <cell r="F29">
            <v>0</v>
          </cell>
        </row>
        <row r="30">
          <cell r="C30">
            <v>-16648.46</v>
          </cell>
          <cell r="D30">
            <v>-28502.639999999999</v>
          </cell>
          <cell r="E30">
            <v>-29158.200719999997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1.2999999999999999E-2</v>
          </cell>
          <cell r="E32">
            <v>2.3E-2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</sheetData>
      <sheetData sheetId="27">
        <row r="3">
          <cell r="D3" t="str">
            <v>QGC Incentives 2012</v>
          </cell>
          <cell r="E3" t="str">
            <v>QGC Incentives 2013</v>
          </cell>
          <cell r="F3" t="str">
            <v>QGC Incentives 2014</v>
          </cell>
          <cell r="G3">
            <v>0</v>
          </cell>
          <cell r="H3">
            <v>0</v>
          </cell>
        </row>
        <row r="4"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E12">
            <v>1.0475047476538558E-2</v>
          </cell>
          <cell r="F12">
            <v>3.7786500000000035E-2</v>
          </cell>
          <cell r="G12">
            <v>0</v>
          </cell>
          <cell r="H12">
            <v>0</v>
          </cell>
          <cell r="AG12">
            <v>0</v>
          </cell>
          <cell r="AH12" t="str">
            <v>Actual 2010</v>
          </cell>
          <cell r="AI12" t="str">
            <v>Actual 2011</v>
          </cell>
          <cell r="AJ12" t="str">
            <v>Actual 2012</v>
          </cell>
          <cell r="AK12" t="str">
            <v>3-YR Average</v>
          </cell>
        </row>
        <row r="13">
          <cell r="D13">
            <v>-2358014.4722799845</v>
          </cell>
          <cell r="E13">
            <v>-2382714.7858274821</v>
          </cell>
          <cell r="F13">
            <v>-2407673.8363320753</v>
          </cell>
          <cell r="G13">
            <v>0</v>
          </cell>
          <cell r="H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AG14">
            <v>0</v>
          </cell>
          <cell r="AH14">
            <v>2567604.7359999996</v>
          </cell>
          <cell r="AI14">
            <v>2653809.8799872003</v>
          </cell>
          <cell r="AJ14">
            <v>2179610.9638399999</v>
          </cell>
          <cell r="AK14">
            <v>2467008.5266090669</v>
          </cell>
        </row>
        <row r="15">
          <cell r="D15">
            <v>-2003232.7800032031</v>
          </cell>
          <cell r="E15">
            <v>-2024216.7384802948</v>
          </cell>
          <cell r="F15">
            <v>-2100704.8042688803</v>
          </cell>
          <cell r="G15">
            <v>0</v>
          </cell>
          <cell r="H15">
            <v>0</v>
          </cell>
          <cell r="AG15">
            <v>0</v>
          </cell>
          <cell r="AH15">
            <v>163889.66399999999</v>
          </cell>
          <cell r="AI15">
            <v>565895.4000128</v>
          </cell>
          <cell r="AJ15">
            <v>781816.97616000008</v>
          </cell>
          <cell r="AK15">
            <v>503867.34672426665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AG16">
            <v>0</v>
          </cell>
          <cell r="AH16">
            <v>2731494.4</v>
          </cell>
          <cell r="AI16">
            <v>3219705.2800000003</v>
          </cell>
          <cell r="AJ16">
            <v>2961427.94</v>
          </cell>
          <cell r="AK16">
            <v>2970875.8733333331</v>
          </cell>
        </row>
        <row r="17">
          <cell r="D17">
            <v>-4361247.2522831876</v>
          </cell>
          <cell r="E17">
            <v>-4406931.5243077772</v>
          </cell>
          <cell r="F17">
            <v>-4508378.6406009551</v>
          </cell>
          <cell r="G17">
            <v>0</v>
          </cell>
          <cell r="H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AG18">
            <v>0</v>
          </cell>
          <cell r="AH18">
            <v>0.94</v>
          </cell>
          <cell r="AI18">
            <v>0.82423999999999997</v>
          </cell>
          <cell r="AJ18">
            <v>0.73599999999999999</v>
          </cell>
          <cell r="AK18">
            <v>0.8303977115816269</v>
          </cell>
        </row>
        <row r="19">
          <cell r="D19">
            <v>-4206293.7862146841</v>
          </cell>
          <cell r="E19">
            <v>-4250354.9133255519</v>
          </cell>
          <cell r="F19">
            <v>-4348197.6519297436</v>
          </cell>
          <cell r="G19">
            <v>0</v>
          </cell>
          <cell r="H19">
            <v>0</v>
          </cell>
          <cell r="AG19">
            <v>0</v>
          </cell>
          <cell r="AH19">
            <v>0.06</v>
          </cell>
          <cell r="AI19">
            <v>0.17576</v>
          </cell>
          <cell r="AJ19">
            <v>0.26400000000000001</v>
          </cell>
          <cell r="AK19">
            <v>0.1696022884183733</v>
          </cell>
        </row>
        <row r="20">
          <cell r="D20">
            <v>-154953.46606850365</v>
          </cell>
          <cell r="E20">
            <v>-156576.61098222542</v>
          </cell>
          <cell r="F20">
            <v>-160180.98867121176</v>
          </cell>
          <cell r="G20">
            <v>0</v>
          </cell>
          <cell r="H20">
            <v>0</v>
          </cell>
          <cell r="AG20">
            <v>0</v>
          </cell>
          <cell r="AH20">
            <v>1</v>
          </cell>
          <cell r="AI20">
            <v>1</v>
          </cell>
          <cell r="AJ20">
            <v>1</v>
          </cell>
          <cell r="AK20">
            <v>1.0000000000000002</v>
          </cell>
        </row>
        <row r="21">
          <cell r="D21">
            <v>-4361247.2522831876</v>
          </cell>
          <cell r="E21">
            <v>-4406931.5243077772</v>
          </cell>
          <cell r="F21">
            <v>-4508378.6406009551</v>
          </cell>
          <cell r="G21">
            <v>0</v>
          </cell>
          <cell r="H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</row>
        <row r="22">
          <cell r="AG22">
            <v>0</v>
          </cell>
          <cell r="AH22">
            <v>651780.24512783065</v>
          </cell>
          <cell r="AI22">
            <v>1608187.286551724</v>
          </cell>
          <cell r="AJ22">
            <v>1104123.5204848482</v>
          </cell>
          <cell r="AK22">
            <v>1121363.684054801</v>
          </cell>
        </row>
        <row r="23">
          <cell r="AG23">
            <v>0</v>
          </cell>
          <cell r="AH23">
            <v>131614.97487216949</v>
          </cell>
          <cell r="AI23">
            <v>285718.5534482759</v>
          </cell>
          <cell r="AJ23">
            <v>365073.09951515141</v>
          </cell>
          <cell r="AK23">
            <v>260802.20927853227</v>
          </cell>
        </row>
        <row r="24">
          <cell r="AG24">
            <v>0</v>
          </cell>
          <cell r="AH24">
            <v>783395.22000000009</v>
          </cell>
          <cell r="AI24">
            <v>1893905.8399999999</v>
          </cell>
          <cell r="AJ24">
            <v>1469196.6199999994</v>
          </cell>
          <cell r="AK24">
            <v>1382165.8933333333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</row>
        <row r="26">
          <cell r="AG26">
            <v>0</v>
          </cell>
          <cell r="AH26">
            <v>0.83199415631848073</v>
          </cell>
          <cell r="AI26">
            <v>0.84913793103448276</v>
          </cell>
          <cell r="AJ26">
            <v>0.75151515151515158</v>
          </cell>
          <cell r="AK26">
            <v>0.8113090400099785</v>
          </cell>
        </row>
        <row r="27">
          <cell r="AG27">
            <v>0</v>
          </cell>
          <cell r="AH27">
            <v>0.16800584368151936</v>
          </cell>
          <cell r="AI27">
            <v>0.15086206896551727</v>
          </cell>
          <cell r="AJ27">
            <v>0.2484848484848485</v>
          </cell>
          <cell r="AK27">
            <v>0.18869095999002147</v>
          </cell>
        </row>
        <row r="28">
          <cell r="AG28">
            <v>0</v>
          </cell>
          <cell r="AH28">
            <v>1</v>
          </cell>
          <cell r="AI28">
            <v>1</v>
          </cell>
          <cell r="AJ28">
            <v>1</v>
          </cell>
          <cell r="AK28">
            <v>1</v>
          </cell>
        </row>
        <row r="29"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</row>
        <row r="30">
          <cell r="AG30">
            <v>0</v>
          </cell>
          <cell r="AH30">
            <v>721779.53899999987</v>
          </cell>
          <cell r="AI30">
            <v>491710.49999999994</v>
          </cell>
          <cell r="AJ30">
            <v>316860.84903000004</v>
          </cell>
          <cell r="AK30">
            <v>510116.96267666668</v>
          </cell>
        </row>
        <row r="31">
          <cell r="AG31">
            <v>0</v>
          </cell>
          <cell r="AH31">
            <v>632403.46100000001</v>
          </cell>
          <cell r="AI31">
            <v>600979.5</v>
          </cell>
          <cell r="AJ31">
            <v>617831.92097000009</v>
          </cell>
          <cell r="AK31">
            <v>617071.62732333341</v>
          </cell>
        </row>
        <row r="32">
          <cell r="AG32">
            <v>0</v>
          </cell>
          <cell r="AH32">
            <v>1354183</v>
          </cell>
          <cell r="AI32">
            <v>1092690</v>
          </cell>
          <cell r="AJ32">
            <v>934692.77000000014</v>
          </cell>
          <cell r="AK32">
            <v>1127188.5900000001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</row>
        <row r="34">
          <cell r="AG34">
            <v>0</v>
          </cell>
          <cell r="AH34">
            <v>0.53299999999999992</v>
          </cell>
          <cell r="AI34">
            <v>0.44999999999999996</v>
          </cell>
          <cell r="AJ34">
            <v>0.33899999999999997</v>
          </cell>
          <cell r="AK34">
            <v>0.45255688994923787</v>
          </cell>
        </row>
        <row r="35">
          <cell r="AG35">
            <v>0</v>
          </cell>
          <cell r="AH35">
            <v>0.46700000000000003</v>
          </cell>
          <cell r="AI35">
            <v>0.55000000000000004</v>
          </cell>
          <cell r="AJ35">
            <v>0.66100000000000003</v>
          </cell>
          <cell r="AK35">
            <v>0.54744311005076207</v>
          </cell>
        </row>
        <row r="36">
          <cell r="AG36">
            <v>0</v>
          </cell>
          <cell r="AH36">
            <v>1</v>
          </cell>
          <cell r="AI36">
            <v>1</v>
          </cell>
          <cell r="AJ36">
            <v>1</v>
          </cell>
          <cell r="AK36">
            <v>1</v>
          </cell>
        </row>
        <row r="37"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</row>
        <row r="39">
          <cell r="AG39">
            <v>0</v>
          </cell>
          <cell r="AH39">
            <v>1798534.8699491352</v>
          </cell>
          <cell r="AI39">
            <v>2277757.2939034626</v>
          </cell>
          <cell r="AJ39">
            <v>1616546.757971697</v>
          </cell>
          <cell r="AK39">
            <v>1897612.9739414316</v>
          </cell>
        </row>
        <row r="40">
          <cell r="AG40">
            <v>0</v>
          </cell>
          <cell r="AH40">
            <v>3510653.6500508646</v>
          </cell>
          <cell r="AI40">
            <v>3055664.5760965375</v>
          </cell>
          <cell r="AJ40">
            <v>2968174.4820282995</v>
          </cell>
          <cell r="AK40">
            <v>3178164.2360585672</v>
          </cell>
        </row>
        <row r="41">
          <cell r="AG41">
            <v>0</v>
          </cell>
          <cell r="AH41">
            <v>5309188.5199999996</v>
          </cell>
          <cell r="AI41">
            <v>5333421.87</v>
          </cell>
          <cell r="AJ41">
            <v>4584721.2399999965</v>
          </cell>
          <cell r="AK41">
            <v>5075777.209999999</v>
          </cell>
        </row>
        <row r="42"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</row>
        <row r="43">
          <cell r="AG43">
            <v>0</v>
          </cell>
          <cell r="AH43">
            <v>0.33875890132248221</v>
          </cell>
          <cell r="AI43">
            <v>0.42707240293809023</v>
          </cell>
          <cell r="AJ43">
            <v>0.35259433962264153</v>
          </cell>
          <cell r="AK43">
            <v>0.37385663228142985</v>
          </cell>
        </row>
        <row r="44">
          <cell r="AG44">
            <v>0</v>
          </cell>
          <cell r="AH44">
            <v>0.66124109867751779</v>
          </cell>
          <cell r="AI44">
            <v>0.57292759706190977</v>
          </cell>
          <cell r="AJ44">
            <v>0.64740566037735847</v>
          </cell>
          <cell r="AK44">
            <v>0.62614336771857004</v>
          </cell>
        </row>
        <row r="45">
          <cell r="AG45">
            <v>0</v>
          </cell>
          <cell r="AH45">
            <v>1</v>
          </cell>
          <cell r="AI45">
            <v>1</v>
          </cell>
          <cell r="AJ45">
            <v>1</v>
          </cell>
          <cell r="AK45">
            <v>0.99999999999999989</v>
          </cell>
        </row>
        <row r="47"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</row>
        <row r="48">
          <cell r="AG48">
            <v>0</v>
          </cell>
          <cell r="AH48">
            <v>0.13689999999999999</v>
          </cell>
          <cell r="AI48">
            <v>9.2799999999999994E-2</v>
          </cell>
          <cell r="AJ48">
            <v>6.6000000000000003E-2</v>
          </cell>
          <cell r="AK48">
            <v>0</v>
          </cell>
        </row>
        <row r="49">
          <cell r="AG49">
            <v>0</v>
          </cell>
          <cell r="AH49">
            <v>2.3E-2</v>
          </cell>
          <cell r="AI49">
            <v>1.4E-2</v>
          </cell>
          <cell r="AJ49">
            <v>1.6400000000000001E-2</v>
          </cell>
          <cell r="AK49">
            <v>0</v>
          </cell>
        </row>
        <row r="50">
          <cell r="AG50">
            <v>0</v>
          </cell>
          <cell r="AH50">
            <v>0.1139</v>
          </cell>
          <cell r="AI50">
            <v>7.8799999999999995E-2</v>
          </cell>
          <cell r="AJ50">
            <v>4.9600000000000005E-2</v>
          </cell>
          <cell r="AK50">
            <v>0</v>
          </cell>
        </row>
        <row r="52">
          <cell r="AG52">
            <v>0</v>
          </cell>
          <cell r="AH52">
            <v>3.3300000000000003E-2</v>
          </cell>
          <cell r="AI52">
            <v>4.07E-2</v>
          </cell>
          <cell r="AJ52">
            <v>2.9899999999999999E-2</v>
          </cell>
          <cell r="AK52">
            <v>0</v>
          </cell>
        </row>
        <row r="53">
          <cell r="AG53">
            <v>0</v>
          </cell>
          <cell r="AH53">
            <v>6.5000000000000002E-2</v>
          </cell>
          <cell r="AI53">
            <v>5.4600000000000003E-2</v>
          </cell>
          <cell r="AJ53">
            <v>5.4899999999999997E-2</v>
          </cell>
          <cell r="AK53">
            <v>0</v>
          </cell>
        </row>
        <row r="54">
          <cell r="AG54">
            <v>0</v>
          </cell>
          <cell r="AH54">
            <v>9.8299999999999998E-2</v>
          </cell>
          <cell r="AI54">
            <v>9.5299999999999996E-2</v>
          </cell>
          <cell r="AJ54">
            <v>8.48E-2</v>
          </cell>
          <cell r="AK54">
            <v>0</v>
          </cell>
        </row>
      </sheetData>
      <sheetData sheetId="28">
        <row r="12">
          <cell r="D12" t="str">
            <v>QGC Stock Incentives 2012</v>
          </cell>
          <cell r="E12" t="str">
            <v>QGC Stock Incentives 2013</v>
          </cell>
          <cell r="F12" t="str">
            <v>QGC Stock Incentives 2014</v>
          </cell>
        </row>
        <row r="14">
          <cell r="D14">
            <v>0</v>
          </cell>
          <cell r="E14">
            <v>0</v>
          </cell>
          <cell r="F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</row>
        <row r="16">
          <cell r="E16">
            <v>0.02</v>
          </cell>
          <cell r="F16">
            <v>2.1999999999999999E-2</v>
          </cell>
          <cell r="G16">
            <v>0</v>
          </cell>
        </row>
        <row r="17">
          <cell r="D17">
            <v>-824.70000000000073</v>
          </cell>
          <cell r="E17">
            <v>-841.19400000000076</v>
          </cell>
          <cell r="F17">
            <v>-858.01788000000079</v>
          </cell>
          <cell r="G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D19">
            <v>-23.477051999994728</v>
          </cell>
          <cell r="E19">
            <v>-23.477051999994728</v>
          </cell>
          <cell r="F19">
            <v>-23.946593039994625</v>
          </cell>
          <cell r="G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1">
          <cell r="D21">
            <v>-848.17705199999546</v>
          </cell>
          <cell r="E21">
            <v>-864.67105199999548</v>
          </cell>
          <cell r="F21">
            <v>-881.96447303999537</v>
          </cell>
          <cell r="G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D23">
            <v>818.04164200269247</v>
          </cell>
          <cell r="E23">
            <v>833.94961641838381</v>
          </cell>
          <cell r="F23">
            <v>850.62860874675152</v>
          </cell>
          <cell r="G23">
            <v>0</v>
          </cell>
        </row>
        <row r="24">
          <cell r="D24">
            <v>30.13540999730294</v>
          </cell>
          <cell r="E24">
            <v>30.721435581611626</v>
          </cell>
          <cell r="F24">
            <v>31.335864293243855</v>
          </cell>
          <cell r="G24">
            <v>0</v>
          </cell>
        </row>
        <row r="25">
          <cell r="D25">
            <v>848.17705199999546</v>
          </cell>
          <cell r="E25">
            <v>864.67105199999548</v>
          </cell>
          <cell r="F25">
            <v>881.96447303999537</v>
          </cell>
          <cell r="G25">
            <v>0</v>
          </cell>
        </row>
        <row r="27">
          <cell r="E27">
            <v>0</v>
          </cell>
          <cell r="F27">
            <v>0</v>
          </cell>
        </row>
        <row r="28">
          <cell r="E28">
            <v>0</v>
          </cell>
          <cell r="F28">
            <v>0</v>
          </cell>
        </row>
      </sheetData>
      <sheetData sheetId="29">
        <row r="7">
          <cell r="B7" t="str">
            <v>QGC Sporting Events DEC 2012</v>
          </cell>
          <cell r="C7" t="str">
            <v>QGC Sporting Events DEC 2013</v>
          </cell>
          <cell r="D7" t="str">
            <v>QGC Sporting Events DEC 2014</v>
          </cell>
          <cell r="E7">
            <v>0</v>
          </cell>
          <cell r="F7">
            <v>0</v>
          </cell>
        </row>
        <row r="8">
          <cell r="E8">
            <v>0</v>
          </cell>
          <cell r="F8">
            <v>0</v>
          </cell>
        </row>
        <row r="10"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1.2E-2</v>
          </cell>
          <cell r="D11">
            <v>0.02</v>
          </cell>
        </row>
        <row r="12">
          <cell r="B12">
            <v>-22560.637697642545</v>
          </cell>
          <cell r="C12">
            <v>-22831.365350014257</v>
          </cell>
          <cell r="D12">
            <v>-23287.992657014544</v>
          </cell>
          <cell r="E12">
            <v>0</v>
          </cell>
          <cell r="F12">
            <v>0</v>
          </cell>
        </row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-21759.066769478515</v>
          </cell>
          <cell r="C14">
            <v>-22020.175570712261</v>
          </cell>
          <cell r="D14">
            <v>-22460.579082126507</v>
          </cell>
          <cell r="E14">
            <v>0</v>
          </cell>
          <cell r="F14">
            <v>0</v>
          </cell>
        </row>
        <row r="15">
          <cell r="B15">
            <v>-801.57092816402951</v>
          </cell>
          <cell r="C15">
            <v>-811.18977930199799</v>
          </cell>
          <cell r="D15">
            <v>-827.41357488803794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</sheetData>
      <sheetData sheetId="30"/>
      <sheetData sheetId="31">
        <row r="8">
          <cell r="F8" t="str">
            <v>Booked Rev DEC 2012</v>
          </cell>
          <cell r="G8" t="str">
            <v>AVG Projected Rev DEC 2013</v>
          </cell>
          <cell r="H8" t="str">
            <v>AVG Projected Rev DEC 2013 with CET</v>
          </cell>
          <cell r="I8" t="str">
            <v>YE Projected Rev DEC 2013</v>
          </cell>
          <cell r="J8" t="str">
            <v>YE Projected Rev DEC 2013 with CET</v>
          </cell>
          <cell r="K8" t="str">
            <v>AVG Projected Rev DEC 2014</v>
          </cell>
          <cell r="L8" t="str">
            <v>AVG Projected Rev DEC 2014 with CET</v>
          </cell>
          <cell r="M8" t="str">
            <v>AVG Projected Rev DEC 2014 FT1 Shift</v>
          </cell>
          <cell r="N8" t="str">
            <v>AVG Projected Rev DEC 2013 FT1 Shift</v>
          </cell>
          <cell r="O8" t="str">
            <v>YE Projected Rev DEC 2013 FT1 Shift</v>
          </cell>
          <cell r="P8" t="str">
            <v>AVG Projected Rev DEC 2014 FT1 Shift with CET</v>
          </cell>
          <cell r="Q8" t="str">
            <v>YE Proj Rev DEC 2014 FT1 Shift</v>
          </cell>
          <cell r="R8" t="str">
            <v>AVG Projected Rev DEC 2013 FT1 Shift with CET</v>
          </cell>
          <cell r="S8" t="str">
            <v>YE Projected Rev DEC 2013 FT1 Shift with CET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</row>
        <row r="10"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</row>
        <row r="11">
          <cell r="F11">
            <v>503750039.74268621</v>
          </cell>
          <cell r="G11">
            <v>557121292.8900001</v>
          </cell>
          <cell r="H11">
            <v>557121292.8900001</v>
          </cell>
          <cell r="I11">
            <v>560409054.07000005</v>
          </cell>
          <cell r="J11">
            <v>560409054.07000005</v>
          </cell>
          <cell r="K11">
            <v>557456888.13</v>
          </cell>
          <cell r="L11">
            <v>557456888.13</v>
          </cell>
          <cell r="M11">
            <v>557456888.13</v>
          </cell>
          <cell r="N11">
            <v>557121292.8900001</v>
          </cell>
          <cell r="O11">
            <v>560409054.07000005</v>
          </cell>
          <cell r="P11">
            <v>557456888.13</v>
          </cell>
          <cell r="Q11">
            <v>562205307.8605299</v>
          </cell>
          <cell r="R11">
            <v>557121292.8900001</v>
          </cell>
          <cell r="S11">
            <v>560409054.07000005</v>
          </cell>
        </row>
        <row r="12"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</row>
        <row r="15">
          <cell r="F15">
            <v>256522300</v>
          </cell>
          <cell r="G15">
            <v>262921890.37</v>
          </cell>
          <cell r="H15">
            <v>262921890.37</v>
          </cell>
          <cell r="I15">
            <v>265091383.63999999</v>
          </cell>
          <cell r="J15">
            <v>265091383.63999999</v>
          </cell>
          <cell r="K15">
            <v>270948319.00999999</v>
          </cell>
          <cell r="L15">
            <v>270948319.00999999</v>
          </cell>
          <cell r="M15">
            <v>270948319.00999999</v>
          </cell>
          <cell r="N15">
            <v>262921890.37</v>
          </cell>
          <cell r="O15">
            <v>265091383.63999999</v>
          </cell>
          <cell r="P15">
            <v>270948319.00999999</v>
          </cell>
          <cell r="Q15">
            <v>273484272.90771484</v>
          </cell>
          <cell r="R15">
            <v>262921890.37</v>
          </cell>
          <cell r="S15">
            <v>265091383.63999999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F17">
            <v>75891545</v>
          </cell>
          <cell r="G17">
            <v>92605179.790000007</v>
          </cell>
          <cell r="H17">
            <v>92605179.790000007</v>
          </cell>
          <cell r="I17">
            <v>93342644.529999986</v>
          </cell>
          <cell r="J17">
            <v>93342644.529999986</v>
          </cell>
          <cell r="K17">
            <v>92983327.890000001</v>
          </cell>
          <cell r="L17">
            <v>92983327.890000001</v>
          </cell>
          <cell r="M17">
            <v>92983327.890000001</v>
          </cell>
          <cell r="N17">
            <v>92605179.790000007</v>
          </cell>
          <cell r="O17">
            <v>93342644.529999986</v>
          </cell>
          <cell r="P17">
            <v>92983327.890000001</v>
          </cell>
          <cell r="Q17">
            <v>93822784.427946717</v>
          </cell>
          <cell r="R17">
            <v>92605179.790000007</v>
          </cell>
          <cell r="S17">
            <v>93342644.529999986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F19">
            <v>367956320</v>
          </cell>
          <cell r="G19">
            <v>408003065.56000006</v>
          </cell>
          <cell r="H19">
            <v>408003065.56000006</v>
          </cell>
          <cell r="I19">
            <v>411336764.58000004</v>
          </cell>
          <cell r="J19">
            <v>411336764.58000004</v>
          </cell>
          <cell r="K19">
            <v>409953024.49000007</v>
          </cell>
          <cell r="L19">
            <v>409953024.49000007</v>
          </cell>
          <cell r="M19">
            <v>409953024.49000007</v>
          </cell>
          <cell r="N19">
            <v>408003065.56000006</v>
          </cell>
          <cell r="O19">
            <v>411336764.58000004</v>
          </cell>
          <cell r="P19">
            <v>409953024.49000007</v>
          </cell>
          <cell r="Q19">
            <v>413750696.60078472</v>
          </cell>
          <cell r="R19">
            <v>408003065.56000006</v>
          </cell>
          <cell r="S19">
            <v>411336764.58000004</v>
          </cell>
        </row>
        <row r="20">
          <cell r="F20">
            <v>896242.41666666663</v>
          </cell>
          <cell r="G20">
            <v>908461.33333333337</v>
          </cell>
          <cell r="H20">
            <v>908461.33333333337</v>
          </cell>
          <cell r="I20">
            <v>916391</v>
          </cell>
          <cell r="J20">
            <v>916391</v>
          </cell>
          <cell r="K20">
            <v>923184</v>
          </cell>
          <cell r="L20">
            <v>923184</v>
          </cell>
          <cell r="M20">
            <v>923184</v>
          </cell>
          <cell r="N20">
            <v>908461.33333333337</v>
          </cell>
          <cell r="O20">
            <v>916391</v>
          </cell>
          <cell r="P20">
            <v>923184</v>
          </cell>
          <cell r="Q20">
            <v>932334</v>
          </cell>
          <cell r="R20">
            <v>908461.33333333337</v>
          </cell>
          <cell r="S20">
            <v>916391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</row>
        <row r="22">
          <cell r="F22">
            <v>87759251</v>
          </cell>
          <cell r="G22">
            <v>98026997</v>
          </cell>
          <cell r="H22">
            <v>98026997</v>
          </cell>
          <cell r="I22">
            <v>98827953</v>
          </cell>
          <cell r="J22">
            <v>98827953</v>
          </cell>
          <cell r="K22">
            <v>98495495</v>
          </cell>
          <cell r="L22">
            <v>98495495</v>
          </cell>
          <cell r="M22">
            <v>98495495</v>
          </cell>
          <cell r="N22">
            <v>98026997</v>
          </cell>
          <cell r="O22">
            <v>98827953</v>
          </cell>
          <cell r="P22">
            <v>98495495</v>
          </cell>
          <cell r="Q22">
            <v>99407925.381187052</v>
          </cell>
          <cell r="R22">
            <v>98026997</v>
          </cell>
          <cell r="S22">
            <v>98827953</v>
          </cell>
        </row>
        <row r="23"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</row>
        <row r="24"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6"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</row>
        <row r="27"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0"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</row>
        <row r="31"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</row>
        <row r="34"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</row>
        <row r="36"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  <row r="39"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</row>
        <row r="42">
          <cell r="F42">
            <v>4415619</v>
          </cell>
          <cell r="G42">
            <v>3770302.91</v>
          </cell>
          <cell r="H42">
            <v>3770302.91</v>
          </cell>
          <cell r="I42">
            <v>3621903.4</v>
          </cell>
          <cell r="J42">
            <v>3621903.4</v>
          </cell>
          <cell r="K42">
            <v>3578142.62</v>
          </cell>
          <cell r="L42">
            <v>3578142.62</v>
          </cell>
          <cell r="M42">
            <v>3578142.62</v>
          </cell>
          <cell r="N42">
            <v>3770302.91</v>
          </cell>
          <cell r="O42">
            <v>3621903.4</v>
          </cell>
          <cell r="P42">
            <v>3578142.62</v>
          </cell>
          <cell r="Q42">
            <v>3578142.62</v>
          </cell>
          <cell r="R42">
            <v>3770302.91</v>
          </cell>
          <cell r="S42">
            <v>3621903.4</v>
          </cell>
        </row>
        <row r="43"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</row>
        <row r="44">
          <cell r="F44">
            <v>4873968</v>
          </cell>
          <cell r="G44">
            <v>4268779.1099999994</v>
          </cell>
          <cell r="H44">
            <v>4268779.1099999994</v>
          </cell>
          <cell r="I44">
            <v>4103821.8699999996</v>
          </cell>
          <cell r="J44">
            <v>4103821.8699999996</v>
          </cell>
          <cell r="K44">
            <v>3899331.92</v>
          </cell>
          <cell r="L44">
            <v>3899331.92</v>
          </cell>
          <cell r="M44">
            <v>3899331.92</v>
          </cell>
          <cell r="N44">
            <v>4268779.1099999994</v>
          </cell>
          <cell r="O44">
            <v>4103821.8699999996</v>
          </cell>
          <cell r="P44">
            <v>3899331.92</v>
          </cell>
          <cell r="Q44">
            <v>3899331.92</v>
          </cell>
          <cell r="R44">
            <v>4268779.1099999994</v>
          </cell>
          <cell r="S44">
            <v>4103821.8699999996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</row>
        <row r="46">
          <cell r="F46">
            <v>26719168</v>
          </cell>
          <cell r="G46">
            <v>22042172.050000001</v>
          </cell>
          <cell r="H46">
            <v>22042172.050000001</v>
          </cell>
          <cell r="I46">
            <v>21222490.699999999</v>
          </cell>
          <cell r="J46">
            <v>21222490.699999999</v>
          </cell>
          <cell r="K46">
            <v>20198718.329999998</v>
          </cell>
          <cell r="L46">
            <v>20198718.329999998</v>
          </cell>
          <cell r="M46">
            <v>20198718.329999998</v>
          </cell>
          <cell r="N46">
            <v>22042172.050000001</v>
          </cell>
          <cell r="O46">
            <v>21222490.699999999</v>
          </cell>
          <cell r="P46">
            <v>20198718.329999998</v>
          </cell>
          <cell r="Q46">
            <v>20198718.329999998</v>
          </cell>
          <cell r="R46">
            <v>22042172.050000001</v>
          </cell>
          <cell r="S46">
            <v>21222490.699999999</v>
          </cell>
        </row>
        <row r="47">
          <cell r="F47">
            <v>36008755</v>
          </cell>
          <cell r="G47">
            <v>30081254.069999993</v>
          </cell>
          <cell r="H47">
            <v>30081254.069999993</v>
          </cell>
          <cell r="I47">
            <v>28948215.969999999</v>
          </cell>
          <cell r="J47">
            <v>28948215.969999999</v>
          </cell>
          <cell r="K47">
            <v>27676192.870000001</v>
          </cell>
          <cell r="L47">
            <v>27676192.870000001</v>
          </cell>
          <cell r="M47">
            <v>27676192.870000001</v>
          </cell>
          <cell r="N47">
            <v>30081254.069999993</v>
          </cell>
          <cell r="O47">
            <v>28948215.969999999</v>
          </cell>
          <cell r="P47">
            <v>27676192.870000001</v>
          </cell>
          <cell r="Q47">
            <v>27676192.870000001</v>
          </cell>
          <cell r="R47">
            <v>30081254.069999993</v>
          </cell>
          <cell r="S47">
            <v>28948215.969999999</v>
          </cell>
        </row>
        <row r="48"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</row>
        <row r="49">
          <cell r="F49">
            <v>6389965</v>
          </cell>
          <cell r="G49">
            <v>5295862</v>
          </cell>
          <cell r="H49">
            <v>5295862</v>
          </cell>
          <cell r="I49">
            <v>5098925</v>
          </cell>
          <cell r="J49">
            <v>5098925</v>
          </cell>
          <cell r="K49">
            <v>4852953</v>
          </cell>
          <cell r="L49">
            <v>4852953</v>
          </cell>
          <cell r="M49">
            <v>4852953</v>
          </cell>
          <cell r="N49">
            <v>5295862</v>
          </cell>
          <cell r="O49">
            <v>5098925</v>
          </cell>
          <cell r="P49">
            <v>4852953</v>
          </cell>
          <cell r="Q49">
            <v>4852953</v>
          </cell>
          <cell r="R49">
            <v>5295862</v>
          </cell>
          <cell r="S49">
            <v>5098925</v>
          </cell>
        </row>
        <row r="50"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</row>
        <row r="51"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</row>
        <row r="52"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</row>
        <row r="53"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</row>
        <row r="60">
          <cell r="F60">
            <v>5758712.5674553001</v>
          </cell>
          <cell r="G60">
            <v>3398996.39</v>
          </cell>
          <cell r="H60">
            <v>3398996.39</v>
          </cell>
          <cell r="I60">
            <v>3398996.39</v>
          </cell>
          <cell r="J60">
            <v>3398996.39</v>
          </cell>
          <cell r="K60">
            <v>3632517.0200000005</v>
          </cell>
          <cell r="L60">
            <v>3632517.0200000005</v>
          </cell>
          <cell r="M60">
            <v>3632517.0200000005</v>
          </cell>
          <cell r="N60">
            <v>3398996.39</v>
          </cell>
          <cell r="O60">
            <v>3398996.39</v>
          </cell>
          <cell r="P60">
            <v>3632517.0200000005</v>
          </cell>
          <cell r="Q60">
            <v>3632517.0200000005</v>
          </cell>
          <cell r="R60">
            <v>3398996.39</v>
          </cell>
          <cell r="S60">
            <v>3398996.39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</row>
        <row r="62">
          <cell r="F62">
            <v>511341.27751839993</v>
          </cell>
          <cell r="G62">
            <v>518209.29000000004</v>
          </cell>
          <cell r="H62">
            <v>518209.29000000004</v>
          </cell>
          <cell r="I62">
            <v>518209.29000000004</v>
          </cell>
          <cell r="J62">
            <v>518209.29000000004</v>
          </cell>
          <cell r="K62">
            <v>544120.98</v>
          </cell>
          <cell r="L62">
            <v>544120.98</v>
          </cell>
          <cell r="M62">
            <v>544120.98</v>
          </cell>
          <cell r="N62">
            <v>518209.29000000004</v>
          </cell>
          <cell r="O62">
            <v>518209.29000000004</v>
          </cell>
          <cell r="P62">
            <v>544120.98</v>
          </cell>
          <cell r="Q62">
            <v>544120.98</v>
          </cell>
          <cell r="R62">
            <v>518209.29000000004</v>
          </cell>
          <cell r="S62">
            <v>518209.29000000004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</row>
        <row r="64">
          <cell r="F64">
            <v>2571286.9750262997</v>
          </cell>
          <cell r="G64">
            <v>2690867.44</v>
          </cell>
          <cell r="H64">
            <v>2690867.44</v>
          </cell>
          <cell r="I64">
            <v>2690867.44</v>
          </cell>
          <cell r="J64">
            <v>2690867.44</v>
          </cell>
          <cell r="K64">
            <v>2825417.28</v>
          </cell>
          <cell r="L64">
            <v>2825417.28</v>
          </cell>
          <cell r="M64">
            <v>2825417.28</v>
          </cell>
          <cell r="N64">
            <v>2690867.44</v>
          </cell>
          <cell r="O64">
            <v>2690867.44</v>
          </cell>
          <cell r="P64">
            <v>2825417.28</v>
          </cell>
          <cell r="Q64">
            <v>2825417.28</v>
          </cell>
          <cell r="R64">
            <v>2690867.44</v>
          </cell>
          <cell r="S64">
            <v>2690867.44</v>
          </cell>
        </row>
        <row r="65">
          <cell r="F65">
            <v>8841340.8200000003</v>
          </cell>
          <cell r="G65">
            <v>6608073.1200000001</v>
          </cell>
          <cell r="H65">
            <v>6608073.1200000001</v>
          </cell>
          <cell r="I65">
            <v>6608073.1200000001</v>
          </cell>
          <cell r="J65">
            <v>6608073.1200000001</v>
          </cell>
          <cell r="K65">
            <v>7002055.2800000003</v>
          </cell>
          <cell r="L65">
            <v>7002055.2800000003</v>
          </cell>
          <cell r="M65">
            <v>7002055.2800000003</v>
          </cell>
          <cell r="N65">
            <v>6608073.1200000001</v>
          </cell>
          <cell r="O65">
            <v>6608073.1200000001</v>
          </cell>
          <cell r="P65">
            <v>7002055.2800000003</v>
          </cell>
          <cell r="Q65">
            <v>7002055.2800000003</v>
          </cell>
          <cell r="R65">
            <v>6608073.1200000001</v>
          </cell>
          <cell r="S65">
            <v>6608073.1200000001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</row>
        <row r="67">
          <cell r="F67">
            <v>615723.03999999992</v>
          </cell>
          <cell r="G67">
            <v>646509</v>
          </cell>
          <cell r="H67">
            <v>646509</v>
          </cell>
          <cell r="I67">
            <v>646509</v>
          </cell>
          <cell r="J67">
            <v>646509</v>
          </cell>
          <cell r="K67">
            <v>678836</v>
          </cell>
          <cell r="L67">
            <v>678836</v>
          </cell>
          <cell r="M67">
            <v>678836</v>
          </cell>
          <cell r="N67">
            <v>646509</v>
          </cell>
          <cell r="O67">
            <v>646509</v>
          </cell>
          <cell r="P67">
            <v>678836</v>
          </cell>
          <cell r="Q67">
            <v>678836</v>
          </cell>
          <cell r="R67">
            <v>646509</v>
          </cell>
          <cell r="S67">
            <v>646509</v>
          </cell>
        </row>
        <row r="68"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</row>
        <row r="69"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</row>
        <row r="70"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</row>
        <row r="71"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</row>
        <row r="73"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</row>
        <row r="75"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</row>
        <row r="80"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</row>
        <row r="81"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</row>
        <row r="82"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</row>
        <row r="83"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</row>
        <row r="85"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</row>
        <row r="86"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</row>
        <row r="87"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</row>
        <row r="88"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</row>
        <row r="89"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</row>
        <row r="90"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</row>
        <row r="91"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</row>
        <row r="92"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</row>
        <row r="93"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</row>
        <row r="94"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</row>
        <row r="95"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</row>
        <row r="96">
          <cell r="F96">
            <v>779005</v>
          </cell>
          <cell r="G96">
            <v>799148.07000000007</v>
          </cell>
          <cell r="H96">
            <v>799148.07000000007</v>
          </cell>
          <cell r="I96">
            <v>811122.02</v>
          </cell>
          <cell r="J96">
            <v>811122.02</v>
          </cell>
          <cell r="K96">
            <v>820693.40999999992</v>
          </cell>
          <cell r="L96">
            <v>820693.40999999992</v>
          </cell>
          <cell r="M96">
            <v>820693.40999999992</v>
          </cell>
          <cell r="N96">
            <v>799148.07000000007</v>
          </cell>
          <cell r="O96">
            <v>811122.02</v>
          </cell>
          <cell r="P96">
            <v>820693.40999999992</v>
          </cell>
          <cell r="Q96">
            <v>820693.40999999992</v>
          </cell>
          <cell r="R96">
            <v>799148.07000000007</v>
          </cell>
          <cell r="S96">
            <v>811122.02</v>
          </cell>
        </row>
        <row r="97"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</row>
        <row r="98">
          <cell r="F98">
            <v>458003</v>
          </cell>
          <cell r="G98">
            <v>467248.11</v>
          </cell>
          <cell r="H98">
            <v>467248.11</v>
          </cell>
          <cell r="I98">
            <v>475280.64000000001</v>
          </cell>
          <cell r="J98">
            <v>475280.64000000001</v>
          </cell>
          <cell r="K98">
            <v>472442.41</v>
          </cell>
          <cell r="L98">
            <v>472442.41</v>
          </cell>
          <cell r="M98">
            <v>472442.41</v>
          </cell>
          <cell r="N98">
            <v>467248.11</v>
          </cell>
          <cell r="O98">
            <v>475280.64000000001</v>
          </cell>
          <cell r="P98">
            <v>472442.41</v>
          </cell>
          <cell r="Q98">
            <v>472442.41</v>
          </cell>
          <cell r="R98">
            <v>467248.11</v>
          </cell>
          <cell r="S98">
            <v>475280.64000000001</v>
          </cell>
        </row>
        <row r="99"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</row>
        <row r="100">
          <cell r="F100">
            <v>7012539</v>
          </cell>
          <cell r="G100">
            <v>7484591.6100000003</v>
          </cell>
          <cell r="H100">
            <v>7484591.6100000003</v>
          </cell>
          <cell r="I100">
            <v>7613260.2600000007</v>
          </cell>
          <cell r="J100">
            <v>7613260.2600000007</v>
          </cell>
          <cell r="K100">
            <v>7567796.0799999991</v>
          </cell>
          <cell r="L100">
            <v>7567796.0799999991</v>
          </cell>
          <cell r="M100">
            <v>7567796.0799999991</v>
          </cell>
          <cell r="N100">
            <v>7484591.6100000003</v>
          </cell>
          <cell r="O100">
            <v>7613260.2600000007</v>
          </cell>
          <cell r="P100">
            <v>7567796.0799999991</v>
          </cell>
          <cell r="Q100">
            <v>7567796.0799999991</v>
          </cell>
          <cell r="R100">
            <v>7484591.6100000003</v>
          </cell>
          <cell r="S100">
            <v>7613260.2600000007</v>
          </cell>
        </row>
        <row r="101">
          <cell r="F101">
            <v>8249547</v>
          </cell>
          <cell r="G101">
            <v>8750987.790000001</v>
          </cell>
          <cell r="H101">
            <v>8750987.790000001</v>
          </cell>
          <cell r="I101">
            <v>8899662.9199999999</v>
          </cell>
          <cell r="J101">
            <v>8899662.9199999999</v>
          </cell>
          <cell r="K101">
            <v>8860931.9000000004</v>
          </cell>
          <cell r="L101">
            <v>8860931.9000000004</v>
          </cell>
          <cell r="M101">
            <v>8860931.9000000004</v>
          </cell>
          <cell r="N101">
            <v>8750987.790000001</v>
          </cell>
          <cell r="O101">
            <v>8899662.9199999999</v>
          </cell>
          <cell r="P101">
            <v>8860931.9000000004</v>
          </cell>
          <cell r="Q101">
            <v>8860931.9000000004</v>
          </cell>
          <cell r="R101">
            <v>8750987.790000001</v>
          </cell>
          <cell r="S101">
            <v>8899662.9199999999</v>
          </cell>
        </row>
        <row r="102"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</row>
        <row r="103">
          <cell r="F103">
            <v>2543981</v>
          </cell>
          <cell r="G103">
            <v>2596977</v>
          </cell>
          <cell r="H103">
            <v>2596977</v>
          </cell>
          <cell r="I103">
            <v>2641622</v>
          </cell>
          <cell r="J103">
            <v>2641622</v>
          </cell>
          <cell r="K103">
            <v>2625847</v>
          </cell>
          <cell r="L103">
            <v>2625847</v>
          </cell>
          <cell r="M103">
            <v>2625847</v>
          </cell>
          <cell r="N103">
            <v>2596977</v>
          </cell>
          <cell r="O103">
            <v>2641622</v>
          </cell>
          <cell r="P103">
            <v>2625847</v>
          </cell>
          <cell r="Q103">
            <v>2625847</v>
          </cell>
          <cell r="R103">
            <v>2596977</v>
          </cell>
          <cell r="S103">
            <v>2641622</v>
          </cell>
        </row>
        <row r="104"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</row>
        <row r="105"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</row>
        <row r="106"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</row>
        <row r="107"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</row>
        <row r="108"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</row>
        <row r="109"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</row>
        <row r="110"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</row>
        <row r="111"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</row>
        <row r="112"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</row>
        <row r="113"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</row>
        <row r="114"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</row>
        <row r="115"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</row>
        <row r="116"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</row>
        <row r="117"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</row>
        <row r="118"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</row>
        <row r="119"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</row>
        <row r="120"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</row>
        <row r="121"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</row>
        <row r="122"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</row>
        <row r="123">
          <cell r="F123">
            <v>4136320</v>
          </cell>
          <cell r="G123">
            <v>2117727.1700000004</v>
          </cell>
          <cell r="H123">
            <v>2117727.1700000004</v>
          </cell>
          <cell r="I123">
            <v>2117727.1700000004</v>
          </cell>
          <cell r="J123">
            <v>2117727.1700000004</v>
          </cell>
          <cell r="K123">
            <v>2252572.79</v>
          </cell>
          <cell r="L123">
            <v>2252572.79</v>
          </cell>
          <cell r="M123">
            <v>1470473.76</v>
          </cell>
          <cell r="N123">
            <v>1376329.39</v>
          </cell>
          <cell r="O123">
            <v>1380829.39</v>
          </cell>
          <cell r="P123">
            <v>1470473.76</v>
          </cell>
          <cell r="Q123">
            <v>1470473.76</v>
          </cell>
          <cell r="R123">
            <v>1376329.39</v>
          </cell>
          <cell r="S123">
            <v>1380829.39</v>
          </cell>
        </row>
        <row r="124"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</row>
        <row r="125"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</row>
        <row r="126"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</row>
        <row r="127"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</row>
        <row r="128">
          <cell r="F128">
            <v>4136320</v>
          </cell>
          <cell r="G128">
            <v>2117727.1700000004</v>
          </cell>
          <cell r="H128">
            <v>2117727.1700000004</v>
          </cell>
          <cell r="I128">
            <v>2117727.1700000004</v>
          </cell>
          <cell r="J128">
            <v>2117727.1700000004</v>
          </cell>
          <cell r="K128">
            <v>2252572.79</v>
          </cell>
          <cell r="L128">
            <v>2252572.79</v>
          </cell>
          <cell r="M128">
            <v>1470473.76</v>
          </cell>
          <cell r="N128">
            <v>1376329.39</v>
          </cell>
          <cell r="O128">
            <v>1380829.39</v>
          </cell>
          <cell r="P128">
            <v>1470473.76</v>
          </cell>
          <cell r="Q128">
            <v>1470473.76</v>
          </cell>
          <cell r="R128">
            <v>1376329.39</v>
          </cell>
          <cell r="S128">
            <v>1380829.39</v>
          </cell>
        </row>
        <row r="129"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</row>
        <row r="130">
          <cell r="F130">
            <v>30261807</v>
          </cell>
          <cell r="G130">
            <v>9377266</v>
          </cell>
          <cell r="H130">
            <v>9377266</v>
          </cell>
          <cell r="I130">
            <v>9377266</v>
          </cell>
          <cell r="J130">
            <v>9377266</v>
          </cell>
          <cell r="K130">
            <v>9391180</v>
          </cell>
          <cell r="L130">
            <v>9391180</v>
          </cell>
          <cell r="M130">
            <v>6596656</v>
          </cell>
          <cell r="N130">
            <v>6587022</v>
          </cell>
          <cell r="O130">
            <v>6587022</v>
          </cell>
          <cell r="P130">
            <v>6596656</v>
          </cell>
          <cell r="Q130">
            <v>6596656</v>
          </cell>
          <cell r="R130">
            <v>6587022</v>
          </cell>
          <cell r="S130">
            <v>6587022</v>
          </cell>
        </row>
        <row r="131"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</row>
        <row r="132"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</row>
        <row r="133"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</row>
        <row r="134"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</row>
        <row r="135"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</row>
        <row r="136"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</row>
        <row r="137"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</row>
        <row r="138"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</row>
        <row r="139"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</row>
        <row r="140"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</row>
        <row r="141">
          <cell r="F141">
            <v>30805</v>
          </cell>
          <cell r="G141">
            <v>30193.420000000002</v>
          </cell>
          <cell r="H141">
            <v>30193.420000000002</v>
          </cell>
          <cell r="I141">
            <v>30193.420000000002</v>
          </cell>
          <cell r="J141">
            <v>30193.420000000002</v>
          </cell>
          <cell r="K141">
            <v>30736.370000000003</v>
          </cell>
          <cell r="L141">
            <v>30736.370000000003</v>
          </cell>
          <cell r="M141">
            <v>30736.370000000003</v>
          </cell>
          <cell r="N141">
            <v>29068.420000000002</v>
          </cell>
          <cell r="O141">
            <v>30193.420000000002</v>
          </cell>
          <cell r="P141">
            <v>30736.370000000003</v>
          </cell>
          <cell r="Q141">
            <v>30736.370000000003</v>
          </cell>
          <cell r="R141">
            <v>29068.420000000002</v>
          </cell>
          <cell r="S141">
            <v>30193.420000000002</v>
          </cell>
        </row>
        <row r="142"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</row>
        <row r="143">
          <cell r="F143">
            <v>1972</v>
          </cell>
          <cell r="G143">
            <v>1975.8600000000004</v>
          </cell>
          <cell r="H143">
            <v>1975.8600000000004</v>
          </cell>
          <cell r="I143">
            <v>1975.8600000000004</v>
          </cell>
          <cell r="J143">
            <v>1975.8600000000004</v>
          </cell>
          <cell r="K143">
            <v>1979.1000000000001</v>
          </cell>
          <cell r="L143">
            <v>1979.1000000000001</v>
          </cell>
          <cell r="M143">
            <v>1979.1000000000001</v>
          </cell>
          <cell r="N143">
            <v>1975.8600000000004</v>
          </cell>
          <cell r="O143">
            <v>1975.8600000000004</v>
          </cell>
          <cell r="P143">
            <v>1979.1000000000001</v>
          </cell>
          <cell r="Q143">
            <v>1979.1000000000001</v>
          </cell>
          <cell r="R143">
            <v>1975.8600000000004</v>
          </cell>
          <cell r="S143">
            <v>1975.8600000000004</v>
          </cell>
        </row>
        <row r="144"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</row>
        <row r="145"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</row>
        <row r="146">
          <cell r="F146">
            <v>32777</v>
          </cell>
          <cell r="G146">
            <v>32169.280000000002</v>
          </cell>
          <cell r="H146">
            <v>32169.280000000002</v>
          </cell>
          <cell r="I146">
            <v>32169.280000000002</v>
          </cell>
          <cell r="J146">
            <v>32169.280000000002</v>
          </cell>
          <cell r="K146">
            <v>32715.469999999998</v>
          </cell>
          <cell r="L146">
            <v>32715.469999999998</v>
          </cell>
          <cell r="M146">
            <v>32715.469999999998</v>
          </cell>
          <cell r="N146">
            <v>31044.280000000002</v>
          </cell>
          <cell r="O146">
            <v>32169.280000000002</v>
          </cell>
          <cell r="P146">
            <v>32715.469999999998</v>
          </cell>
          <cell r="Q146">
            <v>32715.469999999998</v>
          </cell>
          <cell r="R146">
            <v>31044.280000000002</v>
          </cell>
          <cell r="S146">
            <v>32169.280000000002</v>
          </cell>
        </row>
        <row r="147"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</row>
        <row r="148">
          <cell r="F148">
            <v>32859</v>
          </cell>
          <cell r="G148">
            <v>32931</v>
          </cell>
          <cell r="H148">
            <v>32931</v>
          </cell>
          <cell r="I148">
            <v>32931</v>
          </cell>
          <cell r="J148">
            <v>32931</v>
          </cell>
          <cell r="K148">
            <v>32985</v>
          </cell>
          <cell r="L148">
            <v>32985</v>
          </cell>
          <cell r="M148">
            <v>32985</v>
          </cell>
          <cell r="N148">
            <v>32931</v>
          </cell>
          <cell r="O148">
            <v>32931</v>
          </cell>
          <cell r="P148">
            <v>32985</v>
          </cell>
          <cell r="Q148">
            <v>32985</v>
          </cell>
          <cell r="R148">
            <v>32931</v>
          </cell>
          <cell r="S148">
            <v>32931</v>
          </cell>
        </row>
        <row r="149"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</row>
        <row r="150">
          <cell r="F150">
            <v>0</v>
          </cell>
          <cell r="G150">
            <v>2540124</v>
          </cell>
          <cell r="H150">
            <v>2540124</v>
          </cell>
          <cell r="I150">
            <v>2540124</v>
          </cell>
          <cell r="J150">
            <v>2540124</v>
          </cell>
          <cell r="K150">
            <v>3155877</v>
          </cell>
          <cell r="L150">
            <v>3155877</v>
          </cell>
          <cell r="M150">
            <v>3155877</v>
          </cell>
          <cell r="N150">
            <v>2540124</v>
          </cell>
          <cell r="O150">
            <v>2540124</v>
          </cell>
          <cell r="P150">
            <v>3155877</v>
          </cell>
          <cell r="Q150">
            <v>3155877</v>
          </cell>
          <cell r="R150">
            <v>2540124</v>
          </cell>
          <cell r="S150">
            <v>2540124</v>
          </cell>
        </row>
        <row r="151"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</row>
        <row r="152"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</row>
        <row r="153"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</row>
        <row r="154"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</row>
        <row r="155">
          <cell r="F155">
            <v>0</v>
          </cell>
          <cell r="G155">
            <v>2540124</v>
          </cell>
          <cell r="H155">
            <v>2540124</v>
          </cell>
          <cell r="I155">
            <v>2540124</v>
          </cell>
          <cell r="J155">
            <v>2540124</v>
          </cell>
          <cell r="K155">
            <v>3155877</v>
          </cell>
          <cell r="L155">
            <v>3155877</v>
          </cell>
          <cell r="M155">
            <v>3155877</v>
          </cell>
          <cell r="N155">
            <v>2540124</v>
          </cell>
          <cell r="O155">
            <v>2540124</v>
          </cell>
          <cell r="P155">
            <v>3155877</v>
          </cell>
          <cell r="Q155">
            <v>3155877</v>
          </cell>
          <cell r="R155">
            <v>2540124</v>
          </cell>
          <cell r="S155">
            <v>2540124</v>
          </cell>
        </row>
        <row r="156"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</row>
        <row r="157">
          <cell r="F157">
            <v>0</v>
          </cell>
          <cell r="G157">
            <v>20999651</v>
          </cell>
          <cell r="H157">
            <v>20999651</v>
          </cell>
          <cell r="I157">
            <v>20999651</v>
          </cell>
          <cell r="J157">
            <v>20999651</v>
          </cell>
          <cell r="K157">
            <v>36728215</v>
          </cell>
          <cell r="L157">
            <v>36728215</v>
          </cell>
          <cell r="M157">
            <v>36728215</v>
          </cell>
          <cell r="N157">
            <v>20999651</v>
          </cell>
          <cell r="O157">
            <v>20999651</v>
          </cell>
          <cell r="P157">
            <v>36728215</v>
          </cell>
          <cell r="Q157">
            <v>36728215</v>
          </cell>
          <cell r="R157">
            <v>20999651</v>
          </cell>
          <cell r="S157">
            <v>20999651</v>
          </cell>
        </row>
        <row r="158"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L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</row>
        <row r="159">
          <cell r="F159">
            <v>7636285</v>
          </cell>
          <cell r="G159">
            <v>9103810.1300000008</v>
          </cell>
          <cell r="H159">
            <v>9103810.1300000008</v>
          </cell>
          <cell r="I159">
            <v>9617244.5</v>
          </cell>
          <cell r="J159">
            <v>9617244.5</v>
          </cell>
          <cell r="K159">
            <v>9840501.5499999989</v>
          </cell>
          <cell r="L159">
            <v>9840501.5499999989</v>
          </cell>
          <cell r="M159">
            <v>10759832.17</v>
          </cell>
          <cell r="N159">
            <v>9995803.3200000003</v>
          </cell>
          <cell r="O159">
            <v>10517675.190000001</v>
          </cell>
          <cell r="P159">
            <v>10759832.17</v>
          </cell>
          <cell r="Q159">
            <v>10759832.17</v>
          </cell>
          <cell r="R159">
            <v>9995803.3200000003</v>
          </cell>
          <cell r="S159">
            <v>10517675.190000001</v>
          </cell>
        </row>
        <row r="160"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</row>
        <row r="161"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</row>
        <row r="162"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</row>
        <row r="163"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</row>
        <row r="164">
          <cell r="F164">
            <v>7636285</v>
          </cell>
          <cell r="G164">
            <v>9103810.1300000008</v>
          </cell>
          <cell r="H164">
            <v>9103810.1300000008</v>
          </cell>
          <cell r="I164">
            <v>9617244.5</v>
          </cell>
          <cell r="J164">
            <v>9617244.5</v>
          </cell>
          <cell r="K164">
            <v>9840501.5499999989</v>
          </cell>
          <cell r="L164">
            <v>9840501.5499999989</v>
          </cell>
          <cell r="M164">
            <v>10759832.17</v>
          </cell>
          <cell r="N164">
            <v>9995803.3200000003</v>
          </cell>
          <cell r="O164">
            <v>10517675.190000001</v>
          </cell>
          <cell r="P164">
            <v>10759832.17</v>
          </cell>
          <cell r="Q164">
            <v>10759832.17</v>
          </cell>
          <cell r="R164">
            <v>9995803.3200000003</v>
          </cell>
          <cell r="S164">
            <v>10517675.190000001</v>
          </cell>
        </row>
        <row r="165"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</row>
        <row r="166">
          <cell r="F166">
            <v>31005401</v>
          </cell>
          <cell r="G166">
            <v>32908593</v>
          </cell>
          <cell r="H166">
            <v>32908593</v>
          </cell>
          <cell r="I166">
            <v>33757102</v>
          </cell>
          <cell r="J166">
            <v>33757102</v>
          </cell>
          <cell r="K166">
            <v>34094368</v>
          </cell>
          <cell r="L166">
            <v>34094368</v>
          </cell>
          <cell r="M166">
            <v>36888892</v>
          </cell>
          <cell r="N166">
            <v>35698837</v>
          </cell>
          <cell r="O166">
            <v>36547346</v>
          </cell>
          <cell r="P166">
            <v>36888892</v>
          </cell>
          <cell r="Q166">
            <v>36888892</v>
          </cell>
          <cell r="R166">
            <v>35698837</v>
          </cell>
          <cell r="S166">
            <v>36547346</v>
          </cell>
        </row>
        <row r="167"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</row>
        <row r="168"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</row>
        <row r="169"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</row>
        <row r="170"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</row>
        <row r="171"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</row>
        <row r="172"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</row>
        <row r="173"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</row>
        <row r="174"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</row>
        <row r="175"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</row>
        <row r="176"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</row>
        <row r="177"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</row>
        <row r="178"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</row>
        <row r="179"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</row>
        <row r="180"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</row>
        <row r="181"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</row>
        <row r="182"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</row>
        <row r="183"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</row>
        <row r="184"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</row>
        <row r="185"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</row>
        <row r="186"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</row>
        <row r="187"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</row>
        <row r="188"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</row>
        <row r="189"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</row>
        <row r="190"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</row>
        <row r="191"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</row>
        <row r="192"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</row>
        <row r="193"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</row>
        <row r="194"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</row>
        <row r="195">
          <cell r="F195">
            <v>-2689453</v>
          </cell>
          <cell r="G195">
            <v>0</v>
          </cell>
          <cell r="H195">
            <v>-15146426.350000007</v>
          </cell>
          <cell r="I195">
            <v>0</v>
          </cell>
          <cell r="J195">
            <v>-15292360.950000014</v>
          </cell>
          <cell r="K195">
            <v>0</v>
          </cell>
          <cell r="L195">
            <v>-19140201.149999991</v>
          </cell>
          <cell r="M195">
            <v>0</v>
          </cell>
          <cell r="N195">
            <v>0</v>
          </cell>
          <cell r="O195">
            <v>0</v>
          </cell>
          <cell r="P195">
            <v>2420999.7199999988</v>
          </cell>
          <cell r="Q195">
            <v>0</v>
          </cell>
          <cell r="R195">
            <v>344323.94000000879</v>
          </cell>
          <cell r="S195">
            <v>320640.58000000566</v>
          </cell>
        </row>
        <row r="196">
          <cell r="F196">
            <v>36354847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</row>
        <row r="197"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</row>
        <row r="198"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</row>
        <row r="199">
          <cell r="F199">
            <v>312944440.56745529</v>
          </cell>
          <cell r="G199">
            <v>284682192.46000004</v>
          </cell>
          <cell r="H199">
            <v>269535766.11000001</v>
          </cell>
          <cell r="I199">
            <v>287228694.53999996</v>
          </cell>
          <cell r="J199">
            <v>271936333.58999997</v>
          </cell>
          <cell r="K199">
            <v>294259359.77000004</v>
          </cell>
          <cell r="L199">
            <v>275119158.62000006</v>
          </cell>
          <cell r="M199">
            <v>294396591.36000001</v>
          </cell>
          <cell r="N199">
            <v>284831662.87</v>
          </cell>
          <cell r="O199">
            <v>287392227.44999993</v>
          </cell>
          <cell r="P199">
            <v>296817591.08000004</v>
          </cell>
          <cell r="Q199">
            <v>296932545.25771487</v>
          </cell>
          <cell r="R199">
            <v>285175986.81</v>
          </cell>
          <cell r="S199">
            <v>287712868.02999991</v>
          </cell>
        </row>
        <row r="200">
          <cell r="F200">
            <v>81736829.277518407</v>
          </cell>
          <cell r="G200">
            <v>97861392.160000011</v>
          </cell>
          <cell r="H200">
            <v>97861392.160000011</v>
          </cell>
          <cell r="I200">
            <v>98441932.189999998</v>
          </cell>
          <cell r="J200">
            <v>98441932.189999998</v>
          </cell>
          <cell r="K200">
            <v>97901202.299999997</v>
          </cell>
          <cell r="L200">
            <v>97901202.299999997</v>
          </cell>
          <cell r="M200">
            <v>97901202.299999997</v>
          </cell>
          <cell r="N200">
            <v>97861392.160000011</v>
          </cell>
          <cell r="O200">
            <v>98441932.189999998</v>
          </cell>
          <cell r="P200">
            <v>97901202.299999997</v>
          </cell>
          <cell r="Q200">
            <v>98740658.837946713</v>
          </cell>
          <cell r="R200">
            <v>97861392.160000011</v>
          </cell>
          <cell r="S200">
            <v>98441932.189999998</v>
          </cell>
        </row>
        <row r="201">
          <cell r="F201">
            <v>404259313.97502631</v>
          </cell>
          <cell r="G201">
            <v>440220696.66000009</v>
          </cell>
          <cell r="H201">
            <v>440220696.66000009</v>
          </cell>
          <cell r="I201">
            <v>442863382.98000002</v>
          </cell>
          <cell r="J201">
            <v>442863382.98000002</v>
          </cell>
          <cell r="K201">
            <v>440544956.18000001</v>
          </cell>
          <cell r="L201">
            <v>440544956.18000001</v>
          </cell>
          <cell r="M201">
            <v>440544956.18000001</v>
          </cell>
          <cell r="N201">
            <v>440220696.66000009</v>
          </cell>
          <cell r="O201">
            <v>442863382.98000002</v>
          </cell>
          <cell r="P201">
            <v>440544956.18000001</v>
          </cell>
          <cell r="Q201">
            <v>444342628.29078466</v>
          </cell>
          <cell r="R201">
            <v>440220696.66000009</v>
          </cell>
          <cell r="S201">
            <v>442863382.98000002</v>
          </cell>
        </row>
        <row r="202">
          <cell r="F202">
            <v>99466661.236666664</v>
          </cell>
          <cell r="G202">
            <v>60142606.893333331</v>
          </cell>
          <cell r="H202">
            <v>44996180.543333322</v>
          </cell>
          <cell r="I202">
            <v>59679607.960000001</v>
          </cell>
          <cell r="J202">
            <v>44387247.00999999</v>
          </cell>
          <cell r="K202">
            <v>59744030.859999992</v>
          </cell>
          <cell r="L202">
            <v>40603829.710000001</v>
          </cell>
          <cell r="M202">
            <v>59881262.449999996</v>
          </cell>
          <cell r="N202">
            <v>60292077.303333327</v>
          </cell>
          <cell r="O202">
            <v>59843140.870000005</v>
          </cell>
          <cell r="P202">
            <v>62302262.169999994</v>
          </cell>
          <cell r="Q202">
            <v>59890412.449999996</v>
          </cell>
          <cell r="R202">
            <v>60636401.24333334</v>
          </cell>
          <cell r="S202">
            <v>60163781.45000001</v>
          </cell>
        </row>
        <row r="203"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</row>
        <row r="204">
          <cell r="F204">
            <v>97308920.040000007</v>
          </cell>
          <cell r="G204">
            <v>106566345</v>
          </cell>
          <cell r="H204">
            <v>106566345</v>
          </cell>
          <cell r="I204">
            <v>107215009</v>
          </cell>
          <cell r="J204">
            <v>107215009</v>
          </cell>
          <cell r="K204">
            <v>106653131</v>
          </cell>
          <cell r="L204">
            <v>106653131</v>
          </cell>
          <cell r="M204">
            <v>106653131</v>
          </cell>
          <cell r="N204">
            <v>106566345</v>
          </cell>
          <cell r="O204">
            <v>107215009</v>
          </cell>
          <cell r="P204">
            <v>106653131</v>
          </cell>
          <cell r="Q204">
            <v>107565561.38118705</v>
          </cell>
          <cell r="R204">
            <v>106566345</v>
          </cell>
          <cell r="S204">
            <v>107215009</v>
          </cell>
        </row>
        <row r="205">
          <cell r="F205">
            <v>61300067</v>
          </cell>
          <cell r="G205">
            <v>63318441</v>
          </cell>
          <cell r="H205">
            <v>63318441</v>
          </cell>
          <cell r="I205">
            <v>64166950</v>
          </cell>
          <cell r="J205">
            <v>64166950</v>
          </cell>
          <cell r="K205">
            <v>80246748</v>
          </cell>
          <cell r="L205">
            <v>80246748</v>
          </cell>
          <cell r="M205">
            <v>80246748</v>
          </cell>
          <cell r="N205">
            <v>63318441</v>
          </cell>
          <cell r="O205">
            <v>64166950</v>
          </cell>
          <cell r="P205">
            <v>80246748</v>
          </cell>
          <cell r="Q205">
            <v>80246748</v>
          </cell>
          <cell r="R205">
            <v>63318441</v>
          </cell>
          <cell r="S205">
            <v>64166950</v>
          </cell>
        </row>
        <row r="206">
          <cell r="F206">
            <v>158608987.04000002</v>
          </cell>
          <cell r="G206">
            <v>169884786</v>
          </cell>
          <cell r="H206">
            <v>169884786</v>
          </cell>
          <cell r="I206">
            <v>171381959</v>
          </cell>
          <cell r="J206">
            <v>171381959</v>
          </cell>
          <cell r="K206">
            <v>186899879</v>
          </cell>
          <cell r="L206">
            <v>186899879</v>
          </cell>
          <cell r="M206">
            <v>186899879</v>
          </cell>
          <cell r="N206">
            <v>169884786</v>
          </cell>
          <cell r="O206">
            <v>171381959</v>
          </cell>
          <cell r="P206">
            <v>186899879</v>
          </cell>
          <cell r="Q206">
            <v>187812309.38118705</v>
          </cell>
          <cell r="R206">
            <v>169884786</v>
          </cell>
          <cell r="S206">
            <v>171381959</v>
          </cell>
        </row>
        <row r="207"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</row>
        <row r="208"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</row>
        <row r="209"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</row>
        <row r="210"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</row>
        <row r="211"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</row>
        <row r="212"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</row>
        <row r="213"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</row>
        <row r="214"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</row>
        <row r="215"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</row>
        <row r="216"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</row>
        <row r="217"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</row>
        <row r="218"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</row>
        <row r="219"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</row>
        <row r="220"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</row>
        <row r="221"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</row>
        <row r="222"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</row>
        <row r="223"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</row>
        <row r="224"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</row>
        <row r="225">
          <cell r="F225">
            <v>0</v>
          </cell>
          <cell r="G225">
            <v>0</v>
          </cell>
          <cell r="H225">
            <v>0</v>
          </cell>
          <cell r="I225">
            <v>0</v>
          </cell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</row>
        <row r="226"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</row>
        <row r="227"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</row>
        <row r="228"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</row>
        <row r="229"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</row>
        <row r="230"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</row>
        <row r="231"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</row>
        <row r="232"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</row>
        <row r="233">
          <cell r="F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</row>
        <row r="234"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</row>
        <row r="235"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</row>
        <row r="236"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</row>
        <row r="237"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</row>
        <row r="238">
          <cell r="F238">
            <v>10465132</v>
          </cell>
          <cell r="G238">
            <v>10837306.699999999</v>
          </cell>
          <cell r="H238">
            <v>10837306.699999999</v>
          </cell>
          <cell r="I238">
            <v>10877139.509999998</v>
          </cell>
          <cell r="J238">
            <v>10877139.509999998</v>
          </cell>
          <cell r="K238">
            <v>10861301.65</v>
          </cell>
          <cell r="L238">
            <v>10861301.65</v>
          </cell>
          <cell r="M238">
            <v>10861301.65</v>
          </cell>
          <cell r="N238">
            <v>10837306.699999999</v>
          </cell>
          <cell r="O238">
            <v>10877139.509999998</v>
          </cell>
          <cell r="P238">
            <v>10861301.65</v>
          </cell>
          <cell r="Q238">
            <v>10930272.71088306</v>
          </cell>
          <cell r="R238">
            <v>10837306.699999999</v>
          </cell>
          <cell r="S238">
            <v>10877139.509999998</v>
          </cell>
        </row>
        <row r="239"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</row>
        <row r="240"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</row>
        <row r="241"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</row>
        <row r="242">
          <cell r="F242">
            <v>16169065</v>
          </cell>
          <cell r="G242">
            <v>17424206.569999997</v>
          </cell>
          <cell r="H242">
            <v>17424206.569999997</v>
          </cell>
          <cell r="I242">
            <v>17488741.400000002</v>
          </cell>
          <cell r="J242">
            <v>17488741.400000002</v>
          </cell>
          <cell r="K242">
            <v>17390079.190000001</v>
          </cell>
          <cell r="L242">
            <v>17390079.190000001</v>
          </cell>
          <cell r="M242">
            <v>17390079.190000001</v>
          </cell>
          <cell r="N242">
            <v>17424206.569999997</v>
          </cell>
          <cell r="O242">
            <v>17488741.400000002</v>
          </cell>
          <cell r="P242">
            <v>17390079.190000001</v>
          </cell>
          <cell r="Q242">
            <v>17501370.27179854</v>
          </cell>
          <cell r="R242">
            <v>17424206.569999997</v>
          </cell>
          <cell r="S242">
            <v>17488741.400000002</v>
          </cell>
        </row>
        <row r="243">
          <cell r="F243">
            <v>26634197</v>
          </cell>
          <cell r="G243">
            <v>28261513.270000003</v>
          </cell>
          <cell r="H243">
            <v>28261513.270000003</v>
          </cell>
          <cell r="I243">
            <v>28365880.910000004</v>
          </cell>
          <cell r="J243">
            <v>28365880.910000004</v>
          </cell>
          <cell r="K243">
            <v>28251380.84</v>
          </cell>
          <cell r="L243">
            <v>28251380.84</v>
          </cell>
          <cell r="M243">
            <v>28251380.84</v>
          </cell>
          <cell r="N243">
            <v>28261513.270000003</v>
          </cell>
          <cell r="O243">
            <v>28365880.910000004</v>
          </cell>
          <cell r="P243">
            <v>28251380.84</v>
          </cell>
          <cell r="Q243">
            <v>28431642.982681602</v>
          </cell>
          <cell r="R243">
            <v>28261513.270000003</v>
          </cell>
          <cell r="S243">
            <v>28365880.910000004</v>
          </cell>
        </row>
        <row r="244"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</row>
        <row r="245">
          <cell r="F245">
            <v>3271452</v>
          </cell>
          <cell r="G245">
            <v>3634700</v>
          </cell>
          <cell r="H245">
            <v>3634700</v>
          </cell>
          <cell r="I245">
            <v>3648162</v>
          </cell>
          <cell r="J245">
            <v>3648162</v>
          </cell>
          <cell r="K245">
            <v>3627581</v>
          </cell>
          <cell r="L245">
            <v>3627581</v>
          </cell>
          <cell r="M245">
            <v>3627581</v>
          </cell>
          <cell r="N245">
            <v>3634700</v>
          </cell>
          <cell r="O245">
            <v>3648162</v>
          </cell>
          <cell r="P245">
            <v>3627581</v>
          </cell>
          <cell r="Q245">
            <v>3650796.3867520164</v>
          </cell>
          <cell r="R245">
            <v>3634700</v>
          </cell>
          <cell r="S245">
            <v>3648162</v>
          </cell>
        </row>
        <row r="246"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</row>
        <row r="247">
          <cell r="F247">
            <v>161068</v>
          </cell>
          <cell r="G247">
            <v>134508.47</v>
          </cell>
          <cell r="H247">
            <v>134508.47</v>
          </cell>
          <cell r="I247">
            <v>134508.47</v>
          </cell>
          <cell r="J247">
            <v>134508.47</v>
          </cell>
          <cell r="K247">
            <v>134654.88</v>
          </cell>
          <cell r="L247">
            <v>134654.88</v>
          </cell>
          <cell r="M247">
            <v>134654.88</v>
          </cell>
          <cell r="N247">
            <v>134508.47</v>
          </cell>
          <cell r="O247">
            <v>134508.47</v>
          </cell>
          <cell r="P247">
            <v>134654.88</v>
          </cell>
          <cell r="Q247">
            <v>134654.88</v>
          </cell>
          <cell r="R247">
            <v>134508.47</v>
          </cell>
          <cell r="S247">
            <v>134508.47</v>
          </cell>
        </row>
        <row r="248"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</row>
        <row r="249"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</row>
        <row r="250"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</row>
        <row r="251">
          <cell r="F251">
            <v>1113739</v>
          </cell>
          <cell r="G251">
            <v>1123170.28</v>
          </cell>
          <cell r="H251">
            <v>1123170.28</v>
          </cell>
          <cell r="I251">
            <v>1123170.28</v>
          </cell>
          <cell r="J251">
            <v>1123170.28</v>
          </cell>
          <cell r="K251">
            <v>1124848.1500000001</v>
          </cell>
          <cell r="L251">
            <v>1124848.1500000001</v>
          </cell>
          <cell r="M251">
            <v>1124848.1500000001</v>
          </cell>
          <cell r="N251">
            <v>1123170.28</v>
          </cell>
          <cell r="O251">
            <v>1123170.28</v>
          </cell>
          <cell r="P251">
            <v>1124848.1500000001</v>
          </cell>
          <cell r="Q251">
            <v>1124848.1500000001</v>
          </cell>
          <cell r="R251">
            <v>1123170.28</v>
          </cell>
          <cell r="S251">
            <v>1123170.28</v>
          </cell>
        </row>
        <row r="252">
          <cell r="F252">
            <v>1274807</v>
          </cell>
          <cell r="G252">
            <v>1257678.75</v>
          </cell>
          <cell r="H252">
            <v>1257678.75</v>
          </cell>
          <cell r="I252">
            <v>1257678.75</v>
          </cell>
          <cell r="J252">
            <v>1257678.75</v>
          </cell>
          <cell r="K252">
            <v>1259503.0299999998</v>
          </cell>
          <cell r="L252">
            <v>1259503.0299999998</v>
          </cell>
          <cell r="M252">
            <v>1259503.0299999998</v>
          </cell>
          <cell r="N252">
            <v>1257678.75</v>
          </cell>
          <cell r="O252">
            <v>1257678.75</v>
          </cell>
          <cell r="P252">
            <v>1259503.0299999998</v>
          </cell>
          <cell r="Q252">
            <v>1259503.0299999998</v>
          </cell>
          <cell r="R252">
            <v>1257678.75</v>
          </cell>
          <cell r="S252">
            <v>1257678.75</v>
          </cell>
        </row>
        <row r="253"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</row>
        <row r="254">
          <cell r="F254">
            <v>226222</v>
          </cell>
          <cell r="G254">
            <v>234294</v>
          </cell>
          <cell r="H254">
            <v>234294</v>
          </cell>
          <cell r="I254">
            <v>234294</v>
          </cell>
          <cell r="J254">
            <v>234294</v>
          </cell>
          <cell r="K254">
            <v>234644</v>
          </cell>
          <cell r="L254">
            <v>234644</v>
          </cell>
          <cell r="M254">
            <v>234644</v>
          </cell>
          <cell r="N254">
            <v>234294</v>
          </cell>
          <cell r="O254">
            <v>234294</v>
          </cell>
          <cell r="P254">
            <v>234644</v>
          </cell>
          <cell r="Q254">
            <v>234644</v>
          </cell>
          <cell r="R254">
            <v>234294</v>
          </cell>
          <cell r="S254">
            <v>234294</v>
          </cell>
        </row>
        <row r="255"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</row>
        <row r="256">
          <cell r="F256">
            <v>108144.04985849999</v>
          </cell>
          <cell r="G256">
            <v>80730.69</v>
          </cell>
          <cell r="H256">
            <v>80730.69</v>
          </cell>
          <cell r="I256">
            <v>80730.69</v>
          </cell>
          <cell r="J256">
            <v>80730.69</v>
          </cell>
          <cell r="K256">
            <v>84778.410000000018</v>
          </cell>
          <cell r="L256">
            <v>84778.410000000018</v>
          </cell>
          <cell r="M256">
            <v>84778.410000000018</v>
          </cell>
          <cell r="N256">
            <v>80730.69</v>
          </cell>
          <cell r="O256">
            <v>80730.69</v>
          </cell>
          <cell r="P256">
            <v>84778.410000000018</v>
          </cell>
          <cell r="Q256">
            <v>84778.410000000018</v>
          </cell>
          <cell r="R256">
            <v>80730.69</v>
          </cell>
          <cell r="S256">
            <v>80730.69</v>
          </cell>
        </row>
        <row r="257"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</row>
        <row r="258"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</row>
        <row r="259"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</row>
        <row r="260">
          <cell r="F260">
            <v>63657.490141500006</v>
          </cell>
          <cell r="G260">
            <v>65685.33</v>
          </cell>
          <cell r="H260">
            <v>65685.33</v>
          </cell>
          <cell r="I260">
            <v>65685.33</v>
          </cell>
          <cell r="J260">
            <v>65685.33</v>
          </cell>
          <cell r="K260">
            <v>68978.7</v>
          </cell>
          <cell r="L260">
            <v>68978.7</v>
          </cell>
          <cell r="M260">
            <v>68978.7</v>
          </cell>
          <cell r="N260">
            <v>65685.33</v>
          </cell>
          <cell r="O260">
            <v>65685.33</v>
          </cell>
          <cell r="P260">
            <v>68978.7</v>
          </cell>
          <cell r="Q260">
            <v>68978.7</v>
          </cell>
          <cell r="R260">
            <v>65685.33</v>
          </cell>
          <cell r="S260">
            <v>65685.33</v>
          </cell>
        </row>
        <row r="261">
          <cell r="F261">
            <v>171801.53999999998</v>
          </cell>
          <cell r="G261">
            <v>146416.02000000002</v>
          </cell>
          <cell r="H261">
            <v>146416.02000000002</v>
          </cell>
          <cell r="I261">
            <v>146416.02000000002</v>
          </cell>
          <cell r="J261">
            <v>146416.02000000002</v>
          </cell>
          <cell r="K261">
            <v>153757.10999999999</v>
          </cell>
          <cell r="L261">
            <v>153757.10999999999</v>
          </cell>
          <cell r="M261">
            <v>153757.10999999999</v>
          </cell>
          <cell r="N261">
            <v>146416.02000000002</v>
          </cell>
          <cell r="O261">
            <v>146416.02000000002</v>
          </cell>
          <cell r="P261">
            <v>153757.10999999999</v>
          </cell>
          <cell r="Q261">
            <v>153757.10999999999</v>
          </cell>
          <cell r="R261">
            <v>146416.02000000002</v>
          </cell>
          <cell r="S261">
            <v>146416.02000000002</v>
          </cell>
        </row>
        <row r="262"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</row>
        <row r="263">
          <cell r="F263">
            <v>13051.5</v>
          </cell>
          <cell r="G263">
            <v>13702</v>
          </cell>
          <cell r="H263">
            <v>13702</v>
          </cell>
          <cell r="I263">
            <v>13702</v>
          </cell>
          <cell r="J263">
            <v>13702</v>
          </cell>
          <cell r="K263">
            <v>14389</v>
          </cell>
          <cell r="L263">
            <v>14389</v>
          </cell>
          <cell r="M263">
            <v>14389</v>
          </cell>
          <cell r="N263">
            <v>13702</v>
          </cell>
          <cell r="O263">
            <v>13702</v>
          </cell>
          <cell r="P263">
            <v>14389</v>
          </cell>
          <cell r="Q263">
            <v>14389</v>
          </cell>
          <cell r="R263">
            <v>13702</v>
          </cell>
          <cell r="S263">
            <v>13702</v>
          </cell>
        </row>
        <row r="264"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</row>
        <row r="265"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</row>
        <row r="266"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</row>
        <row r="267"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</row>
        <row r="268"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</row>
        <row r="269"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</row>
        <row r="270"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</row>
        <row r="271"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</row>
        <row r="272"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</row>
        <row r="273"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</row>
        <row r="274">
          <cell r="F274">
            <v>33564</v>
          </cell>
          <cell r="G274">
            <v>30160.030000000006</v>
          </cell>
          <cell r="H274">
            <v>30160.030000000006</v>
          </cell>
          <cell r="I274">
            <v>30160.030000000006</v>
          </cell>
          <cell r="J274">
            <v>30160.030000000006</v>
          </cell>
          <cell r="K274">
            <v>30191.97</v>
          </cell>
          <cell r="L274">
            <v>30191.97</v>
          </cell>
          <cell r="M274">
            <v>30191.97</v>
          </cell>
          <cell r="N274">
            <v>30160.030000000006</v>
          </cell>
          <cell r="O274">
            <v>30160.030000000006</v>
          </cell>
          <cell r="P274">
            <v>30191.97</v>
          </cell>
          <cell r="Q274">
            <v>30191.97</v>
          </cell>
          <cell r="R274">
            <v>30160.030000000006</v>
          </cell>
          <cell r="S274">
            <v>30160.030000000006</v>
          </cell>
        </row>
        <row r="275"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</row>
        <row r="276">
          <cell r="F276">
            <v>-338</v>
          </cell>
          <cell r="G276">
            <v>26142.71</v>
          </cell>
          <cell r="H276">
            <v>26142.71</v>
          </cell>
          <cell r="I276">
            <v>26142.71</v>
          </cell>
          <cell r="J276">
            <v>26142.71</v>
          </cell>
          <cell r="K276">
            <v>26184.559999999998</v>
          </cell>
          <cell r="L276">
            <v>26184.559999999998</v>
          </cell>
          <cell r="M276">
            <v>26184.559999999998</v>
          </cell>
          <cell r="N276">
            <v>26142.71</v>
          </cell>
          <cell r="O276">
            <v>26142.71</v>
          </cell>
          <cell r="P276">
            <v>26184.559999999998</v>
          </cell>
          <cell r="Q276">
            <v>26184.559999999998</v>
          </cell>
          <cell r="R276">
            <v>26142.71</v>
          </cell>
          <cell r="S276">
            <v>26142.71</v>
          </cell>
        </row>
        <row r="277"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</row>
        <row r="278">
          <cell r="F278">
            <v>407773</v>
          </cell>
          <cell r="G278">
            <v>399999.18</v>
          </cell>
          <cell r="H278">
            <v>399999.18</v>
          </cell>
          <cell r="I278">
            <v>399999.18</v>
          </cell>
          <cell r="J278">
            <v>399999.18</v>
          </cell>
          <cell r="K278">
            <v>400639.05000000005</v>
          </cell>
          <cell r="L278">
            <v>400639.05000000005</v>
          </cell>
          <cell r="M278">
            <v>400639.05000000005</v>
          </cell>
          <cell r="N278">
            <v>399999.18</v>
          </cell>
          <cell r="O278">
            <v>399999.18</v>
          </cell>
          <cell r="P278">
            <v>400639.05000000005</v>
          </cell>
          <cell r="Q278">
            <v>400639.05000000005</v>
          </cell>
          <cell r="R278">
            <v>399999.18</v>
          </cell>
          <cell r="S278">
            <v>399999.18</v>
          </cell>
        </row>
        <row r="279">
          <cell r="F279">
            <v>440999</v>
          </cell>
          <cell r="G279">
            <v>456301.92000000004</v>
          </cell>
          <cell r="H279">
            <v>456301.92000000004</v>
          </cell>
          <cell r="I279">
            <v>456301.92000000004</v>
          </cell>
          <cell r="J279">
            <v>456301.92000000004</v>
          </cell>
          <cell r="K279">
            <v>457015.58000000007</v>
          </cell>
          <cell r="L279">
            <v>457015.58000000007</v>
          </cell>
          <cell r="M279">
            <v>457015.58000000007</v>
          </cell>
          <cell r="N279">
            <v>456301.92000000004</v>
          </cell>
          <cell r="O279">
            <v>456301.92000000004</v>
          </cell>
          <cell r="P279">
            <v>457015.58000000007</v>
          </cell>
          <cell r="Q279">
            <v>457015.58000000007</v>
          </cell>
          <cell r="R279">
            <v>456301.92000000004</v>
          </cell>
          <cell r="S279">
            <v>456301.92000000004</v>
          </cell>
        </row>
        <row r="280"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</row>
        <row r="281">
          <cell r="F281">
            <v>140438</v>
          </cell>
          <cell r="G281">
            <v>144403</v>
          </cell>
          <cell r="H281">
            <v>144403</v>
          </cell>
          <cell r="I281">
            <v>144403</v>
          </cell>
          <cell r="J281">
            <v>144403</v>
          </cell>
          <cell r="K281">
            <v>144634</v>
          </cell>
          <cell r="L281">
            <v>144634</v>
          </cell>
          <cell r="M281">
            <v>144634</v>
          </cell>
          <cell r="N281">
            <v>144403</v>
          </cell>
          <cell r="O281">
            <v>144403</v>
          </cell>
          <cell r="P281">
            <v>144634</v>
          </cell>
          <cell r="Q281">
            <v>144634</v>
          </cell>
          <cell r="R281">
            <v>144403</v>
          </cell>
          <cell r="S281">
            <v>144403</v>
          </cell>
        </row>
        <row r="282"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</row>
        <row r="283"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</row>
        <row r="284"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</row>
        <row r="285"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</row>
        <row r="286"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</row>
        <row r="287"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</row>
        <row r="288"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</row>
        <row r="289"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</row>
        <row r="290"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</row>
        <row r="291">
          <cell r="F291">
            <v>0</v>
          </cell>
          <cell r="G291">
            <v>0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</row>
        <row r="292"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</row>
        <row r="293">
          <cell r="F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</row>
        <row r="294"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</row>
        <row r="295"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</row>
        <row r="296">
          <cell r="F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</row>
        <row r="297">
          <cell r="F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</row>
        <row r="298"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</row>
        <row r="299">
          <cell r="F299">
            <v>0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</row>
        <row r="300">
          <cell r="F300">
            <v>0</v>
          </cell>
          <cell r="G300">
            <v>0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</row>
        <row r="301">
          <cell r="F301">
            <v>66360</v>
          </cell>
          <cell r="G301">
            <v>63188.960000000006</v>
          </cell>
          <cell r="H301">
            <v>63188.960000000006</v>
          </cell>
          <cell r="I301">
            <v>63188.960000000006</v>
          </cell>
          <cell r="J301">
            <v>63188.960000000006</v>
          </cell>
          <cell r="K301">
            <v>63213.41</v>
          </cell>
          <cell r="L301">
            <v>63213.41</v>
          </cell>
          <cell r="M301">
            <v>63213.41</v>
          </cell>
          <cell r="N301">
            <v>57188.93</v>
          </cell>
          <cell r="O301">
            <v>63188.960000000006</v>
          </cell>
          <cell r="P301">
            <v>63213.41</v>
          </cell>
          <cell r="Q301">
            <v>63213.41</v>
          </cell>
          <cell r="R301">
            <v>57188.93</v>
          </cell>
          <cell r="S301">
            <v>63188.960000000006</v>
          </cell>
        </row>
        <row r="302">
          <cell r="F302">
            <v>0</v>
          </cell>
          <cell r="G302">
            <v>0</v>
          </cell>
          <cell r="H302">
            <v>0</v>
          </cell>
          <cell r="I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</row>
        <row r="303"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</row>
        <row r="304"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</row>
        <row r="305"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</row>
        <row r="306">
          <cell r="F306">
            <v>66360</v>
          </cell>
          <cell r="G306">
            <v>63188.960000000006</v>
          </cell>
          <cell r="H306">
            <v>63188.960000000006</v>
          </cell>
          <cell r="I306">
            <v>63188.960000000006</v>
          </cell>
          <cell r="J306">
            <v>63188.960000000006</v>
          </cell>
          <cell r="K306">
            <v>63213.41</v>
          </cell>
          <cell r="L306">
            <v>63213.41</v>
          </cell>
          <cell r="M306">
            <v>63213.41</v>
          </cell>
          <cell r="N306">
            <v>57188.93</v>
          </cell>
          <cell r="O306">
            <v>63188.960000000006</v>
          </cell>
          <cell r="P306">
            <v>63213.41</v>
          </cell>
          <cell r="Q306">
            <v>63213.41</v>
          </cell>
          <cell r="R306">
            <v>57188.93</v>
          </cell>
          <cell r="S306">
            <v>63188.960000000006</v>
          </cell>
        </row>
        <row r="307"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</row>
        <row r="308">
          <cell r="F308">
            <v>164134</v>
          </cell>
          <cell r="G308">
            <v>164496</v>
          </cell>
          <cell r="H308">
            <v>164496</v>
          </cell>
          <cell r="I308">
            <v>164496</v>
          </cell>
          <cell r="J308">
            <v>164496</v>
          </cell>
          <cell r="K308">
            <v>164762</v>
          </cell>
          <cell r="L308">
            <v>164762</v>
          </cell>
          <cell r="M308">
            <v>164762</v>
          </cell>
          <cell r="N308">
            <v>164496</v>
          </cell>
          <cell r="O308">
            <v>164496</v>
          </cell>
          <cell r="P308">
            <v>164762</v>
          </cell>
          <cell r="Q308">
            <v>164762</v>
          </cell>
          <cell r="R308">
            <v>164496</v>
          </cell>
          <cell r="S308">
            <v>164496</v>
          </cell>
        </row>
        <row r="309"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</row>
        <row r="310">
          <cell r="F310">
            <v>33386</v>
          </cell>
          <cell r="G310">
            <v>33516.729999999996</v>
          </cell>
          <cell r="H310">
            <v>33516.729999999996</v>
          </cell>
          <cell r="I310">
            <v>33516.729999999996</v>
          </cell>
          <cell r="J310">
            <v>33516.729999999996</v>
          </cell>
          <cell r="K310">
            <v>33557.810000000005</v>
          </cell>
          <cell r="L310">
            <v>33557.810000000005</v>
          </cell>
          <cell r="M310">
            <v>33557.810000000005</v>
          </cell>
          <cell r="N310">
            <v>33516.729999999996</v>
          </cell>
          <cell r="O310">
            <v>33516.729999999996</v>
          </cell>
          <cell r="P310">
            <v>33557.810000000005</v>
          </cell>
          <cell r="Q310">
            <v>33557.810000000005</v>
          </cell>
          <cell r="R310">
            <v>33516.729999999996</v>
          </cell>
          <cell r="S310">
            <v>33516.729999999996</v>
          </cell>
        </row>
        <row r="311"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</row>
        <row r="312"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</row>
        <row r="313"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</row>
        <row r="314"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</row>
        <row r="315">
          <cell r="F315">
            <v>33386</v>
          </cell>
          <cell r="G315">
            <v>33516.729999999996</v>
          </cell>
          <cell r="H315">
            <v>33516.729999999996</v>
          </cell>
          <cell r="I315">
            <v>33516.729999999996</v>
          </cell>
          <cell r="J315">
            <v>33516.729999999996</v>
          </cell>
          <cell r="K315">
            <v>33557.810000000005</v>
          </cell>
          <cell r="L315">
            <v>33557.810000000005</v>
          </cell>
          <cell r="M315">
            <v>33557.810000000005</v>
          </cell>
          <cell r="N315">
            <v>33516.729999999996</v>
          </cell>
          <cell r="O315">
            <v>33516.729999999996</v>
          </cell>
          <cell r="P315">
            <v>33557.810000000005</v>
          </cell>
          <cell r="Q315">
            <v>33557.810000000005</v>
          </cell>
          <cell r="R315">
            <v>33516.729999999996</v>
          </cell>
          <cell r="S315">
            <v>33516.729999999996</v>
          </cell>
        </row>
        <row r="316"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</row>
        <row r="317">
          <cell r="F317">
            <v>490123</v>
          </cell>
          <cell r="G317">
            <v>491205</v>
          </cell>
          <cell r="H317">
            <v>491205</v>
          </cell>
          <cell r="I317">
            <v>491205</v>
          </cell>
          <cell r="J317">
            <v>491205</v>
          </cell>
          <cell r="K317">
            <v>491993</v>
          </cell>
          <cell r="L317">
            <v>491993</v>
          </cell>
          <cell r="M317">
            <v>491993</v>
          </cell>
          <cell r="N317">
            <v>491205</v>
          </cell>
          <cell r="O317">
            <v>491205</v>
          </cell>
          <cell r="P317">
            <v>491993</v>
          </cell>
          <cell r="Q317">
            <v>491993</v>
          </cell>
          <cell r="R317">
            <v>491205</v>
          </cell>
          <cell r="S317">
            <v>491205</v>
          </cell>
        </row>
        <row r="318"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</row>
        <row r="319">
          <cell r="F319">
            <v>-186374.14999999997</v>
          </cell>
          <cell r="G319">
            <v>0</v>
          </cell>
          <cell r="H319">
            <v>-53799.755799999693</v>
          </cell>
          <cell r="I319">
            <v>0</v>
          </cell>
          <cell r="J319">
            <v>-54648.700999999943</v>
          </cell>
          <cell r="K319">
            <v>0</v>
          </cell>
          <cell r="L319">
            <v>24076.327300000412</v>
          </cell>
          <cell r="M319">
            <v>0</v>
          </cell>
          <cell r="N319">
            <v>0</v>
          </cell>
          <cell r="O319">
            <v>0</v>
          </cell>
          <cell r="P319">
            <v>24076.327300000412</v>
          </cell>
          <cell r="Q319">
            <v>0</v>
          </cell>
          <cell r="R319">
            <v>-53799.755799999693</v>
          </cell>
          <cell r="S319">
            <v>-54648.700999999943</v>
          </cell>
        </row>
        <row r="320">
          <cell r="F320">
            <v>266935.02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</row>
        <row r="321"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</row>
        <row r="322">
          <cell r="F322">
            <v>10848468.919858498</v>
          </cell>
          <cell r="G322">
            <v>11082705.889999999</v>
          </cell>
          <cell r="H322">
            <v>11028906.134199999</v>
          </cell>
          <cell r="I322">
            <v>11122538.699999997</v>
          </cell>
          <cell r="J322">
            <v>11067889.998999998</v>
          </cell>
          <cell r="K322">
            <v>11110926.910000002</v>
          </cell>
          <cell r="L322">
            <v>11135003.237300003</v>
          </cell>
          <cell r="M322">
            <v>11110926.910000002</v>
          </cell>
          <cell r="N322">
            <v>11082705.889999999</v>
          </cell>
          <cell r="O322">
            <v>11122538.699999997</v>
          </cell>
          <cell r="P322">
            <v>11135003.237300003</v>
          </cell>
          <cell r="Q322">
            <v>11179897.970883062</v>
          </cell>
          <cell r="R322">
            <v>11028906.134199999</v>
          </cell>
          <cell r="S322">
            <v>11067889.998999998</v>
          </cell>
        </row>
        <row r="323">
          <cell r="F323">
            <v>-338</v>
          </cell>
          <cell r="G323">
            <v>26142.71</v>
          </cell>
          <cell r="H323">
            <v>26142.71</v>
          </cell>
          <cell r="I323">
            <v>26142.71</v>
          </cell>
          <cell r="J323">
            <v>26142.71</v>
          </cell>
          <cell r="K323">
            <v>26184.559999999998</v>
          </cell>
          <cell r="L323">
            <v>26184.559999999998</v>
          </cell>
          <cell r="M323">
            <v>26184.559999999998</v>
          </cell>
          <cell r="N323">
            <v>26142.71</v>
          </cell>
          <cell r="O323">
            <v>26142.71</v>
          </cell>
          <cell r="P323">
            <v>26184.559999999998</v>
          </cell>
          <cell r="Q323">
            <v>26184.559999999998</v>
          </cell>
          <cell r="R323">
            <v>26142.71</v>
          </cell>
          <cell r="S323">
            <v>26142.71</v>
          </cell>
        </row>
        <row r="324">
          <cell r="F324">
            <v>99746</v>
          </cell>
          <cell r="G324">
            <v>96705.69</v>
          </cell>
          <cell r="H324">
            <v>96705.69</v>
          </cell>
          <cell r="I324">
            <v>96705.69</v>
          </cell>
          <cell r="J324">
            <v>96705.69</v>
          </cell>
          <cell r="K324">
            <v>96771.22</v>
          </cell>
          <cell r="L324">
            <v>96771.22</v>
          </cell>
          <cell r="M324">
            <v>96771.22</v>
          </cell>
          <cell r="N324">
            <v>90705.66</v>
          </cell>
          <cell r="O324">
            <v>96705.69</v>
          </cell>
          <cell r="P324">
            <v>96771.22</v>
          </cell>
          <cell r="Q324">
            <v>96771.22</v>
          </cell>
          <cell r="R324">
            <v>90705.66</v>
          </cell>
          <cell r="S324">
            <v>96705.69</v>
          </cell>
        </row>
        <row r="325">
          <cell r="F325">
            <v>17754234.4901415</v>
          </cell>
          <cell r="G325">
            <v>19013061.359999996</v>
          </cell>
          <cell r="H325">
            <v>19013061.359999996</v>
          </cell>
          <cell r="I325">
            <v>19077596.190000001</v>
          </cell>
          <cell r="J325">
            <v>19077596.190000001</v>
          </cell>
          <cell r="K325">
            <v>18984545.09</v>
          </cell>
          <cell r="L325">
            <v>18984545.09</v>
          </cell>
          <cell r="M325">
            <v>18984545.09</v>
          </cell>
          <cell r="N325">
            <v>19013061.359999996</v>
          </cell>
          <cell r="O325">
            <v>19077596.190000001</v>
          </cell>
          <cell r="P325">
            <v>18984545.09</v>
          </cell>
          <cell r="Q325">
            <v>19095836.171798538</v>
          </cell>
          <cell r="R325">
            <v>19013061.359999996</v>
          </cell>
          <cell r="S325">
            <v>19077596.190000001</v>
          </cell>
        </row>
        <row r="326">
          <cell r="F326">
            <v>28621550.539999999</v>
          </cell>
          <cell r="G326">
            <v>30218615.650000006</v>
          </cell>
          <cell r="H326">
            <v>30218615.650000006</v>
          </cell>
          <cell r="I326">
            <v>30322983.290000007</v>
          </cell>
          <cell r="J326">
            <v>30322983.290000007</v>
          </cell>
          <cell r="K326">
            <v>30218427.780000001</v>
          </cell>
          <cell r="L326">
            <v>30218427.780000001</v>
          </cell>
          <cell r="M326">
            <v>30218427.780000001</v>
          </cell>
          <cell r="N326">
            <v>30212615.620000005</v>
          </cell>
          <cell r="O326">
            <v>30322983.290000007</v>
          </cell>
          <cell r="P326">
            <v>30218427.780000001</v>
          </cell>
          <cell r="Q326">
            <v>30398689.9226816</v>
          </cell>
          <cell r="R326">
            <v>30212615.620000005</v>
          </cell>
          <cell r="S326">
            <v>30322983.290000007</v>
          </cell>
        </row>
        <row r="327"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</row>
        <row r="328">
          <cell r="F328">
            <v>3651163.5</v>
          </cell>
          <cell r="G328">
            <v>4027099</v>
          </cell>
          <cell r="H328">
            <v>4027099</v>
          </cell>
          <cell r="I328">
            <v>4040561</v>
          </cell>
          <cell r="J328">
            <v>4040561</v>
          </cell>
          <cell r="K328">
            <v>4021248</v>
          </cell>
          <cell r="L328">
            <v>4021248</v>
          </cell>
          <cell r="M328">
            <v>4021248</v>
          </cell>
          <cell r="N328">
            <v>4027099</v>
          </cell>
          <cell r="O328">
            <v>4040561</v>
          </cell>
          <cell r="P328">
            <v>4021248</v>
          </cell>
          <cell r="Q328">
            <v>4044463.3867520164</v>
          </cell>
          <cell r="R328">
            <v>4027099</v>
          </cell>
          <cell r="S328">
            <v>4040561</v>
          </cell>
        </row>
        <row r="329">
          <cell r="F329">
            <v>654257</v>
          </cell>
          <cell r="G329">
            <v>655701</v>
          </cell>
          <cell r="H329">
            <v>655701</v>
          </cell>
          <cell r="I329">
            <v>655701</v>
          </cell>
          <cell r="J329">
            <v>655701</v>
          </cell>
          <cell r="K329">
            <v>656755</v>
          </cell>
          <cell r="L329">
            <v>656755</v>
          </cell>
          <cell r="M329">
            <v>656755</v>
          </cell>
          <cell r="N329">
            <v>655701</v>
          </cell>
          <cell r="O329">
            <v>655701</v>
          </cell>
          <cell r="P329">
            <v>656755</v>
          </cell>
          <cell r="Q329">
            <v>656755</v>
          </cell>
          <cell r="R329">
            <v>655701</v>
          </cell>
          <cell r="S329">
            <v>655701</v>
          </cell>
        </row>
        <row r="330">
          <cell r="F330">
            <v>4305420.5</v>
          </cell>
          <cell r="G330">
            <v>4682800</v>
          </cell>
          <cell r="H330">
            <v>4682800</v>
          </cell>
          <cell r="I330">
            <v>4696262</v>
          </cell>
          <cell r="J330">
            <v>4696262</v>
          </cell>
          <cell r="K330">
            <v>4678003</v>
          </cell>
          <cell r="L330">
            <v>4678003</v>
          </cell>
          <cell r="M330">
            <v>4678003</v>
          </cell>
          <cell r="N330">
            <v>4682800</v>
          </cell>
          <cell r="O330">
            <v>4696262</v>
          </cell>
          <cell r="P330">
            <v>4678003</v>
          </cell>
          <cell r="Q330">
            <v>4701218.3867520168</v>
          </cell>
          <cell r="R330">
            <v>4682800</v>
          </cell>
          <cell r="S330">
            <v>4696262</v>
          </cell>
        </row>
        <row r="331"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</row>
        <row r="332"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</row>
        <row r="333"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</row>
        <row r="334"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</row>
        <row r="335"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</row>
        <row r="336"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</row>
        <row r="337"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</row>
        <row r="338"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</row>
        <row r="339"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</row>
        <row r="340"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</row>
        <row r="341"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</row>
        <row r="342"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</row>
        <row r="343"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</row>
        <row r="344"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</row>
        <row r="345"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</row>
        <row r="346"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</row>
        <row r="347"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</row>
        <row r="348"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</row>
        <row r="349"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</row>
        <row r="350"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</row>
        <row r="351"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</row>
        <row r="352"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</row>
        <row r="353"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</row>
        <row r="354"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</row>
        <row r="355"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</row>
        <row r="356"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</row>
        <row r="357">
          <cell r="F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  <cell r="K357">
            <v>0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</row>
        <row r="358"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</row>
        <row r="359"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</row>
        <row r="360"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</row>
        <row r="361">
          <cell r="F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</row>
        <row r="362">
          <cell r="F362">
            <v>323792909.48731381</v>
          </cell>
          <cell r="G362">
            <v>295764898.35000002</v>
          </cell>
          <cell r="H362">
            <v>280564672.24419999</v>
          </cell>
          <cell r="I362">
            <v>298351233.23999995</v>
          </cell>
          <cell r="J362">
            <v>283004223.58899999</v>
          </cell>
          <cell r="K362">
            <v>305370286.68000007</v>
          </cell>
          <cell r="L362">
            <v>286254161.85730004</v>
          </cell>
          <cell r="M362">
            <v>305507518.27000004</v>
          </cell>
          <cell r="N362">
            <v>295914368.75999999</v>
          </cell>
          <cell r="O362">
            <v>298514766.14999992</v>
          </cell>
          <cell r="P362">
            <v>307952594.31730002</v>
          </cell>
          <cell r="Q362">
            <v>308112443.22859794</v>
          </cell>
          <cell r="R362">
            <v>296204892.94419998</v>
          </cell>
          <cell r="S362">
            <v>298780758.02899992</v>
          </cell>
        </row>
        <row r="363">
          <cell r="F363">
            <v>81736491.277518407</v>
          </cell>
          <cell r="G363">
            <v>97887534.870000005</v>
          </cell>
          <cell r="H363">
            <v>97887534.870000005</v>
          </cell>
          <cell r="I363">
            <v>98468074.899999991</v>
          </cell>
          <cell r="J363">
            <v>98468074.899999991</v>
          </cell>
          <cell r="K363">
            <v>97927386.859999999</v>
          </cell>
          <cell r="L363">
            <v>97927386.859999999</v>
          </cell>
          <cell r="M363">
            <v>97927386.859999999</v>
          </cell>
          <cell r="N363">
            <v>97887534.870000005</v>
          </cell>
          <cell r="O363">
            <v>98468074.899999991</v>
          </cell>
          <cell r="P363">
            <v>97927386.859999999</v>
          </cell>
          <cell r="Q363">
            <v>98766843.397946715</v>
          </cell>
          <cell r="R363">
            <v>97887534.870000005</v>
          </cell>
          <cell r="S363">
            <v>98468074.899999991</v>
          </cell>
        </row>
        <row r="364">
          <cell r="F364">
            <v>99746</v>
          </cell>
          <cell r="G364">
            <v>96705.69</v>
          </cell>
          <cell r="H364">
            <v>96705.69</v>
          </cell>
          <cell r="I364">
            <v>96705.69</v>
          </cell>
          <cell r="J364">
            <v>96705.69</v>
          </cell>
          <cell r="K364">
            <v>96771.22</v>
          </cell>
          <cell r="L364">
            <v>96771.22</v>
          </cell>
          <cell r="M364">
            <v>96771.22</v>
          </cell>
          <cell r="N364">
            <v>90705.66</v>
          </cell>
          <cell r="O364">
            <v>96705.69</v>
          </cell>
          <cell r="P364">
            <v>96771.22</v>
          </cell>
          <cell r="Q364">
            <v>96771.22</v>
          </cell>
          <cell r="R364">
            <v>90705.66</v>
          </cell>
          <cell r="S364">
            <v>96705.69</v>
          </cell>
        </row>
        <row r="365">
          <cell r="F365">
            <v>422013548.46516782</v>
          </cell>
          <cell r="G365">
            <v>459233758.0200001</v>
          </cell>
          <cell r="H365">
            <v>459233758.0200001</v>
          </cell>
          <cell r="I365">
            <v>461940979.17000002</v>
          </cell>
          <cell r="J365">
            <v>461940979.17000002</v>
          </cell>
          <cell r="K365">
            <v>459529501.26999998</v>
          </cell>
          <cell r="L365">
            <v>459529501.26999998</v>
          </cell>
          <cell r="M365">
            <v>459529501.26999998</v>
          </cell>
          <cell r="N365">
            <v>459233758.0200001</v>
          </cell>
          <cell r="O365">
            <v>461940979.17000002</v>
          </cell>
          <cell r="P365">
            <v>459529501.26999998</v>
          </cell>
          <cell r="Q365">
            <v>463438464.46258318</v>
          </cell>
          <cell r="R365">
            <v>459233758.0200001</v>
          </cell>
          <cell r="S365">
            <v>461940979.17000002</v>
          </cell>
        </row>
        <row r="366"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</row>
        <row r="367">
          <cell r="F367">
            <v>827642695.23000002</v>
          </cell>
          <cell r="G367">
            <v>852982896.93000007</v>
          </cell>
          <cell r="H367">
            <v>837782670.82420015</v>
          </cell>
          <cell r="I367">
            <v>858856993</v>
          </cell>
          <cell r="J367">
            <v>843509983.34899998</v>
          </cell>
          <cell r="K367">
            <v>862923946.03000009</v>
          </cell>
          <cell r="L367">
            <v>843807821.20730007</v>
          </cell>
          <cell r="M367">
            <v>863061177.62000012</v>
          </cell>
          <cell r="N367">
            <v>853126367.31000018</v>
          </cell>
          <cell r="O367">
            <v>859020525.90999985</v>
          </cell>
          <cell r="P367">
            <v>865506253.66729999</v>
          </cell>
          <cell r="Q367">
            <v>870414522.30912781</v>
          </cell>
          <cell r="R367">
            <v>853416891.49420011</v>
          </cell>
          <cell r="S367">
            <v>859286517.78899992</v>
          </cell>
        </row>
        <row r="368"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</row>
        <row r="369">
          <cell r="F369">
            <v>100960083.54000001</v>
          </cell>
          <cell r="G369">
            <v>110593444</v>
          </cell>
          <cell r="H369">
            <v>110593444</v>
          </cell>
          <cell r="I369">
            <v>111255570</v>
          </cell>
          <cell r="J369">
            <v>111255570</v>
          </cell>
          <cell r="K369">
            <v>110674379</v>
          </cell>
          <cell r="L369">
            <v>110674379</v>
          </cell>
          <cell r="M369">
            <v>110674379</v>
          </cell>
          <cell r="N369">
            <v>110593444</v>
          </cell>
          <cell r="O369">
            <v>111255570</v>
          </cell>
          <cell r="P369">
            <v>110674379</v>
          </cell>
          <cell r="Q369">
            <v>111610024.76793906</v>
          </cell>
          <cell r="R369">
            <v>110593444</v>
          </cell>
          <cell r="S369">
            <v>111255570</v>
          </cell>
        </row>
        <row r="370">
          <cell r="F370">
            <v>61954324</v>
          </cell>
          <cell r="G370">
            <v>63974142</v>
          </cell>
          <cell r="H370">
            <v>63974142</v>
          </cell>
          <cell r="I370">
            <v>64822651</v>
          </cell>
          <cell r="J370">
            <v>64822651</v>
          </cell>
          <cell r="K370">
            <v>80903503</v>
          </cell>
          <cell r="L370">
            <v>80903503</v>
          </cell>
          <cell r="M370">
            <v>80903503</v>
          </cell>
          <cell r="N370">
            <v>63974142</v>
          </cell>
          <cell r="O370">
            <v>64822651</v>
          </cell>
          <cell r="P370">
            <v>80903503</v>
          </cell>
          <cell r="Q370">
            <v>80903503</v>
          </cell>
          <cell r="R370">
            <v>63974142</v>
          </cell>
          <cell r="S370">
            <v>64822651</v>
          </cell>
        </row>
        <row r="371">
          <cell r="F371">
            <v>162914407.54000002</v>
          </cell>
          <cell r="G371">
            <v>174567586</v>
          </cell>
          <cell r="H371">
            <v>174567586</v>
          </cell>
          <cell r="I371">
            <v>176078221</v>
          </cell>
          <cell r="J371">
            <v>176078221</v>
          </cell>
          <cell r="K371">
            <v>191577882</v>
          </cell>
          <cell r="L371">
            <v>191577882</v>
          </cell>
          <cell r="M371">
            <v>191577882</v>
          </cell>
          <cell r="N371">
            <v>174567586</v>
          </cell>
          <cell r="O371">
            <v>176078221</v>
          </cell>
          <cell r="P371">
            <v>191577882</v>
          </cell>
          <cell r="Q371">
            <v>192513527.76793906</v>
          </cell>
          <cell r="R371">
            <v>174567586</v>
          </cell>
          <cell r="S371">
            <v>176078221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7">
          <cell r="H7" t="str">
            <v>QGC Other Rev Dec 2011</v>
          </cell>
          <cell r="I7" t="str">
            <v>QGC Other Rev Dec 2011</v>
          </cell>
        </row>
        <row r="8">
          <cell r="H8">
            <v>0</v>
          </cell>
          <cell r="I8">
            <v>0</v>
          </cell>
        </row>
        <row r="9">
          <cell r="H9">
            <v>0</v>
          </cell>
          <cell r="I9">
            <v>0</v>
          </cell>
        </row>
        <row r="10">
          <cell r="H10">
            <v>0</v>
          </cell>
          <cell r="I10">
            <v>0</v>
          </cell>
        </row>
        <row r="11">
          <cell r="H11">
            <v>0</v>
          </cell>
          <cell r="I11">
            <v>0</v>
          </cell>
        </row>
        <row r="12">
          <cell r="H12">
            <v>0</v>
          </cell>
          <cell r="I12">
            <v>0</v>
          </cell>
        </row>
        <row r="13">
          <cell r="H13">
            <v>0</v>
          </cell>
          <cell r="I13">
            <v>0</v>
          </cell>
        </row>
        <row r="14">
          <cell r="H14">
            <v>0</v>
          </cell>
          <cell r="I14">
            <v>0</v>
          </cell>
        </row>
        <row r="15">
          <cell r="H15">
            <v>3172042.6119447998</v>
          </cell>
          <cell r="I15">
            <v>3172042.6119447998</v>
          </cell>
        </row>
        <row r="16">
          <cell r="H16">
            <v>116865.6980552001</v>
          </cell>
          <cell r="I16">
            <v>116865.6980552001</v>
          </cell>
        </row>
        <row r="17">
          <cell r="H17">
            <v>3288908.31</v>
          </cell>
          <cell r="I17">
            <v>3288908.31</v>
          </cell>
        </row>
        <row r="18">
          <cell r="H18">
            <v>0</v>
          </cell>
          <cell r="I18">
            <v>0</v>
          </cell>
        </row>
        <row r="19">
          <cell r="H19">
            <v>0</v>
          </cell>
          <cell r="I19">
            <v>0</v>
          </cell>
        </row>
        <row r="20">
          <cell r="H20">
            <v>1973346.72</v>
          </cell>
          <cell r="I20">
            <v>1973346.72</v>
          </cell>
        </row>
        <row r="21">
          <cell r="H21">
            <v>91289.520000000019</v>
          </cell>
          <cell r="I21">
            <v>91289.520000000019</v>
          </cell>
        </row>
        <row r="22">
          <cell r="H22">
            <v>2064636.24</v>
          </cell>
          <cell r="I22">
            <v>2064636.24</v>
          </cell>
        </row>
        <row r="23">
          <cell r="H23">
            <v>0</v>
          </cell>
          <cell r="I23">
            <v>0</v>
          </cell>
        </row>
        <row r="24">
          <cell r="H24">
            <v>0</v>
          </cell>
          <cell r="I24">
            <v>0</v>
          </cell>
        </row>
        <row r="25">
          <cell r="H25">
            <v>30614.519999999993</v>
          </cell>
          <cell r="I25">
            <v>30614.519999999993</v>
          </cell>
        </row>
        <row r="26">
          <cell r="H26">
            <v>0</v>
          </cell>
          <cell r="I26">
            <v>0</v>
          </cell>
        </row>
        <row r="27">
          <cell r="H27">
            <v>30614.519999999993</v>
          </cell>
          <cell r="I27">
            <v>30614.519999999993</v>
          </cell>
        </row>
        <row r="28">
          <cell r="H28">
            <v>0</v>
          </cell>
          <cell r="I28">
            <v>0</v>
          </cell>
        </row>
        <row r="29">
          <cell r="H29">
            <v>0</v>
          </cell>
          <cell r="I29">
            <v>0</v>
          </cell>
        </row>
        <row r="30">
          <cell r="H30">
            <v>9348.3000000000011</v>
          </cell>
          <cell r="I30">
            <v>9348.3000000000011</v>
          </cell>
        </row>
        <row r="31">
          <cell r="H31">
            <v>0</v>
          </cell>
          <cell r="I31">
            <v>0</v>
          </cell>
        </row>
        <row r="32">
          <cell r="H32">
            <v>9348.3000000000011</v>
          </cell>
          <cell r="I32">
            <v>9348.3000000000011</v>
          </cell>
        </row>
        <row r="33">
          <cell r="H33">
            <v>0</v>
          </cell>
          <cell r="I33">
            <v>0</v>
          </cell>
        </row>
        <row r="34">
          <cell r="H34">
            <v>0</v>
          </cell>
          <cell r="I34">
            <v>0</v>
          </cell>
        </row>
        <row r="35">
          <cell r="H35">
            <v>15718.81</v>
          </cell>
          <cell r="I35">
            <v>15718.81</v>
          </cell>
        </row>
        <row r="36">
          <cell r="H36">
            <v>0</v>
          </cell>
          <cell r="I36">
            <v>0</v>
          </cell>
        </row>
        <row r="37">
          <cell r="H37">
            <v>15718.81</v>
          </cell>
          <cell r="I37">
            <v>15718.81</v>
          </cell>
        </row>
        <row r="38">
          <cell r="H38">
            <v>0</v>
          </cell>
          <cell r="I38">
            <v>0</v>
          </cell>
        </row>
        <row r="39">
          <cell r="H39">
            <v>0</v>
          </cell>
          <cell r="I39">
            <v>0</v>
          </cell>
        </row>
        <row r="40">
          <cell r="H40">
            <v>2202600</v>
          </cell>
          <cell r="I40">
            <v>2202600</v>
          </cell>
        </row>
        <row r="41">
          <cell r="H41">
            <v>7175</v>
          </cell>
          <cell r="I41">
            <v>7175</v>
          </cell>
        </row>
        <row r="42">
          <cell r="H42">
            <v>2209775</v>
          </cell>
          <cell r="I42">
            <v>2209775</v>
          </cell>
        </row>
        <row r="43">
          <cell r="H43">
            <v>0</v>
          </cell>
          <cell r="I43">
            <v>0</v>
          </cell>
        </row>
        <row r="44">
          <cell r="H44">
            <v>0</v>
          </cell>
          <cell r="I44">
            <v>0</v>
          </cell>
        </row>
        <row r="45">
          <cell r="H45">
            <v>0</v>
          </cell>
          <cell r="I45">
            <v>0</v>
          </cell>
        </row>
        <row r="46">
          <cell r="H46">
            <v>0</v>
          </cell>
          <cell r="I46">
            <v>0</v>
          </cell>
        </row>
        <row r="47">
          <cell r="H47">
            <v>0</v>
          </cell>
          <cell r="I47">
            <v>0</v>
          </cell>
        </row>
        <row r="48">
          <cell r="H48">
            <v>0</v>
          </cell>
          <cell r="I48">
            <v>0</v>
          </cell>
        </row>
        <row r="49">
          <cell r="H49">
            <v>0</v>
          </cell>
          <cell r="I49">
            <v>0</v>
          </cell>
        </row>
        <row r="50">
          <cell r="H50">
            <v>146420</v>
          </cell>
          <cell r="I50">
            <v>146420</v>
          </cell>
        </row>
        <row r="51">
          <cell r="H51">
            <v>4140</v>
          </cell>
          <cell r="I51">
            <v>4140</v>
          </cell>
        </row>
        <row r="52">
          <cell r="H52">
            <v>150560</v>
          </cell>
          <cell r="I52">
            <v>150560</v>
          </cell>
        </row>
        <row r="53">
          <cell r="H53">
            <v>0</v>
          </cell>
          <cell r="I53">
            <v>0</v>
          </cell>
        </row>
        <row r="54">
          <cell r="H54">
            <v>0</v>
          </cell>
          <cell r="I54">
            <v>0</v>
          </cell>
        </row>
        <row r="55">
          <cell r="H55">
            <v>0</v>
          </cell>
          <cell r="I55">
            <v>0</v>
          </cell>
        </row>
        <row r="56">
          <cell r="H56">
            <v>0</v>
          </cell>
          <cell r="I56">
            <v>0</v>
          </cell>
        </row>
        <row r="57">
          <cell r="H57">
            <v>0</v>
          </cell>
          <cell r="I57">
            <v>0</v>
          </cell>
        </row>
        <row r="58">
          <cell r="H58">
            <v>0</v>
          </cell>
          <cell r="I58">
            <v>0</v>
          </cell>
        </row>
        <row r="59">
          <cell r="H59">
            <v>0</v>
          </cell>
          <cell r="I59">
            <v>0</v>
          </cell>
        </row>
        <row r="60">
          <cell r="H60">
            <v>0</v>
          </cell>
          <cell r="I60">
            <v>0</v>
          </cell>
        </row>
        <row r="61">
          <cell r="H61">
            <v>0</v>
          </cell>
          <cell r="I61">
            <v>0</v>
          </cell>
        </row>
        <row r="62">
          <cell r="H62">
            <v>0</v>
          </cell>
          <cell r="I62">
            <v>0</v>
          </cell>
        </row>
        <row r="63">
          <cell r="H63">
            <v>0</v>
          </cell>
          <cell r="I63">
            <v>0</v>
          </cell>
        </row>
        <row r="64">
          <cell r="H64">
            <v>0</v>
          </cell>
          <cell r="I64">
            <v>0</v>
          </cell>
        </row>
        <row r="65">
          <cell r="H65">
            <v>0</v>
          </cell>
          <cell r="I65">
            <v>0</v>
          </cell>
        </row>
        <row r="66">
          <cell r="H66">
            <v>0</v>
          </cell>
          <cell r="I66">
            <v>0</v>
          </cell>
        </row>
        <row r="67">
          <cell r="H67">
            <v>0</v>
          </cell>
          <cell r="I67">
            <v>0</v>
          </cell>
        </row>
        <row r="68">
          <cell r="H68">
            <v>0</v>
          </cell>
          <cell r="I68">
            <v>0</v>
          </cell>
        </row>
        <row r="69">
          <cell r="H69">
            <v>0</v>
          </cell>
          <cell r="I69">
            <v>0</v>
          </cell>
        </row>
        <row r="70">
          <cell r="H70">
            <v>0</v>
          </cell>
          <cell r="I70">
            <v>0</v>
          </cell>
        </row>
        <row r="71">
          <cell r="H71">
            <v>0</v>
          </cell>
          <cell r="I71">
            <v>0</v>
          </cell>
        </row>
        <row r="72">
          <cell r="H72">
            <v>0</v>
          </cell>
          <cell r="I72">
            <v>0</v>
          </cell>
        </row>
        <row r="73">
          <cell r="H73">
            <v>0</v>
          </cell>
          <cell r="I73">
            <v>0</v>
          </cell>
        </row>
        <row r="74">
          <cell r="H74">
            <v>0</v>
          </cell>
          <cell r="I74">
            <v>0</v>
          </cell>
        </row>
        <row r="75">
          <cell r="H75">
            <v>0</v>
          </cell>
          <cell r="I75">
            <v>0</v>
          </cell>
        </row>
        <row r="76">
          <cell r="H76">
            <v>0</v>
          </cell>
          <cell r="I76">
            <v>0</v>
          </cell>
        </row>
        <row r="77">
          <cell r="H77">
            <v>0</v>
          </cell>
          <cell r="I77">
            <v>0</v>
          </cell>
        </row>
        <row r="78">
          <cell r="H78">
            <v>0</v>
          </cell>
          <cell r="I78">
            <v>0</v>
          </cell>
        </row>
        <row r="79">
          <cell r="H79">
            <v>0</v>
          </cell>
          <cell r="I79">
            <v>0</v>
          </cell>
        </row>
        <row r="80">
          <cell r="H80">
            <v>0</v>
          </cell>
          <cell r="I80">
            <v>0</v>
          </cell>
        </row>
        <row r="81">
          <cell r="H81">
            <v>0</v>
          </cell>
          <cell r="I81">
            <v>0</v>
          </cell>
        </row>
        <row r="82">
          <cell r="H82">
            <v>0</v>
          </cell>
          <cell r="I82">
            <v>0</v>
          </cell>
        </row>
        <row r="83">
          <cell r="H83">
            <v>0</v>
          </cell>
          <cell r="I83">
            <v>0</v>
          </cell>
        </row>
        <row r="84">
          <cell r="H84">
            <v>0</v>
          </cell>
          <cell r="I84">
            <v>0</v>
          </cell>
        </row>
        <row r="85">
          <cell r="H85">
            <v>0</v>
          </cell>
          <cell r="I85">
            <v>0</v>
          </cell>
        </row>
        <row r="86">
          <cell r="H86">
            <v>0</v>
          </cell>
          <cell r="I86">
            <v>0</v>
          </cell>
        </row>
        <row r="87">
          <cell r="H87">
            <v>0</v>
          </cell>
          <cell r="I87">
            <v>0</v>
          </cell>
        </row>
        <row r="88">
          <cell r="H88">
            <v>0</v>
          </cell>
          <cell r="I88">
            <v>0</v>
          </cell>
        </row>
        <row r="89">
          <cell r="H89">
            <v>0</v>
          </cell>
          <cell r="I89">
            <v>0</v>
          </cell>
        </row>
        <row r="90">
          <cell r="H90">
            <v>24606.13</v>
          </cell>
          <cell r="I90">
            <v>24606.13</v>
          </cell>
        </row>
        <row r="91">
          <cell r="H91">
            <v>0</v>
          </cell>
          <cell r="I91">
            <v>0</v>
          </cell>
        </row>
        <row r="92">
          <cell r="H92">
            <v>24606.13</v>
          </cell>
          <cell r="I92">
            <v>24606.13</v>
          </cell>
        </row>
        <row r="93">
          <cell r="H93">
            <v>0</v>
          </cell>
          <cell r="I93">
            <v>0</v>
          </cell>
        </row>
        <row r="94">
          <cell r="H94">
            <v>0</v>
          </cell>
          <cell r="I94">
            <v>0</v>
          </cell>
        </row>
        <row r="95">
          <cell r="H95">
            <v>7611672.4244413003</v>
          </cell>
          <cell r="I95">
            <v>7611672.4244413003</v>
          </cell>
        </row>
        <row r="96">
          <cell r="H96">
            <v>290035.89555869997</v>
          </cell>
          <cell r="I96">
            <v>290035.89555869997</v>
          </cell>
        </row>
        <row r="97">
          <cell r="H97">
            <v>7901708.3200000003</v>
          </cell>
          <cell r="I97">
            <v>7901708.3200000003</v>
          </cell>
        </row>
        <row r="98">
          <cell r="H98">
            <v>0</v>
          </cell>
          <cell r="I98">
            <v>0</v>
          </cell>
        </row>
        <row r="99">
          <cell r="H99">
            <v>0</v>
          </cell>
          <cell r="I99">
            <v>0</v>
          </cell>
        </row>
        <row r="100">
          <cell r="H100">
            <v>0</v>
          </cell>
          <cell r="I100">
            <v>0</v>
          </cell>
        </row>
        <row r="101">
          <cell r="H101">
            <v>0</v>
          </cell>
          <cell r="I101">
            <v>0</v>
          </cell>
        </row>
        <row r="102">
          <cell r="H102">
            <v>0</v>
          </cell>
          <cell r="I102">
            <v>0</v>
          </cell>
        </row>
        <row r="103">
          <cell r="H103">
            <v>0</v>
          </cell>
          <cell r="I103">
            <v>0</v>
          </cell>
        </row>
        <row r="104">
          <cell r="H104">
            <v>0</v>
          </cell>
          <cell r="I104">
            <v>0</v>
          </cell>
        </row>
        <row r="105">
          <cell r="H105">
            <v>1322139.9293191</v>
          </cell>
          <cell r="I105">
            <v>1322139.9293191</v>
          </cell>
        </row>
        <row r="106">
          <cell r="H106">
            <v>47489.710680899996</v>
          </cell>
          <cell r="I106">
            <v>47489.710680899996</v>
          </cell>
        </row>
        <row r="107">
          <cell r="H107">
            <v>1369629.6400000001</v>
          </cell>
          <cell r="I107">
            <v>1369629.6400000001</v>
          </cell>
        </row>
        <row r="108">
          <cell r="H108">
            <v>0</v>
          </cell>
          <cell r="I108">
            <v>0</v>
          </cell>
        </row>
        <row r="109">
          <cell r="H109">
            <v>0</v>
          </cell>
          <cell r="I109">
            <v>0</v>
          </cell>
        </row>
        <row r="110">
          <cell r="H110">
            <v>0</v>
          </cell>
          <cell r="I110">
            <v>0</v>
          </cell>
        </row>
        <row r="111">
          <cell r="H111">
            <v>0</v>
          </cell>
          <cell r="I111">
            <v>0</v>
          </cell>
        </row>
        <row r="112">
          <cell r="H112">
            <v>0</v>
          </cell>
          <cell r="I112">
            <v>0</v>
          </cell>
        </row>
        <row r="113">
          <cell r="H113">
            <v>0</v>
          </cell>
          <cell r="I113">
            <v>0</v>
          </cell>
        </row>
        <row r="114">
          <cell r="H114">
            <v>0</v>
          </cell>
          <cell r="I114">
            <v>0</v>
          </cell>
        </row>
        <row r="115">
          <cell r="H115">
            <v>-79329.45615620006</v>
          </cell>
          <cell r="I115">
            <v>-79329.45615620006</v>
          </cell>
        </row>
        <row r="116">
          <cell r="H116">
            <v>-2131.4538437999981</v>
          </cell>
          <cell r="I116">
            <v>-2131.4538437999981</v>
          </cell>
        </row>
        <row r="117">
          <cell r="H117">
            <v>-81460.910000000062</v>
          </cell>
          <cell r="I117">
            <v>-81460.910000000062</v>
          </cell>
        </row>
        <row r="118">
          <cell r="H118">
            <v>0</v>
          </cell>
          <cell r="I118">
            <v>0</v>
          </cell>
        </row>
        <row r="119">
          <cell r="H119">
            <v>0</v>
          </cell>
          <cell r="I119">
            <v>0</v>
          </cell>
        </row>
        <row r="120">
          <cell r="H120">
            <v>14522716.313389599</v>
          </cell>
          <cell r="I120">
            <v>14522716.313389599</v>
          </cell>
        </row>
        <row r="121">
          <cell r="H121">
            <v>537715.45661039988</v>
          </cell>
          <cell r="I121">
            <v>537715.45661039988</v>
          </cell>
        </row>
        <row r="122">
          <cell r="H122">
            <v>15060431.770000001</v>
          </cell>
          <cell r="I122">
            <v>15060431.770000001</v>
          </cell>
        </row>
        <row r="123">
          <cell r="H123">
            <v>0</v>
          </cell>
          <cell r="I123">
            <v>0</v>
          </cell>
        </row>
        <row r="124">
          <cell r="H124">
            <v>0</v>
          </cell>
          <cell r="I124">
            <v>0</v>
          </cell>
        </row>
        <row r="125">
          <cell r="H125">
            <v>2438071.64738</v>
          </cell>
          <cell r="I125">
            <v>2438071.64738</v>
          </cell>
        </row>
        <row r="126">
          <cell r="H126">
            <v>88723.352619999976</v>
          </cell>
          <cell r="I126">
            <v>88723.352619999976</v>
          </cell>
        </row>
        <row r="127">
          <cell r="H127">
            <v>2526795</v>
          </cell>
          <cell r="I127">
            <v>2526795</v>
          </cell>
        </row>
        <row r="128">
          <cell r="H128">
            <v>0</v>
          </cell>
          <cell r="I128">
            <v>0</v>
          </cell>
        </row>
        <row r="129">
          <cell r="H129">
            <v>0</v>
          </cell>
          <cell r="I129">
            <v>0</v>
          </cell>
        </row>
        <row r="130">
          <cell r="H130">
            <v>0</v>
          </cell>
          <cell r="I130">
            <v>0</v>
          </cell>
        </row>
        <row r="131">
          <cell r="H131">
            <v>0</v>
          </cell>
          <cell r="I131">
            <v>0</v>
          </cell>
        </row>
        <row r="132">
          <cell r="H132">
            <v>0</v>
          </cell>
          <cell r="I132">
            <v>0</v>
          </cell>
        </row>
        <row r="133">
          <cell r="H133">
            <v>0</v>
          </cell>
          <cell r="I133">
            <v>0</v>
          </cell>
        </row>
        <row r="134">
          <cell r="H134">
            <v>0</v>
          </cell>
          <cell r="I134">
            <v>0</v>
          </cell>
        </row>
        <row r="135">
          <cell r="H135">
            <v>0</v>
          </cell>
          <cell r="I135">
            <v>0</v>
          </cell>
        </row>
        <row r="136">
          <cell r="H136">
            <v>28987313.470318601</v>
          </cell>
          <cell r="I136">
            <v>28987313.470318601</v>
          </cell>
        </row>
        <row r="137">
          <cell r="H137">
            <v>4402654.4799999995</v>
          </cell>
          <cell r="I137">
            <v>4402654.4799999995</v>
          </cell>
        </row>
        <row r="138">
          <cell r="H138">
            <v>33389967.950318597</v>
          </cell>
          <cell r="I138">
            <v>33389967.950318597</v>
          </cell>
        </row>
        <row r="139">
          <cell r="H139">
            <v>0</v>
          </cell>
          <cell r="I139">
            <v>0</v>
          </cell>
        </row>
        <row r="140">
          <cell r="H140">
            <v>1080830.1135251999</v>
          </cell>
          <cell r="I140">
            <v>1080830.1135251999</v>
          </cell>
        </row>
        <row r="141">
          <cell r="H141">
            <v>100473.06615620002</v>
          </cell>
          <cell r="I141">
            <v>100473.06615620002</v>
          </cell>
        </row>
        <row r="142">
          <cell r="H142">
            <v>1181303.1796813998</v>
          </cell>
          <cell r="I142">
            <v>1181303.1796813998</v>
          </cell>
        </row>
        <row r="143">
          <cell r="H143">
            <v>0</v>
          </cell>
          <cell r="I143">
            <v>0</v>
          </cell>
        </row>
        <row r="144">
          <cell r="H144">
            <v>34571271.130000003</v>
          </cell>
          <cell r="I144">
            <v>34571271.130000003</v>
          </cell>
        </row>
      </sheetData>
      <sheetData sheetId="50">
        <row r="9">
          <cell r="E9" t="str">
            <v>Adjustment</v>
          </cell>
        </row>
        <row r="11">
          <cell r="E11">
            <v>1930</v>
          </cell>
        </row>
        <row r="12">
          <cell r="E12">
            <v>1940</v>
          </cell>
        </row>
        <row r="13">
          <cell r="E13">
            <v>1940</v>
          </cell>
        </row>
        <row r="14">
          <cell r="E14">
            <v>1930</v>
          </cell>
        </row>
        <row r="15">
          <cell r="E15">
            <v>1940</v>
          </cell>
        </row>
        <row r="16">
          <cell r="E16">
            <v>1930</v>
          </cell>
        </row>
        <row r="17">
          <cell r="E17">
            <v>1920</v>
          </cell>
        </row>
        <row r="18">
          <cell r="E18">
            <v>1930</v>
          </cell>
        </row>
        <row r="19">
          <cell r="E19">
            <v>1940</v>
          </cell>
        </row>
        <row r="20">
          <cell r="E20">
            <v>1950</v>
          </cell>
        </row>
        <row r="21">
          <cell r="E21">
            <v>1980</v>
          </cell>
        </row>
        <row r="23">
          <cell r="E23">
            <v>21330</v>
          </cell>
        </row>
      </sheetData>
      <sheetData sheetId="51"/>
      <sheetData sheetId="52">
        <row r="5">
          <cell r="C5" t="str">
            <v>Utah Bad DebtDEC 2012</v>
          </cell>
          <cell r="D5" t="str">
            <v>Utah Bad DebtDEC 2013</v>
          </cell>
          <cell r="E5" t="str">
            <v>Utah Bad DebtDEC 2014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8">
          <cell r="C8" t="str">
            <v xml:space="preserve">Bad Debt </v>
          </cell>
          <cell r="D8">
            <v>0</v>
          </cell>
          <cell r="E8">
            <v>0</v>
          </cell>
          <cell r="F8">
            <v>0</v>
          </cell>
        </row>
        <row r="9">
          <cell r="C9" t="str">
            <v>Ratio</v>
          </cell>
          <cell r="D9">
            <v>0</v>
          </cell>
          <cell r="E9">
            <v>0</v>
          </cell>
          <cell r="F9">
            <v>0</v>
          </cell>
        </row>
        <row r="10">
          <cell r="C10" t="str">
            <v>Adjustment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293660.41859853128</v>
          </cell>
          <cell r="D12">
            <v>293660.41859853128</v>
          </cell>
          <cell r="E12">
            <v>293660.41859853128</v>
          </cell>
          <cell r="F12">
            <v>0</v>
          </cell>
        </row>
        <row r="13">
          <cell r="C13">
            <v>-15029.326587074011</v>
          </cell>
          <cell r="D13">
            <v>-15029.326587074011</v>
          </cell>
          <cell r="E13">
            <v>-15029.326587074011</v>
          </cell>
          <cell r="F13">
            <v>0</v>
          </cell>
        </row>
        <row r="14">
          <cell r="C14">
            <v>278631.09201145725</v>
          </cell>
          <cell r="D14">
            <v>278631.09201145725</v>
          </cell>
          <cell r="E14">
            <v>278631.09201145725</v>
          </cell>
          <cell r="F14">
            <v>0</v>
          </cell>
        </row>
        <row r="17">
          <cell r="C17">
            <v>2.3171463210467629E-3</v>
          </cell>
          <cell r="D17">
            <v>2.3171463210467629E-3</v>
          </cell>
          <cell r="E17">
            <v>2.3171463210467629E-3</v>
          </cell>
          <cell r="F17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 t="str">
            <v>SNG</v>
          </cell>
          <cell r="D22" t="str">
            <v>SNG</v>
          </cell>
          <cell r="E22" t="str">
            <v>SNG</v>
          </cell>
        </row>
        <row r="24">
          <cell r="C24">
            <v>-205269.52999999997</v>
          </cell>
          <cell r="D24">
            <v>-205269.52999999997</v>
          </cell>
          <cell r="E24">
            <v>-205269.52999999997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-205269.52999999997</v>
          </cell>
          <cell r="D26">
            <v>-205269.52999999997</v>
          </cell>
          <cell r="E26">
            <v>-205269.52999999997</v>
          </cell>
          <cell r="F26">
            <v>0</v>
          </cell>
        </row>
        <row r="28">
          <cell r="C28" t="str">
            <v>Commodity</v>
          </cell>
          <cell r="D28" t="str">
            <v>Commodity</v>
          </cell>
          <cell r="E28" t="str">
            <v>Commodity</v>
          </cell>
          <cell r="F28">
            <v>0</v>
          </cell>
        </row>
        <row r="29">
          <cell r="C29">
            <v>-764578.48</v>
          </cell>
          <cell r="D29">
            <v>-764578.48</v>
          </cell>
          <cell r="E29">
            <v>-764578.48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-764578.48</v>
          </cell>
          <cell r="D31">
            <v>-764578.48</v>
          </cell>
          <cell r="E31">
            <v>-764578.48</v>
          </cell>
          <cell r="F31">
            <v>0</v>
          </cell>
        </row>
        <row r="33">
          <cell r="C33">
            <v>-691216.9179885427</v>
          </cell>
          <cell r="D33">
            <v>-691216.9179885427</v>
          </cell>
          <cell r="E33">
            <v>-691216.9179885427</v>
          </cell>
          <cell r="F33">
            <v>0</v>
          </cell>
        </row>
      </sheetData>
      <sheetData sheetId="53">
        <row r="22">
          <cell r="C22" t="str">
            <v>YE CAP STR DEC 12</v>
          </cell>
          <cell r="D22" t="str">
            <v>AVG CAP STR DEC 12</v>
          </cell>
          <cell r="E22" t="str">
            <v>SIMPLE AVG CAP STR DEC 12</v>
          </cell>
          <cell r="F22" t="str">
            <v>AVG CAP STR DEC 12</v>
          </cell>
          <cell r="G22" t="str">
            <v>AVG CAP STR DEC 13</v>
          </cell>
          <cell r="H22" t="str">
            <v>YE CAP STR DEC 13</v>
          </cell>
          <cell r="I22" t="str">
            <v>FILED AVG CAP STR DEC 14</v>
          </cell>
          <cell r="J22" t="str">
            <v>YE CAP STR DEC 14</v>
          </cell>
          <cell r="K22" t="str">
            <v>UPDATE AVG CAP STR DEC 14</v>
          </cell>
        </row>
        <row r="24">
          <cell r="C24">
            <v>0.47201463304138308</v>
          </cell>
          <cell r="D24">
            <v>0.425340071452804</v>
          </cell>
          <cell r="E24">
            <v>0.47930363660193231</v>
          </cell>
          <cell r="F24">
            <v>0.42534007311340888</v>
          </cell>
          <cell r="G24">
            <v>0.4757506580131744</v>
          </cell>
          <cell r="H24">
            <v>0.4787630795901941</v>
          </cell>
          <cell r="I24">
            <v>0.47932772422060577</v>
          </cell>
          <cell r="J24">
            <v>0.47984419361367048</v>
          </cell>
          <cell r="K24">
            <v>0.47933429200017746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>
            <v>0.52798536695861698</v>
          </cell>
          <cell r="D26">
            <v>0.57465992854719605</v>
          </cell>
          <cell r="E26">
            <v>0.52069636339806769</v>
          </cell>
          <cell r="F26">
            <v>0.57465992688659118</v>
          </cell>
          <cell r="G26">
            <v>0.52424934198682549</v>
          </cell>
          <cell r="H26">
            <v>0.52123692040980596</v>
          </cell>
          <cell r="I26">
            <v>0.52067227577939423</v>
          </cell>
          <cell r="J26">
            <v>0.52015580638632952</v>
          </cell>
          <cell r="K26">
            <v>0.52066570799982248</v>
          </cell>
        </row>
        <row r="27">
          <cell r="C27">
            <v>1</v>
          </cell>
          <cell r="D27">
            <v>1</v>
          </cell>
          <cell r="E27">
            <v>1</v>
          </cell>
          <cell r="F27">
            <v>1</v>
          </cell>
          <cell r="G27">
            <v>0.99999999999999989</v>
          </cell>
          <cell r="H27">
            <v>1</v>
          </cell>
          <cell r="I27">
            <v>1</v>
          </cell>
          <cell r="J27">
            <v>1</v>
          </cell>
          <cell r="K27">
            <v>1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C30">
            <v>5.3733160793053174E-2</v>
          </cell>
          <cell r="D30">
            <v>6.543100461220093E-2</v>
          </cell>
          <cell r="E30">
            <v>5.2287352156017389E-2</v>
          </cell>
          <cell r="F30">
            <v>6.5431014342243313E-2</v>
          </cell>
          <cell r="G30">
            <v>5.3334353937203198E-2</v>
          </cell>
          <cell r="H30">
            <v>5.3017321714522628E-2</v>
          </cell>
          <cell r="I30">
            <v>5.2254002593529969E-2</v>
          </cell>
          <cell r="J30">
            <v>5.1557382597512143E-2</v>
          </cell>
          <cell r="K30">
            <v>5.2455893909448444E-2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>
            <v>9.8500000000000004E-2</v>
          </cell>
          <cell r="D32">
            <v>9.8500000000000004E-2</v>
          </cell>
          <cell r="E32">
            <v>9.8500000000000004E-2</v>
          </cell>
          <cell r="F32">
            <v>9.8500000000000004E-2</v>
          </cell>
          <cell r="G32">
            <v>9.8500000000000004E-2</v>
          </cell>
          <cell r="H32">
            <v>9.8500000000000004E-2</v>
          </cell>
          <cell r="I32">
            <v>9.8500000000000004E-2</v>
          </cell>
          <cell r="J32">
            <v>9.8500000000000004E-2</v>
          </cell>
          <cell r="K32">
            <v>0.10349999999999999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C36" t="str">
            <v>ACTUAL</v>
          </cell>
          <cell r="D36" t="str">
            <v>ACTUAL</v>
          </cell>
          <cell r="E36" t="str">
            <v>DAVE PROJECTED</v>
          </cell>
          <cell r="F36" t="str">
            <v>BUDGET PROJ</v>
          </cell>
          <cell r="G36" t="str">
            <v>BUDGET PROJ</v>
          </cell>
          <cell r="H36" t="str">
            <v>BUDGET PROJ</v>
          </cell>
          <cell r="I36" t="str">
            <v>BUDGET PROJ</v>
          </cell>
          <cell r="J36" t="str">
            <v>BUDGET PROJ</v>
          </cell>
          <cell r="K36" t="str">
            <v>UPDATE</v>
          </cell>
        </row>
        <row r="37">
          <cell r="C37" t="str">
            <v>YE CAP STR DEC 12</v>
          </cell>
          <cell r="D37" t="str">
            <v>AVG CAP STR DEC 12</v>
          </cell>
          <cell r="E37" t="str">
            <v>SIMPLE AVG CAP STR DEC 12</v>
          </cell>
          <cell r="F37" t="str">
            <v>AVG CAP STR DEC 12</v>
          </cell>
          <cell r="G37" t="str">
            <v>AVG CAP STR DEC 13</v>
          </cell>
          <cell r="H37" t="str">
            <v>YE CAP STR DEC 13</v>
          </cell>
          <cell r="I37" t="str">
            <v>FILED AVG CAP STR DEC 14</v>
          </cell>
          <cell r="J37" t="str">
            <v>YE CAP STR DEC 14</v>
          </cell>
          <cell r="K37" t="str">
            <v>UPDATE AVG CAP STR DEC 14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C40">
            <v>384500000</v>
          </cell>
          <cell r="D40">
            <v>243833333.33333334</v>
          </cell>
          <cell r="E40">
            <v>0</v>
          </cell>
          <cell r="F40">
            <v>243833333.33333334</v>
          </cell>
          <cell r="G40">
            <v>459500000</v>
          </cell>
          <cell r="H40">
            <v>534500000</v>
          </cell>
          <cell r="I40">
            <v>559500000</v>
          </cell>
          <cell r="J40">
            <v>584500000</v>
          </cell>
          <cell r="K40">
            <v>559500000</v>
          </cell>
        </row>
        <row r="41">
          <cell r="C41">
            <v>-5337889.1800000044</v>
          </cell>
          <cell r="D41">
            <v>-5603203.7800000012</v>
          </cell>
          <cell r="E41">
            <v>0</v>
          </cell>
          <cell r="F41">
            <v>-5603203.7800000003</v>
          </cell>
          <cell r="G41">
            <v>-5072444.5900000017</v>
          </cell>
          <cell r="H41">
            <v>-4807000</v>
          </cell>
          <cell r="I41">
            <v>-4542000</v>
          </cell>
          <cell r="J41">
            <v>-4277000</v>
          </cell>
          <cell r="K41">
            <v>-4542000</v>
          </cell>
        </row>
        <row r="42">
          <cell r="C42">
            <v>-3165331.95</v>
          </cell>
          <cell r="D42">
            <v>-2150882.1891666665</v>
          </cell>
          <cell r="E42">
            <v>0</v>
          </cell>
          <cell r="F42">
            <v>-2150882.1891666665</v>
          </cell>
          <cell r="G42">
            <v>-3522165.9750000001</v>
          </cell>
          <cell r="H42">
            <v>-3879000</v>
          </cell>
          <cell r="I42">
            <v>-3971500</v>
          </cell>
          <cell r="J42">
            <v>-4064000</v>
          </cell>
          <cell r="K42">
            <v>-3957000</v>
          </cell>
        </row>
        <row r="43">
          <cell r="C43">
            <v>42000000</v>
          </cell>
          <cell r="D43">
            <v>107187500</v>
          </cell>
          <cell r="E43">
            <v>0</v>
          </cell>
          <cell r="F43">
            <v>107187500</v>
          </cell>
          <cell r="G43">
            <v>21000000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C44">
            <v>417996778.87</v>
          </cell>
          <cell r="D44">
            <v>343266747.36416668</v>
          </cell>
          <cell r="E44">
            <v>0</v>
          </cell>
          <cell r="F44">
            <v>343266747.36416668</v>
          </cell>
          <cell r="G44">
            <v>471905389.435</v>
          </cell>
          <cell r="H44">
            <v>525814000</v>
          </cell>
          <cell r="I44">
            <v>550986500</v>
          </cell>
          <cell r="J44">
            <v>576159000</v>
          </cell>
          <cell r="K44">
            <v>551001000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C48">
            <v>21625958.450000003</v>
          </cell>
          <cell r="D48">
            <v>21625958.450000003</v>
          </cell>
          <cell r="E48">
            <v>0</v>
          </cell>
          <cell r="F48">
            <v>21625958.450000003</v>
          </cell>
          <cell r="G48">
            <v>24343104.225000001</v>
          </cell>
          <cell r="H48">
            <v>27060250</v>
          </cell>
          <cell r="I48">
            <v>27960250</v>
          </cell>
          <cell r="J48">
            <v>28860250</v>
          </cell>
          <cell r="K48">
            <v>28072750</v>
          </cell>
        </row>
        <row r="49">
          <cell r="C49">
            <v>834329.67999999993</v>
          </cell>
          <cell r="D49">
            <v>834329.67999999993</v>
          </cell>
          <cell r="E49">
            <v>0</v>
          </cell>
          <cell r="F49">
            <v>834333.02</v>
          </cell>
          <cell r="G49">
            <v>825664.84</v>
          </cell>
          <cell r="H49">
            <v>817000</v>
          </cell>
          <cell r="I49">
            <v>831000</v>
          </cell>
          <cell r="J49">
            <v>845000</v>
          </cell>
          <cell r="K49">
            <v>830500</v>
          </cell>
        </row>
        <row r="50">
          <cell r="C50">
            <v>22460288.130000003</v>
          </cell>
          <cell r="D50">
            <v>22460288.130000003</v>
          </cell>
          <cell r="E50">
            <v>0</v>
          </cell>
          <cell r="F50">
            <v>22460291.470000003</v>
          </cell>
          <cell r="G50">
            <v>25168769.065000001</v>
          </cell>
          <cell r="H50">
            <v>27877250</v>
          </cell>
          <cell r="I50">
            <v>28791250</v>
          </cell>
          <cell r="J50">
            <v>29705250</v>
          </cell>
          <cell r="K50">
            <v>28903250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C52">
            <v>5.3733160793053174E-2</v>
          </cell>
          <cell r="D52">
            <v>6.543100461220093E-2</v>
          </cell>
          <cell r="E52">
            <v>0</v>
          </cell>
          <cell r="F52">
            <v>6.5431014342243313E-2</v>
          </cell>
          <cell r="G52">
            <v>5.3334353937203198E-2</v>
          </cell>
          <cell r="H52">
            <v>5.3017321714522628E-2</v>
          </cell>
          <cell r="I52">
            <v>5.2254002593529969E-2</v>
          </cell>
          <cell r="J52">
            <v>5.1557382597512143E-2</v>
          </cell>
          <cell r="K52">
            <v>5.2455893909448444E-2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C56">
            <v>22974065</v>
          </cell>
          <cell r="D56">
            <v>22974065</v>
          </cell>
          <cell r="E56">
            <v>0</v>
          </cell>
          <cell r="F56">
            <v>22974065</v>
          </cell>
          <cell r="G56">
            <v>22974032.5</v>
          </cell>
          <cell r="H56">
            <v>22974000</v>
          </cell>
          <cell r="I56">
            <v>22974000</v>
          </cell>
          <cell r="J56">
            <v>22974000</v>
          </cell>
          <cell r="K56">
            <v>22974000</v>
          </cell>
        </row>
        <row r="57">
          <cell r="C57">
            <v>172503064.85000005</v>
          </cell>
          <cell r="D57">
            <v>171906497.92208335</v>
          </cell>
          <cell r="E57">
            <v>0</v>
          </cell>
          <cell r="F57">
            <v>171906497.92208332</v>
          </cell>
          <cell r="G57">
            <v>218153032.42500001</v>
          </cell>
          <cell r="H57">
            <v>263803000</v>
          </cell>
          <cell r="I57">
            <v>279453000</v>
          </cell>
          <cell r="J57">
            <v>295103000</v>
          </cell>
          <cell r="K57">
            <v>279453000</v>
          </cell>
        </row>
        <row r="58">
          <cell r="C58">
            <v>272085032.90999997</v>
          </cell>
          <cell r="D58">
            <v>268893385.86000001</v>
          </cell>
          <cell r="E58">
            <v>0</v>
          </cell>
          <cell r="F58">
            <v>268893382.70916671</v>
          </cell>
          <cell r="G58">
            <v>278885016.45499998</v>
          </cell>
          <cell r="H58">
            <v>285685000</v>
          </cell>
          <cell r="I58">
            <v>296085000</v>
          </cell>
          <cell r="J58">
            <v>306485000</v>
          </cell>
          <cell r="K58">
            <v>296085000</v>
          </cell>
        </row>
        <row r="59">
          <cell r="C59">
            <v>467562162.75999999</v>
          </cell>
          <cell r="D59">
            <v>463773948.78208339</v>
          </cell>
          <cell r="E59">
            <v>0</v>
          </cell>
          <cell r="F59">
            <v>463773945.63125002</v>
          </cell>
          <cell r="G59">
            <v>520012081.38</v>
          </cell>
          <cell r="H59">
            <v>572462000</v>
          </cell>
          <cell r="I59">
            <v>598512000</v>
          </cell>
          <cell r="J59">
            <v>624562000</v>
          </cell>
          <cell r="K59">
            <v>598512000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C62">
            <v>885558941.63</v>
          </cell>
          <cell r="D62">
            <v>807040696.14625001</v>
          </cell>
          <cell r="E62">
            <v>0</v>
          </cell>
          <cell r="F62">
            <v>807040692.99541664</v>
          </cell>
          <cell r="G62">
            <v>991917470.81500006</v>
          </cell>
          <cell r="H62">
            <v>1098276000</v>
          </cell>
          <cell r="I62">
            <v>1149498500</v>
          </cell>
          <cell r="J62">
            <v>1200721000</v>
          </cell>
          <cell r="K62">
            <v>1149513000</v>
          </cell>
        </row>
      </sheetData>
      <sheetData sheetId="54"/>
      <sheetData sheetId="55">
        <row r="6">
          <cell r="B6" t="str">
            <v>Dist Gas Effective 2011</v>
          </cell>
          <cell r="C6" t="str">
            <v>Dist Gas Effective 2012</v>
          </cell>
          <cell r="D6" t="str">
            <v>Dist Gas Effective 2013</v>
          </cell>
          <cell r="E6" t="str">
            <v>Dist Gas Effective 2014</v>
          </cell>
          <cell r="F6" t="str">
            <v>Dist Gas Effective 2012</v>
          </cell>
        </row>
        <row r="7">
          <cell r="B7">
            <v>0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B8">
            <v>0.44850000000000001</v>
          </cell>
          <cell r="C8">
            <v>0.45340000000000003</v>
          </cell>
          <cell r="D8">
            <v>0.45290000000000002</v>
          </cell>
          <cell r="E8">
            <v>0.45290000000000002</v>
          </cell>
          <cell r="F8">
            <v>0.45340000000000003</v>
          </cell>
        </row>
        <row r="9">
          <cell r="B9">
            <v>0.30380000000000001</v>
          </cell>
          <cell r="C9">
            <v>0.29399999999999998</v>
          </cell>
          <cell r="D9">
            <v>0.28460000000000002</v>
          </cell>
          <cell r="E9">
            <v>0.28460000000000002</v>
          </cell>
          <cell r="F9">
            <v>0.29399999999999998</v>
          </cell>
        </row>
        <row r="10">
          <cell r="B10">
            <v>0.23180000000000001</v>
          </cell>
          <cell r="C10">
            <v>0.23519999999999999</v>
          </cell>
          <cell r="D10">
            <v>0.24579999999999999</v>
          </cell>
          <cell r="E10">
            <v>0.24579999999999999</v>
          </cell>
          <cell r="F10">
            <v>0.23519999999999999</v>
          </cell>
        </row>
        <row r="11">
          <cell r="B11">
            <v>1.5900000000000001E-2</v>
          </cell>
          <cell r="C11">
            <v>1.7399999999999999E-2</v>
          </cell>
          <cell r="D11">
            <v>1.67E-2</v>
          </cell>
          <cell r="E11">
            <v>1.67E-2</v>
          </cell>
          <cell r="F11">
            <v>1.7399999999999999E-2</v>
          </cell>
        </row>
        <row r="12"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>
            <v>1</v>
          </cell>
          <cell r="C13">
            <v>1</v>
          </cell>
          <cell r="D13">
            <v>1</v>
          </cell>
          <cell r="E13">
            <v>1</v>
          </cell>
          <cell r="F13">
            <v>1</v>
          </cell>
        </row>
        <row r="14"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B19">
            <v>0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F21">
            <v>0</v>
          </cell>
        </row>
        <row r="26">
          <cell r="F26">
            <v>0</v>
          </cell>
        </row>
        <row r="27">
          <cell r="F27">
            <v>0</v>
          </cell>
        </row>
        <row r="28">
          <cell r="F28">
            <v>0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3"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</row>
      </sheetData>
      <sheetData sheetId="56">
        <row r="16">
          <cell r="C16" t="str">
            <v>Account</v>
          </cell>
          <cell r="D16">
            <v>0</v>
          </cell>
          <cell r="E16" t="str">
            <v>December 2012</v>
          </cell>
          <cell r="F16" t="str">
            <v>December 2012</v>
          </cell>
          <cell r="G16" t="str">
            <v>DEPR EXPENSE 2013</v>
          </cell>
          <cell r="H16" t="str">
            <v>DEPR EXPENSE 2014</v>
          </cell>
          <cell r="I16" t="str">
            <v>YE ANNUALIZED DEPR EXPENSE 2012</v>
          </cell>
          <cell r="J16" t="str">
            <v>YE ANNUALIZED DEPR EXPENSE 2013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18">
          <cell r="C18">
            <v>403</v>
          </cell>
          <cell r="D18" t="str">
            <v>Depreciation Expense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C19">
            <v>0</v>
          </cell>
          <cell r="D19" t="str">
            <v>Production</v>
          </cell>
          <cell r="E19">
            <v>581508.36</v>
          </cell>
          <cell r="F19">
            <v>54595.35</v>
          </cell>
          <cell r="G19">
            <v>602408.57248548325</v>
          </cell>
          <cell r="H19">
            <v>664719.3081348975</v>
          </cell>
          <cell r="I19">
            <v>581508.36</v>
          </cell>
          <cell r="J19">
            <v>633666.76971793128</v>
          </cell>
        </row>
        <row r="20">
          <cell r="C20">
            <v>0</v>
          </cell>
          <cell r="D20" t="str">
            <v>Distribution - Wyoming</v>
          </cell>
          <cell r="E20">
            <v>1529629.5630000001</v>
          </cell>
          <cell r="F20">
            <v>135835.60999999999</v>
          </cell>
          <cell r="G20">
            <v>1584606.5591875988</v>
          </cell>
          <cell r="H20">
            <v>1748511.9299403462</v>
          </cell>
          <cell r="I20">
            <v>1630027.3199999998</v>
          </cell>
          <cell r="J20">
            <v>1666829.7323382604</v>
          </cell>
        </row>
        <row r="21">
          <cell r="C21">
            <v>0</v>
          </cell>
          <cell r="D21" t="str">
            <v>Distribution - Utah</v>
          </cell>
          <cell r="E21">
            <v>36667248.866999999</v>
          </cell>
          <cell r="F21">
            <v>3177722.6399999997</v>
          </cell>
          <cell r="G21">
            <v>37985120.363427661</v>
          </cell>
          <cell r="H21">
            <v>41914149.433865994</v>
          </cell>
          <cell r="I21">
            <v>38132671.679999992</v>
          </cell>
          <cell r="J21">
            <v>39956118.849255003</v>
          </cell>
        </row>
        <row r="22">
          <cell r="C22">
            <v>0</v>
          </cell>
          <cell r="D22" t="str">
            <v>General</v>
          </cell>
          <cell r="E22">
            <v>8377548.5600000005</v>
          </cell>
          <cell r="F22">
            <v>753895.00000000047</v>
          </cell>
          <cell r="G22">
            <v>8678649.2097162902</v>
          </cell>
          <cell r="H22">
            <v>9576334.0060488675</v>
          </cell>
          <cell r="I22">
            <v>9046740.0000000056</v>
          </cell>
          <cell r="J22">
            <v>9128973.028298866</v>
          </cell>
        </row>
        <row r="23">
          <cell r="C23">
            <v>0</v>
          </cell>
          <cell r="D23" t="str">
            <v>Total Depreciation Expense</v>
          </cell>
          <cell r="E23">
            <v>47155935.350000001</v>
          </cell>
          <cell r="F23">
            <v>4122048.6</v>
          </cell>
          <cell r="G23">
            <v>48850784.704817034</v>
          </cell>
          <cell r="H23">
            <v>53903714.677990101</v>
          </cell>
          <cell r="I23">
            <v>49390947.359999999</v>
          </cell>
          <cell r="J23">
            <v>51385588.379610062</v>
          </cell>
        </row>
        <row r="24">
          <cell r="D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D25" t="str">
            <v>Historical 12 Months Ending December, 2011 used due to the seasonal nature of production.</v>
          </cell>
        </row>
        <row r="26">
          <cell r="I26">
            <v>0</v>
          </cell>
          <cell r="J26">
            <v>0</v>
          </cell>
        </row>
      </sheetData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>
        <row r="73">
          <cell r="C73" t="str">
            <v>FT-1 (E)</v>
          </cell>
          <cell r="D73">
            <v>98271522.088588998</v>
          </cell>
          <cell r="E73">
            <v>69630260</v>
          </cell>
          <cell r="F73">
            <v>28641262.088589001</v>
          </cell>
          <cell r="G73">
            <v>4043432.7580960002</v>
          </cell>
          <cell r="H73">
            <v>1656978.925726</v>
          </cell>
          <cell r="I73">
            <v>12893815</v>
          </cell>
          <cell r="J73">
            <v>1211765.1575696552</v>
          </cell>
          <cell r="K73">
            <v>678836</v>
          </cell>
        </row>
        <row r="74">
          <cell r="C74" t="str">
            <v>FT-1 (N)</v>
          </cell>
          <cell r="D74">
            <v>98271522.088588998</v>
          </cell>
          <cell r="E74">
            <v>69630260</v>
          </cell>
          <cell r="F74">
            <v>28641262.088589001</v>
          </cell>
          <cell r="G74">
            <v>4043432.7580960002</v>
          </cell>
          <cell r="H74">
            <v>1656978.925726</v>
          </cell>
          <cell r="I74">
            <v>13937271.620129328</v>
          </cell>
          <cell r="J74">
            <v>168308.53744032234</v>
          </cell>
          <cell r="K74">
            <v>678836</v>
          </cell>
        </row>
        <row r="76">
          <cell r="C76" t="str">
            <v>FT-1 (E)</v>
          </cell>
          <cell r="D76">
            <v>1198667.2639649981</v>
          </cell>
          <cell r="E76">
            <v>836665.40487794008</v>
          </cell>
          <cell r="F76">
            <v>362001.86395645636</v>
          </cell>
          <cell r="G76">
            <v>32776.604177253772</v>
          </cell>
          <cell r="H76">
            <v>0</v>
          </cell>
          <cell r="I76">
            <v>66776</v>
          </cell>
          <cell r="J76">
            <v>69404</v>
          </cell>
          <cell r="K76">
            <v>2662.1019607843136</v>
          </cell>
        </row>
        <row r="77">
          <cell r="C77" t="str">
            <v>FT-1 (N)</v>
          </cell>
          <cell r="D77">
            <v>1198667.2639649981</v>
          </cell>
          <cell r="E77">
            <v>836665.40487794008</v>
          </cell>
          <cell r="F77">
            <v>362001.86395645636</v>
          </cell>
          <cell r="G77">
            <v>32776.604177253772</v>
          </cell>
          <cell r="H77">
            <v>0</v>
          </cell>
          <cell r="I77">
            <v>80335</v>
          </cell>
          <cell r="J77">
            <v>49600</v>
          </cell>
          <cell r="K77">
            <v>2662.1019607843136</v>
          </cell>
        </row>
        <row r="79">
          <cell r="C79" t="str">
            <v>FT-1 (E)</v>
          </cell>
          <cell r="D79">
            <v>499260412.70469952</v>
          </cell>
          <cell r="E79">
            <v>454568538.54038388</v>
          </cell>
          <cell r="F79">
            <v>44691874.164315581</v>
          </cell>
          <cell r="G79">
            <v>835681.78217366827</v>
          </cell>
          <cell r="H79">
            <v>155741.62691804534</v>
          </cell>
          <cell r="I79">
            <v>372974.41820559243</v>
          </cell>
          <cell r="J79">
            <v>19861.763840889711</v>
          </cell>
          <cell r="K79">
            <v>50892.361179442247</v>
          </cell>
        </row>
        <row r="80">
          <cell r="C80" t="str">
            <v>FT-1 (N)</v>
          </cell>
          <cell r="D80">
            <v>499260412.70469952</v>
          </cell>
          <cell r="E80">
            <v>454568538.54038388</v>
          </cell>
          <cell r="F80">
            <v>44691874.164315581</v>
          </cell>
          <cell r="G80">
            <v>835681.78217366827</v>
          </cell>
          <cell r="H80">
            <v>155741.62691804534</v>
          </cell>
          <cell r="I80">
            <v>388448.24125535652</v>
          </cell>
          <cell r="J80">
            <v>4387.9407911257786</v>
          </cell>
          <cell r="K80">
            <v>50892.361179442247</v>
          </cell>
        </row>
        <row r="82">
          <cell r="C82" t="str">
            <v>FT-1 (E)</v>
          </cell>
          <cell r="D82">
            <v>305469592.16851252</v>
          </cell>
          <cell r="E82">
            <v>273855560.83890241</v>
          </cell>
          <cell r="F82">
            <v>31614031.329610202</v>
          </cell>
          <cell r="G82">
            <v>876042.25797312148</v>
          </cell>
          <cell r="H82">
            <v>248885.99617024566</v>
          </cell>
          <cell r="I82">
            <v>1328865.8887415235</v>
          </cell>
          <cell r="J82">
            <v>296723.06318718911</v>
          </cell>
          <cell r="K82">
            <v>43891.625415328315</v>
          </cell>
        </row>
        <row r="83">
          <cell r="C83" t="str">
            <v>FT-1 (N)</v>
          </cell>
          <cell r="D83">
            <v>305469592.16851252</v>
          </cell>
          <cell r="E83">
            <v>273855560.83890241</v>
          </cell>
          <cell r="F83">
            <v>31614031.329610202</v>
          </cell>
          <cell r="G83">
            <v>876042.25797312148</v>
          </cell>
          <cell r="H83">
            <v>248885.99617024566</v>
          </cell>
          <cell r="I83">
            <v>1484128.7309634557</v>
          </cell>
          <cell r="J83">
            <v>141460.22096525668</v>
          </cell>
          <cell r="K83">
            <v>43891.625415328315</v>
          </cell>
        </row>
        <row r="85">
          <cell r="C85" t="str">
            <v>FT-1 (E)</v>
          </cell>
          <cell r="D85">
            <v>253628604.61765066</v>
          </cell>
          <cell r="E85">
            <v>213874637.51930666</v>
          </cell>
          <cell r="F85">
            <v>39753967.098343983</v>
          </cell>
          <cell r="G85">
            <v>2705283.3644972886</v>
          </cell>
          <cell r="H85">
            <v>1843452.8044652017</v>
          </cell>
          <cell r="I85">
            <v>7358449.8503271304</v>
          </cell>
          <cell r="J85">
            <v>2340619.3630597359</v>
          </cell>
          <cell r="K85">
            <v>0</v>
          </cell>
        </row>
        <row r="86">
          <cell r="C86" t="str">
            <v>FT-1 (N)</v>
          </cell>
          <cell r="D86">
            <v>253628604.61765066</v>
          </cell>
          <cell r="E86">
            <v>213874637.51930666</v>
          </cell>
          <cell r="F86">
            <v>39753967.098343983</v>
          </cell>
          <cell r="G86">
            <v>2705283.3644972886</v>
          </cell>
          <cell r="H86">
            <v>1843452.8044652017</v>
          </cell>
          <cell r="I86">
            <v>8175046.8237485681</v>
          </cell>
          <cell r="J86">
            <v>1524022.3896382998</v>
          </cell>
          <cell r="K86">
            <v>0</v>
          </cell>
        </row>
        <row r="88">
          <cell r="C88" t="str">
            <v>FT-1 (E)</v>
          </cell>
          <cell r="D88">
            <v>3399134.4593290077</v>
          </cell>
          <cell r="E88">
            <v>3054818.6412382787</v>
          </cell>
          <cell r="F88">
            <v>344315.81809072866</v>
          </cell>
          <cell r="G88">
            <v>10128.520731447936</v>
          </cell>
          <cell r="H88">
            <v>19738.193801164627</v>
          </cell>
          <cell r="I88">
            <v>653632.16988080367</v>
          </cell>
          <cell r="J88">
            <v>73279.973926193503</v>
          </cell>
          <cell r="K88">
            <v>89.572331382535012</v>
          </cell>
        </row>
        <row r="89">
          <cell r="C89" t="str">
            <v>FT-1 (N)</v>
          </cell>
          <cell r="D89">
            <v>3399134.4593290077</v>
          </cell>
          <cell r="E89">
            <v>3054818.6412382787</v>
          </cell>
          <cell r="F89">
            <v>344315.81809072866</v>
          </cell>
          <cell r="G89">
            <v>10128.520731447936</v>
          </cell>
          <cell r="H89">
            <v>19738.193801164627</v>
          </cell>
          <cell r="I89">
            <v>686067.51753382431</v>
          </cell>
          <cell r="J89">
            <v>40844.626273172711</v>
          </cell>
          <cell r="K89">
            <v>89.572331382535012</v>
          </cell>
        </row>
      </sheetData>
      <sheetData sheetId="89"/>
      <sheetData sheetId="90"/>
      <sheetData sheetId="91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</row>
        <row r="12">
          <cell r="C12" t="str">
            <v>No Allocation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C14" t="str">
            <v>GS</v>
          </cell>
          <cell r="D14">
            <v>1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16">
          <cell r="C16" t="str">
            <v>FS</v>
          </cell>
          <cell r="D16">
            <v>0</v>
          </cell>
          <cell r="E16">
            <v>0</v>
          </cell>
          <cell r="F16">
            <v>0</v>
          </cell>
          <cell r="G16">
            <v>1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</row>
        <row r="18">
          <cell r="C18" t="str">
            <v>IS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1</v>
          </cell>
          <cell r="I18">
            <v>0</v>
          </cell>
          <cell r="J18">
            <v>0</v>
          </cell>
          <cell r="K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  <row r="20">
          <cell r="C20" t="str">
            <v>TS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1</v>
          </cell>
          <cell r="J20">
            <v>0</v>
          </cell>
          <cell r="K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</row>
        <row r="22">
          <cell r="C22" t="str">
            <v>FT-1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1</v>
          </cell>
          <cell r="K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</row>
        <row r="24">
          <cell r="C24" t="str">
            <v>NGV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1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</row>
        <row r="26">
          <cell r="C26" t="str">
            <v>Peak Day</v>
          </cell>
          <cell r="D26">
            <v>0.8787619215531729</v>
          </cell>
          <cell r="E26">
            <v>0</v>
          </cell>
          <cell r="F26">
            <v>0</v>
          </cell>
          <cell r="G26">
            <v>2.4029046704350757E-2</v>
          </cell>
          <cell r="H26">
            <v>0</v>
          </cell>
          <cell r="I26">
            <v>5.889485855687436E-2</v>
          </cell>
          <cell r="J26">
            <v>3.6362544151627166E-2</v>
          </cell>
          <cell r="K26">
            <v>1.9516290339748558E-3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C28" t="str">
            <v>Throughput</v>
          </cell>
          <cell r="D28">
            <v>0.65588601988188666</v>
          </cell>
          <cell r="E28">
            <v>0</v>
          </cell>
          <cell r="F28">
            <v>0</v>
          </cell>
          <cell r="G28">
            <v>3.2316036665878588E-2</v>
          </cell>
          <cell r="H28">
            <v>1.7485635638957827E-2</v>
          </cell>
          <cell r="I28">
            <v>0.24586447280759971</v>
          </cell>
          <cell r="J28">
            <v>4.3927434938724523E-2</v>
          </cell>
          <cell r="K28">
            <v>4.5204000669527107E-3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</row>
        <row r="30">
          <cell r="C30" t="str">
            <v>67% Peak Day 33% Throughput</v>
          </cell>
          <cell r="D30">
            <v>0.80521287400164843</v>
          </cell>
          <cell r="E30">
            <v>0</v>
          </cell>
          <cell r="F30">
            <v>0</v>
          </cell>
          <cell r="G30">
            <v>2.6763753391654939E-2</v>
          </cell>
          <cell r="H30">
            <v>5.7702597608560819E-3</v>
          </cell>
          <cell r="I30">
            <v>0.12059483125961373</v>
          </cell>
          <cell r="J30">
            <v>3.8858958111369288E-2</v>
          </cell>
          <cell r="K30">
            <v>2.7993234748575476E-3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</row>
        <row r="32">
          <cell r="C32" t="str">
            <v>67% Peak Day 33% Throughput Less FT-1</v>
          </cell>
          <cell r="D32">
            <v>0.83776765210172977</v>
          </cell>
          <cell r="E32">
            <v>0</v>
          </cell>
          <cell r="F32">
            <v>0</v>
          </cell>
          <cell r="G32">
            <v>2.7845812659362128E-2</v>
          </cell>
          <cell r="H32">
            <v>6.0035515178059511E-3</v>
          </cell>
          <cell r="I32">
            <v>0.12547048352304915</v>
          </cell>
          <cell r="J32">
            <v>0</v>
          </cell>
          <cell r="K32">
            <v>2.9125001980530459E-3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</row>
        <row r="34">
          <cell r="C34" t="str">
            <v>Firm Sales</v>
          </cell>
          <cell r="D34">
            <v>0.94682367175903581</v>
          </cell>
          <cell r="E34">
            <v>0</v>
          </cell>
          <cell r="F34">
            <v>0</v>
          </cell>
          <cell r="G34">
            <v>4.665077096504798E-2</v>
          </cell>
          <cell r="H34">
            <v>0</v>
          </cell>
          <cell r="I34">
            <v>0</v>
          </cell>
          <cell r="J34">
            <v>0</v>
          </cell>
          <cell r="K34">
            <v>6.5255572759161913E-3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</row>
        <row r="36">
          <cell r="C36" t="str">
            <v>Distribution Throughput</v>
          </cell>
          <cell r="D36">
            <v>0.82750541041830927</v>
          </cell>
          <cell r="E36">
            <v>0</v>
          </cell>
          <cell r="F36">
            <v>0</v>
          </cell>
          <cell r="G36">
            <v>3.4048139408798174E-2</v>
          </cell>
          <cell r="H36">
            <v>1.3952760645666216E-2</v>
          </cell>
          <cell r="I36">
            <v>0.11736022223945763</v>
          </cell>
          <cell r="J36">
            <v>1.417259266890216E-3</v>
          </cell>
          <cell r="K36">
            <v>5.7162080208784218E-3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</row>
        <row r="38">
          <cell r="C38" t="str">
            <v>DNG Revenue</v>
          </cell>
          <cell r="D38">
            <v>0.92292426218226609</v>
          </cell>
          <cell r="E38">
            <v>0</v>
          </cell>
          <cell r="F38">
            <v>0</v>
          </cell>
          <cell r="G38">
            <v>1.2188134805975819E-2</v>
          </cell>
          <cell r="H38">
            <v>0</v>
          </cell>
          <cell r="I38">
            <v>3.6755634966456889E-2</v>
          </cell>
          <cell r="J38">
            <v>1.5758619124748213E-2</v>
          </cell>
          <cell r="K38">
            <v>1.2373348920552968E-2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</row>
        <row r="40">
          <cell r="C40" t="str">
            <v>DNG Revenue Less NGV</v>
          </cell>
          <cell r="D40">
            <v>0.93448699584355777</v>
          </cell>
          <cell r="E40">
            <v>0</v>
          </cell>
          <cell r="F40">
            <v>0</v>
          </cell>
          <cell r="G40">
            <v>1.2340832229116685E-2</v>
          </cell>
          <cell r="H40">
            <v>0</v>
          </cell>
          <cell r="I40">
            <v>3.7216123042329866E-2</v>
          </cell>
          <cell r="J40">
            <v>1.5956048884995664E-2</v>
          </cell>
          <cell r="K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</row>
        <row r="42">
          <cell r="C42" t="str">
            <v>Customers</v>
          </cell>
          <cell r="D42">
            <v>0.99886068183809995</v>
          </cell>
          <cell r="E42">
            <v>0</v>
          </cell>
          <cell r="F42">
            <v>0</v>
          </cell>
          <cell r="G42">
            <v>6.3728242864113862E-4</v>
          </cell>
          <cell r="H42">
            <v>9.4131699986042542E-5</v>
          </cell>
          <cell r="I42">
            <v>3.7436285281805423E-4</v>
          </cell>
          <cell r="J42">
            <v>5.4098678152898008E-6</v>
          </cell>
          <cell r="K42">
            <v>2.8131312639506967E-5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</row>
        <row r="44">
          <cell r="C44" t="str">
            <v>75% Customers 25% DNG Rev</v>
          </cell>
          <cell r="D44">
            <v>0.97987657692414165</v>
          </cell>
          <cell r="E44">
            <v>0</v>
          </cell>
          <cell r="F44">
            <v>0</v>
          </cell>
          <cell r="G44">
            <v>3.5249955229748092E-3</v>
          </cell>
          <cell r="H44">
            <v>7.0598774989531917E-5</v>
          </cell>
          <cell r="I44">
            <v>9.4696808812277638E-3</v>
          </cell>
          <cell r="J44">
            <v>3.9437121820485215E-3</v>
          </cell>
          <cell r="K44">
            <v>3.1144357146178727E-3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</row>
        <row r="46">
          <cell r="C46" t="str">
            <v>Customer Assistance Expense</v>
          </cell>
          <cell r="D46">
            <v>0.81788548980749332</v>
          </cell>
          <cell r="E46">
            <v>0</v>
          </cell>
          <cell r="F46">
            <v>0</v>
          </cell>
          <cell r="G46">
            <v>2.4370822156593681E-3</v>
          </cell>
          <cell r="H46">
            <v>4.7493214811418546E-3</v>
          </cell>
          <cell r="I46">
            <v>0.16507869115890444</v>
          </cell>
          <cell r="J46">
            <v>9.8278628177692912E-3</v>
          </cell>
          <cell r="K46">
            <v>2.1552519031702362E-5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</row>
        <row r="48">
          <cell r="C48" t="str">
            <v>Blank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C50" t="str">
            <v>TS Value of Gas Purchase</v>
          </cell>
          <cell r="D50">
            <v>0.94682367175903581</v>
          </cell>
          <cell r="E50">
            <v>0</v>
          </cell>
          <cell r="F50">
            <v>0</v>
          </cell>
          <cell r="G50">
            <v>4.665077096504798E-2</v>
          </cell>
          <cell r="H50">
            <v>0</v>
          </cell>
          <cell r="I50">
            <v>-1</v>
          </cell>
          <cell r="J50">
            <v>0</v>
          </cell>
          <cell r="K50">
            <v>6.5255572759161913E-3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C52" t="str">
            <v>IS Value of Gas Purchase</v>
          </cell>
          <cell r="D52">
            <v>0.94682367175903581</v>
          </cell>
          <cell r="E52">
            <v>0</v>
          </cell>
          <cell r="F52">
            <v>0</v>
          </cell>
          <cell r="G52">
            <v>4.665077096504798E-2</v>
          </cell>
          <cell r="H52">
            <v>-1</v>
          </cell>
          <cell r="I52">
            <v>0</v>
          </cell>
          <cell r="J52">
            <v>0</v>
          </cell>
          <cell r="K52">
            <v>6.5255572759161913E-3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</row>
        <row r="54">
          <cell r="C54" t="str">
            <v>Distribution O&amp;M Expense</v>
          </cell>
          <cell r="D54">
            <v>0.88405265521175602</v>
          </cell>
          <cell r="E54">
            <v>0</v>
          </cell>
          <cell r="F54">
            <v>0</v>
          </cell>
          <cell r="G54">
            <v>1.2327236277242222E-2</v>
          </cell>
          <cell r="H54">
            <v>3.853071675973901E-3</v>
          </cell>
          <cell r="I54">
            <v>5.3215151557529032E-2</v>
          </cell>
          <cell r="J54">
            <v>1.4645718049637456E-2</v>
          </cell>
          <cell r="K54">
            <v>3.1906167227861243E-2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C56" t="str">
            <v>Tools, Shop &amp; Garage Equipment</v>
          </cell>
          <cell r="D56">
            <v>0.34901833356646783</v>
          </cell>
          <cell r="E56">
            <v>0</v>
          </cell>
          <cell r="F56">
            <v>0</v>
          </cell>
          <cell r="G56">
            <v>5.0309778465078602E-3</v>
          </cell>
          <cell r="H56">
            <v>1.2499576429451087E-3</v>
          </cell>
          <cell r="I56">
            <v>1.7301128938278901E-2</v>
          </cell>
          <cell r="J56">
            <v>5.0539984861551037E-3</v>
          </cell>
          <cell r="K56">
            <v>0.62234560351964519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</row>
        <row r="58">
          <cell r="C58" t="str">
            <v>Rate Base</v>
          </cell>
          <cell r="D58">
            <v>0.90359722587611735</v>
          </cell>
          <cell r="E58">
            <v>0</v>
          </cell>
          <cell r="F58">
            <v>0</v>
          </cell>
          <cell r="G58">
            <v>1.237710891794918E-2</v>
          </cell>
          <cell r="H58">
            <v>3.5216128140624983E-3</v>
          </cell>
          <cell r="I58">
            <v>4.8754308460245421E-2</v>
          </cell>
          <cell r="J58">
            <v>1.4243247218488764E-2</v>
          </cell>
          <cell r="K58">
            <v>1.7506496713136883E-2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</row>
        <row r="60">
          <cell r="C60" t="str">
            <v>Gross Plant</v>
          </cell>
          <cell r="D60">
            <v>0.92299652189010428</v>
          </cell>
          <cell r="E60">
            <v>0</v>
          </cell>
          <cell r="F60">
            <v>0</v>
          </cell>
          <cell r="G60">
            <v>1.3304673730409033E-2</v>
          </cell>
          <cell r="H60">
            <v>3.3055757992970125E-3</v>
          </cell>
          <cell r="I60">
            <v>4.5753704888865127E-2</v>
          </cell>
          <cell r="J60">
            <v>1.3365552968783039E-2</v>
          </cell>
          <cell r="K60">
            <v>1.2739707225414964E-3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</row>
        <row r="62">
          <cell r="C62" t="str">
            <v>Distribution Gross Plant</v>
          </cell>
          <cell r="D62">
            <v>0.922053368577472</v>
          </cell>
          <cell r="E62">
            <v>0</v>
          </cell>
          <cell r="F62">
            <v>0</v>
          </cell>
          <cell r="G62">
            <v>1.1984730630071206E-2</v>
          </cell>
          <cell r="H62">
            <v>3.4364208555632508E-3</v>
          </cell>
          <cell r="I62">
            <v>4.7564780009830616E-2</v>
          </cell>
          <cell r="J62">
            <v>1.3894603469032261E-2</v>
          </cell>
          <cell r="K62">
            <v>1.0660964580307671E-3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</row>
        <row r="64">
          <cell r="C64" t="str">
            <v>Direct Distribution Gross Plant</v>
          </cell>
          <cell r="D64">
            <v>0.92205336857747189</v>
          </cell>
          <cell r="E64">
            <v>0</v>
          </cell>
          <cell r="F64">
            <v>0</v>
          </cell>
          <cell r="G64">
            <v>1.1984730630071206E-2</v>
          </cell>
          <cell r="H64">
            <v>3.4364208555632495E-3</v>
          </cell>
          <cell r="I64">
            <v>4.7564780009830609E-2</v>
          </cell>
          <cell r="J64">
            <v>1.3894603469032259E-2</v>
          </cell>
          <cell r="K64">
            <v>1.0660964580307668E-3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C66" t="str">
            <v>SD Mains</v>
          </cell>
          <cell r="D66">
            <v>0.99713368351225407</v>
          </cell>
          <cell r="E66">
            <v>0</v>
          </cell>
          <cell r="F66">
            <v>0</v>
          </cell>
          <cell r="G66">
            <v>1.6690417114961283E-3</v>
          </cell>
          <cell r="H66">
            <v>3.11050542308539E-4</v>
          </cell>
          <cell r="I66">
            <v>7.7581722043303602E-4</v>
          </cell>
          <cell r="J66">
            <v>8.7636901559764634E-6</v>
          </cell>
          <cell r="K66">
            <v>1.0164332335219338E-4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</row>
        <row r="68">
          <cell r="C68" t="str">
            <v>Mains</v>
          </cell>
          <cell r="D68">
            <v>0.90361630524447756</v>
          </cell>
          <cell r="E68">
            <v>0</v>
          </cell>
          <cell r="F68">
            <v>0</v>
          </cell>
          <cell r="G68">
            <v>1.4125541839766031E-2</v>
          </cell>
          <cell r="H68">
            <v>3.1687590309480776E-3</v>
          </cell>
          <cell r="I68">
            <v>5.9399530501542112E-2</v>
          </cell>
          <cell r="J68">
            <v>1.8201324406464874E-2</v>
          </cell>
          <cell r="K68">
            <v>1.4885389768015337E-3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C70" t="str">
            <v>Service Lines</v>
          </cell>
          <cell r="D70">
            <v>0.99093501407098317</v>
          </cell>
          <cell r="E70">
            <v>0</v>
          </cell>
          <cell r="F70">
            <v>0</v>
          </cell>
          <cell r="G70">
            <v>2.8418571585759754E-3</v>
          </cell>
          <cell r="H70">
            <v>8.0737937405232633E-4</v>
          </cell>
          <cell r="I70">
            <v>4.8144730690219519E-3</v>
          </cell>
          <cell r="J70">
            <v>4.5889309327837053E-4</v>
          </cell>
          <cell r="K70">
            <v>1.4238323408813578E-4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C72" t="str">
            <v>Meters &amp; Regulators</v>
          </cell>
          <cell r="D72">
            <v>0.94681201908615487</v>
          </cell>
          <cell r="E72">
            <v>0</v>
          </cell>
          <cell r="F72">
            <v>0</v>
          </cell>
          <cell r="G72">
            <v>1.0098998133121496E-2</v>
          </cell>
          <cell r="H72">
            <v>6.8817287959966377E-3</v>
          </cell>
          <cell r="I72">
            <v>3.0517979630041211E-2</v>
          </cell>
          <cell r="J72">
            <v>5.6892743546858035E-3</v>
          </cell>
          <cell r="K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C74" t="str">
            <v>Mains &amp; Service Lines</v>
          </cell>
          <cell r="D74">
            <v>0.92236596875172805</v>
          </cell>
          <cell r="E74">
            <v>0</v>
          </cell>
          <cell r="F74">
            <v>0</v>
          </cell>
          <cell r="G74">
            <v>1.1702632777807802E-2</v>
          </cell>
          <cell r="H74">
            <v>2.6617076261038659E-3</v>
          </cell>
          <cell r="I74">
            <v>4.7678657928664173E-2</v>
          </cell>
          <cell r="J74">
            <v>1.43915496011167E-2</v>
          </cell>
          <cell r="K74">
            <v>1.1994833145793768E-3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</row>
        <row r="76">
          <cell r="C76" t="str">
            <v>Taxes</v>
          </cell>
          <cell r="D76">
            <v>0.97079638735256335</v>
          </cell>
          <cell r="E76">
            <v>0</v>
          </cell>
          <cell r="F76">
            <v>0</v>
          </cell>
          <cell r="G76">
            <v>1.5160762491681933E-2</v>
          </cell>
          <cell r="H76">
            <v>1.836575178903414E-3</v>
          </cell>
          <cell r="I76">
            <v>1.1721031115114088E-2</v>
          </cell>
          <cell r="J76">
            <v>-1.6276111918463638E-2</v>
          </cell>
          <cell r="K76">
            <v>1.6761355780200833E-2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C78" t="str">
            <v>Net Income</v>
          </cell>
          <cell r="D78">
            <v>0.94746352357040453</v>
          </cell>
          <cell r="E78">
            <v>0</v>
          </cell>
          <cell r="F78">
            <v>0</v>
          </cell>
          <cell r="G78">
            <v>1.4194223501825757E-2</v>
          </cell>
          <cell r="H78">
            <v>2.4216532177530354E-3</v>
          </cell>
          <cell r="I78">
            <v>2.457970965686546E-2</v>
          </cell>
          <cell r="J78">
            <v>-5.6791932394873162E-3</v>
          </cell>
          <cell r="K78">
            <v>1.7020083292638655E-2</v>
          </cell>
        </row>
      </sheetData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>
        <row r="4">
          <cell r="T4">
            <v>39387</v>
          </cell>
          <cell r="U4">
            <v>39904</v>
          </cell>
        </row>
        <row r="5">
          <cell r="T5">
            <v>0</v>
          </cell>
        </row>
        <row r="6">
          <cell r="T6">
            <v>0</v>
          </cell>
        </row>
        <row r="7">
          <cell r="T7">
            <v>0</v>
          </cell>
        </row>
        <row r="8">
          <cell r="I8" t="str">
            <v>UTFirmBSF1</v>
          </cell>
          <cell r="J8">
            <v>0</v>
          </cell>
          <cell r="K8">
            <v>0</v>
          </cell>
          <cell r="L8">
            <v>0</v>
          </cell>
          <cell r="M8">
            <v>5</v>
          </cell>
          <cell r="N8">
            <v>0</v>
          </cell>
          <cell r="O8">
            <v>6.75</v>
          </cell>
          <cell r="T8">
            <v>5</v>
          </cell>
          <cell r="U8">
            <v>5</v>
          </cell>
          <cell r="V8">
            <v>0</v>
          </cell>
          <cell r="W8">
            <v>0</v>
          </cell>
        </row>
        <row r="9">
          <cell r="I9" t="str">
            <v>UTFirmBSF2</v>
          </cell>
          <cell r="J9">
            <v>0</v>
          </cell>
          <cell r="K9">
            <v>0</v>
          </cell>
          <cell r="L9">
            <v>0</v>
          </cell>
          <cell r="M9">
            <v>21</v>
          </cell>
          <cell r="N9">
            <v>0</v>
          </cell>
          <cell r="O9">
            <v>18.25</v>
          </cell>
          <cell r="T9">
            <v>5</v>
          </cell>
          <cell r="U9">
            <v>21</v>
          </cell>
          <cell r="V9">
            <v>-16</v>
          </cell>
          <cell r="W9">
            <v>0</v>
          </cell>
        </row>
        <row r="10">
          <cell r="I10" t="str">
            <v>UTFirmBSF3</v>
          </cell>
          <cell r="J10">
            <v>0</v>
          </cell>
          <cell r="K10">
            <v>0</v>
          </cell>
          <cell r="L10">
            <v>0</v>
          </cell>
          <cell r="M10">
            <v>55</v>
          </cell>
          <cell r="N10">
            <v>0</v>
          </cell>
          <cell r="O10">
            <v>63.5</v>
          </cell>
          <cell r="T10">
            <v>21</v>
          </cell>
          <cell r="U10">
            <v>55</v>
          </cell>
          <cell r="V10">
            <v>-34</v>
          </cell>
          <cell r="W10">
            <v>0</v>
          </cell>
        </row>
        <row r="11">
          <cell r="I11" t="str">
            <v>UTFirmBSF4</v>
          </cell>
          <cell r="J11">
            <v>0</v>
          </cell>
          <cell r="K11">
            <v>0</v>
          </cell>
          <cell r="L11">
            <v>0</v>
          </cell>
          <cell r="M11">
            <v>244</v>
          </cell>
          <cell r="N11">
            <v>0</v>
          </cell>
          <cell r="O11">
            <v>420.25</v>
          </cell>
          <cell r="T11">
            <v>55</v>
          </cell>
          <cell r="U11">
            <v>244</v>
          </cell>
          <cell r="V11">
            <v>-189</v>
          </cell>
          <cell r="W11">
            <v>0</v>
          </cell>
        </row>
        <row r="12">
          <cell r="I12" t="str">
            <v>UTFirmBSF5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T12">
            <v>244</v>
          </cell>
          <cell r="U12">
            <v>0</v>
          </cell>
          <cell r="V12">
            <v>244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T13">
            <v>0</v>
          </cell>
          <cell r="V13">
            <v>0</v>
          </cell>
        </row>
        <row r="14">
          <cell r="I14" t="str">
            <v>UTIntBSF1</v>
          </cell>
          <cell r="J14">
            <v>0</v>
          </cell>
          <cell r="K14">
            <v>0</v>
          </cell>
          <cell r="L14">
            <v>0</v>
          </cell>
          <cell r="M14">
            <v>5</v>
          </cell>
          <cell r="N14">
            <v>0</v>
          </cell>
          <cell r="O14">
            <v>6.75</v>
          </cell>
          <cell r="T14">
            <v>5</v>
          </cell>
          <cell r="U14">
            <v>5</v>
          </cell>
          <cell r="V14">
            <v>0</v>
          </cell>
          <cell r="W14">
            <v>0</v>
          </cell>
        </row>
        <row r="15">
          <cell r="I15" t="str">
            <v>UTIntBSF2</v>
          </cell>
          <cell r="J15">
            <v>0</v>
          </cell>
          <cell r="K15">
            <v>0</v>
          </cell>
          <cell r="L15">
            <v>0</v>
          </cell>
          <cell r="M15">
            <v>29</v>
          </cell>
          <cell r="N15">
            <v>0</v>
          </cell>
          <cell r="O15">
            <v>18.25</v>
          </cell>
          <cell r="T15">
            <v>5</v>
          </cell>
          <cell r="U15">
            <v>29</v>
          </cell>
          <cell r="V15">
            <v>-24</v>
          </cell>
          <cell r="W15">
            <v>0</v>
          </cell>
        </row>
        <row r="16">
          <cell r="I16" t="str">
            <v>UTIntBSF3</v>
          </cell>
          <cell r="J16">
            <v>0</v>
          </cell>
          <cell r="K16">
            <v>0</v>
          </cell>
          <cell r="L16">
            <v>0</v>
          </cell>
          <cell r="M16">
            <v>67</v>
          </cell>
          <cell r="N16">
            <v>0</v>
          </cell>
          <cell r="O16">
            <v>63.5</v>
          </cell>
          <cell r="T16">
            <v>29</v>
          </cell>
          <cell r="U16">
            <v>67</v>
          </cell>
          <cell r="V16">
            <v>-38</v>
          </cell>
          <cell r="W16">
            <v>0</v>
          </cell>
        </row>
        <row r="17">
          <cell r="I17" t="str">
            <v>UTIntBSF4</v>
          </cell>
          <cell r="J17">
            <v>0</v>
          </cell>
          <cell r="K17">
            <v>0</v>
          </cell>
          <cell r="L17">
            <v>0</v>
          </cell>
          <cell r="M17">
            <v>274</v>
          </cell>
          <cell r="N17">
            <v>0</v>
          </cell>
          <cell r="O17">
            <v>420.25</v>
          </cell>
          <cell r="T17">
            <v>67</v>
          </cell>
          <cell r="U17">
            <v>274</v>
          </cell>
          <cell r="V17">
            <v>-207</v>
          </cell>
          <cell r="W17">
            <v>0</v>
          </cell>
        </row>
        <row r="18">
          <cell r="I18" t="str">
            <v>UTIntBSF5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T18">
            <v>274</v>
          </cell>
          <cell r="U18">
            <v>29</v>
          </cell>
          <cell r="V18">
            <v>274</v>
          </cell>
        </row>
        <row r="19">
          <cell r="I19" t="str">
            <v>UTIntBSF6</v>
          </cell>
          <cell r="J19">
            <v>0</v>
          </cell>
          <cell r="K19">
            <v>0</v>
          </cell>
          <cell r="L19">
            <v>0</v>
          </cell>
          <cell r="M19">
            <v>67</v>
          </cell>
          <cell r="N19">
            <v>0</v>
          </cell>
          <cell r="O19">
            <v>67</v>
          </cell>
          <cell r="T19">
            <v>67</v>
          </cell>
          <cell r="U19">
            <v>67</v>
          </cell>
          <cell r="V19">
            <v>0</v>
          </cell>
        </row>
        <row r="20">
          <cell r="I20" t="str">
            <v>UTIntBSF7</v>
          </cell>
          <cell r="J20">
            <v>0</v>
          </cell>
          <cell r="K20">
            <v>0</v>
          </cell>
          <cell r="L20">
            <v>0</v>
          </cell>
          <cell r="M20">
            <v>274</v>
          </cell>
          <cell r="N20">
            <v>0</v>
          </cell>
          <cell r="O20">
            <v>274</v>
          </cell>
          <cell r="T20">
            <v>274</v>
          </cell>
          <cell r="U20">
            <v>274</v>
          </cell>
          <cell r="V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T21">
            <v>0</v>
          </cell>
          <cell r="V21">
            <v>0</v>
          </cell>
        </row>
        <row r="22">
          <cell r="I22" t="str">
            <v>UTIntBSFExpans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T22">
            <v>67</v>
          </cell>
          <cell r="V22">
            <v>67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T23">
            <v>0</v>
          </cell>
          <cell r="V23">
            <v>0</v>
          </cell>
        </row>
        <row r="24">
          <cell r="I24" t="str">
            <v>UTTransAdminPrimary</v>
          </cell>
          <cell r="J24">
            <v>0</v>
          </cell>
          <cell r="K24">
            <v>0</v>
          </cell>
          <cell r="L24">
            <v>0</v>
          </cell>
          <cell r="M24">
            <v>375</v>
          </cell>
          <cell r="N24">
            <v>0</v>
          </cell>
          <cell r="O24">
            <v>375</v>
          </cell>
          <cell r="T24">
            <v>566.66999999999996</v>
          </cell>
          <cell r="U24">
            <v>375</v>
          </cell>
          <cell r="V24">
            <v>191.66999999999996</v>
          </cell>
        </row>
        <row r="25">
          <cell r="I25" t="str">
            <v>UTTransAdminSecond</v>
          </cell>
          <cell r="J25">
            <v>0</v>
          </cell>
          <cell r="K25">
            <v>0</v>
          </cell>
          <cell r="L25">
            <v>0</v>
          </cell>
          <cell r="M25">
            <v>187.5</v>
          </cell>
          <cell r="N25">
            <v>0</v>
          </cell>
          <cell r="O25">
            <v>187.5</v>
          </cell>
          <cell r="T25">
            <v>212.5</v>
          </cell>
          <cell r="U25">
            <v>187.5</v>
          </cell>
          <cell r="V25">
            <v>25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T26">
            <v>0</v>
          </cell>
          <cell r="V26">
            <v>0</v>
          </cell>
        </row>
        <row r="27">
          <cell r="I27" t="str">
            <v>UTMTAdminPrimary</v>
          </cell>
          <cell r="J27">
            <v>0</v>
          </cell>
          <cell r="K27">
            <v>0</v>
          </cell>
          <cell r="L27">
            <v>0</v>
          </cell>
          <cell r="M27">
            <v>375</v>
          </cell>
          <cell r="N27">
            <v>0</v>
          </cell>
          <cell r="O27">
            <v>375</v>
          </cell>
          <cell r="T27">
            <v>666.67</v>
          </cell>
          <cell r="U27">
            <v>375</v>
          </cell>
          <cell r="V27">
            <v>291.66999999999996</v>
          </cell>
        </row>
        <row r="28">
          <cell r="I28" t="str">
            <v>UTMTAdminSecond</v>
          </cell>
          <cell r="J28">
            <v>0</v>
          </cell>
          <cell r="K28">
            <v>0</v>
          </cell>
          <cell r="L28">
            <v>0</v>
          </cell>
          <cell r="M28">
            <v>187.5</v>
          </cell>
          <cell r="N28">
            <v>0</v>
          </cell>
          <cell r="O28">
            <v>187.5</v>
          </cell>
          <cell r="T28">
            <v>250</v>
          </cell>
          <cell r="U28">
            <v>187.5</v>
          </cell>
          <cell r="V28">
            <v>62.5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T29">
            <v>0</v>
          </cell>
          <cell r="V29">
            <v>0</v>
          </cell>
        </row>
        <row r="30">
          <cell r="I30" t="str">
            <v>UTTransAdminExpans</v>
          </cell>
          <cell r="J30">
            <v>0</v>
          </cell>
          <cell r="K30">
            <v>0</v>
          </cell>
          <cell r="L30">
            <v>0</v>
          </cell>
          <cell r="M30">
            <v>375</v>
          </cell>
          <cell r="N30">
            <v>0</v>
          </cell>
          <cell r="O30">
            <v>375</v>
          </cell>
          <cell r="T30">
            <v>2077</v>
          </cell>
          <cell r="U30">
            <v>375</v>
          </cell>
          <cell r="V30">
            <v>1702</v>
          </cell>
        </row>
        <row r="31"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T31">
            <v>0</v>
          </cell>
          <cell r="V31">
            <v>0</v>
          </cell>
        </row>
        <row r="32">
          <cell r="I32" t="str">
            <v>UTFT1Demand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9</v>
          </cell>
          <cell r="T32">
            <v>21.98</v>
          </cell>
          <cell r="U32">
            <v>18.79</v>
          </cell>
          <cell r="V32">
            <v>21.98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T33">
            <v>0</v>
          </cell>
          <cell r="V33">
            <v>0</v>
          </cell>
        </row>
        <row r="34"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T34">
            <v>175</v>
          </cell>
          <cell r="V34">
            <v>175</v>
          </cell>
        </row>
        <row r="35"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T35">
            <v>0</v>
          </cell>
          <cell r="V35">
            <v>0</v>
          </cell>
        </row>
        <row r="36">
          <cell r="I36" t="str">
            <v>UTITDemand</v>
          </cell>
          <cell r="J36">
            <v>0</v>
          </cell>
          <cell r="K36">
            <v>0</v>
          </cell>
          <cell r="L36">
            <v>0</v>
          </cell>
          <cell r="M36">
            <v>19.010000000000002</v>
          </cell>
          <cell r="N36">
            <v>0</v>
          </cell>
          <cell r="O36">
            <v>30.83</v>
          </cell>
          <cell r="T36">
            <v>21.98</v>
          </cell>
          <cell r="U36">
            <v>18.79</v>
          </cell>
          <cell r="V36">
            <v>2.9699999999999989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T37">
            <v>0</v>
          </cell>
          <cell r="V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T38">
            <v>0</v>
          </cell>
          <cell r="V38">
            <v>0</v>
          </cell>
        </row>
        <row r="39"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T39">
            <v>0</v>
          </cell>
          <cell r="V39">
            <v>0</v>
          </cell>
        </row>
        <row r="40"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T40">
            <v>0</v>
          </cell>
          <cell r="V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T41">
            <v>0</v>
          </cell>
          <cell r="V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</v>
          </cell>
          <cell r="N42">
            <v>0</v>
          </cell>
          <cell r="O42">
            <v>1</v>
          </cell>
          <cell r="T42">
            <v>0.99270400000000003</v>
          </cell>
          <cell r="V42">
            <v>-7.2959999999999692E-3</v>
          </cell>
        </row>
        <row r="43"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1</v>
          </cell>
          <cell r="N43">
            <v>0</v>
          </cell>
          <cell r="O43">
            <v>1</v>
          </cell>
          <cell r="T43">
            <v>0.99270400000000003</v>
          </cell>
          <cell r="V43">
            <v>-7.2959999999999692E-3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T44">
            <v>0</v>
          </cell>
          <cell r="V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T45">
            <v>0</v>
          </cell>
          <cell r="V45">
            <v>0</v>
          </cell>
        </row>
        <row r="46">
          <cell r="I46" t="str">
            <v>UTGSRBSF1</v>
          </cell>
          <cell r="J46">
            <v>0</v>
          </cell>
          <cell r="K46">
            <v>0</v>
          </cell>
          <cell r="L46">
            <v>0</v>
          </cell>
          <cell r="M46">
            <v>0.98711499999999996</v>
          </cell>
          <cell r="N46">
            <v>0</v>
          </cell>
          <cell r="O46">
            <v>0.98711499999999996</v>
          </cell>
          <cell r="T46">
            <v>0</v>
          </cell>
          <cell r="V46">
            <v>-0.98711499999999996</v>
          </cell>
        </row>
        <row r="47">
          <cell r="I47" t="str">
            <v>UTGSRBSF2</v>
          </cell>
          <cell r="J47">
            <v>0</v>
          </cell>
          <cell r="K47">
            <v>0</v>
          </cell>
          <cell r="L47">
            <v>0</v>
          </cell>
          <cell r="M47">
            <v>1.2791E-2</v>
          </cell>
          <cell r="N47">
            <v>0</v>
          </cell>
          <cell r="O47">
            <v>1.2791E-2</v>
          </cell>
          <cell r="T47">
            <v>0.98901300000000003</v>
          </cell>
          <cell r="V47">
            <v>0.97622200000000003</v>
          </cell>
        </row>
        <row r="48">
          <cell r="I48" t="str">
            <v>UTGSRBSF3</v>
          </cell>
          <cell r="J48">
            <v>0</v>
          </cell>
          <cell r="K48">
            <v>0</v>
          </cell>
          <cell r="L48">
            <v>0</v>
          </cell>
          <cell r="M48">
            <v>9.0000000000000006E-5</v>
          </cell>
          <cell r="N48">
            <v>0</v>
          </cell>
          <cell r="O48">
            <v>9.0000000000000006E-5</v>
          </cell>
          <cell r="T48">
            <v>9.8169999999999993E-3</v>
          </cell>
          <cell r="V48">
            <v>9.7269999999999995E-3</v>
          </cell>
        </row>
        <row r="49">
          <cell r="I49" t="str">
            <v>UTGSRBSF4</v>
          </cell>
          <cell r="J49">
            <v>0</v>
          </cell>
          <cell r="K49">
            <v>0</v>
          </cell>
          <cell r="L49">
            <v>0</v>
          </cell>
          <cell r="M49">
            <v>3.9999999999999998E-6</v>
          </cell>
          <cell r="N49">
            <v>0</v>
          </cell>
          <cell r="O49">
            <v>3.9999999999999998E-6</v>
          </cell>
          <cell r="T49">
            <v>1.1689999999999999E-3</v>
          </cell>
          <cell r="V49">
            <v>1.1649999999999998E-3</v>
          </cell>
        </row>
        <row r="50">
          <cell r="I50" t="str">
            <v>UTGSRBSF5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T50">
            <v>9.9999999999999995E-7</v>
          </cell>
          <cell r="V50">
            <v>9.9999999999999995E-7</v>
          </cell>
        </row>
        <row r="51">
          <cell r="I51" t="str">
            <v>UTGSRBSF6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T51">
            <v>0</v>
          </cell>
          <cell r="V51">
            <v>0</v>
          </cell>
        </row>
        <row r="52">
          <cell r="I52" t="str">
            <v>UTGSRBSF7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T52">
            <v>0</v>
          </cell>
          <cell r="V52">
            <v>0</v>
          </cell>
        </row>
        <row r="53"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T53">
            <v>0</v>
          </cell>
          <cell r="V53">
            <v>0</v>
          </cell>
        </row>
        <row r="54">
          <cell r="I54" t="str">
            <v>UTGSBSF1</v>
          </cell>
          <cell r="J54">
            <v>0</v>
          </cell>
          <cell r="K54">
            <v>0</v>
          </cell>
          <cell r="L54">
            <v>0</v>
          </cell>
          <cell r="M54">
            <v>0.96660459564042323</v>
          </cell>
          <cell r="N54">
            <v>0</v>
          </cell>
          <cell r="O54">
            <v>0.96660459564042323</v>
          </cell>
          <cell r="T54">
            <v>0</v>
          </cell>
          <cell r="V54">
            <v>-0.96660459564042323</v>
          </cell>
        </row>
        <row r="55">
          <cell r="I55" t="str">
            <v>UTGSBSF2</v>
          </cell>
          <cell r="J55">
            <v>0</v>
          </cell>
          <cell r="K55">
            <v>0</v>
          </cell>
          <cell r="L55">
            <v>0</v>
          </cell>
          <cell r="M55">
            <v>3.1166659587738104E-2</v>
          </cell>
          <cell r="N55">
            <v>0</v>
          </cell>
          <cell r="O55">
            <v>3.1166659587738104E-2</v>
          </cell>
          <cell r="T55">
            <v>0.70379400000000003</v>
          </cell>
          <cell r="V55">
            <v>0.67262734041226191</v>
          </cell>
        </row>
        <row r="56">
          <cell r="I56" t="str">
            <v>UTGSBSF3</v>
          </cell>
          <cell r="J56">
            <v>0</v>
          </cell>
          <cell r="K56">
            <v>0</v>
          </cell>
          <cell r="L56">
            <v>0</v>
          </cell>
          <cell r="M56">
            <v>1.7861254490462448E-3</v>
          </cell>
          <cell r="N56">
            <v>0</v>
          </cell>
          <cell r="O56">
            <v>1.7861254490462448E-3</v>
          </cell>
          <cell r="T56">
            <v>0.193713</v>
          </cell>
          <cell r="V56">
            <v>0.19192687455095375</v>
          </cell>
        </row>
        <row r="57">
          <cell r="I57" t="str">
            <v>UTGSBSF4</v>
          </cell>
          <cell r="J57">
            <v>0</v>
          </cell>
          <cell r="K57">
            <v>0</v>
          </cell>
          <cell r="L57">
            <v>0</v>
          </cell>
          <cell r="M57">
            <v>4.4261932279243612E-4</v>
          </cell>
          <cell r="N57">
            <v>0</v>
          </cell>
          <cell r="O57">
            <v>4.4261932279243612E-4</v>
          </cell>
          <cell r="T57">
            <v>0.101539</v>
          </cell>
          <cell r="V57">
            <v>0.10109638067720757</v>
          </cell>
        </row>
        <row r="58">
          <cell r="I58" t="str">
            <v>UTGSBSF5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T58">
            <v>9.5399999999999999E-4</v>
          </cell>
          <cell r="V58">
            <v>9.5399999999999999E-4</v>
          </cell>
        </row>
        <row r="59">
          <cell r="I59" t="str">
            <v>UTGSBSF6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T59">
            <v>0</v>
          </cell>
          <cell r="V59">
            <v>0</v>
          </cell>
        </row>
        <row r="60">
          <cell r="I60" t="str">
            <v>UTGSBSF7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T60">
            <v>0</v>
          </cell>
          <cell r="V60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T61">
            <v>0</v>
          </cell>
          <cell r="V61">
            <v>0</v>
          </cell>
        </row>
        <row r="62"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T62">
            <v>0</v>
          </cell>
          <cell r="V62">
            <v>0</v>
          </cell>
        </row>
        <row r="63">
          <cell r="I63" t="str">
            <v>UTGSREACpercent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1.8523999999999999E-3</v>
          </cell>
          <cell r="T63">
            <v>1.8523999999999999E-3</v>
          </cell>
          <cell r="V63">
            <v>1.8523999999999999E-3</v>
          </cell>
        </row>
        <row r="64">
          <cell r="I64" t="str">
            <v>UTGSRAvgEAC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27.61</v>
          </cell>
          <cell r="T64">
            <v>27.61</v>
          </cell>
          <cell r="V64">
            <v>27.61</v>
          </cell>
        </row>
        <row r="65"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T65">
            <v>0</v>
          </cell>
          <cell r="V65">
            <v>0</v>
          </cell>
        </row>
        <row r="66">
          <cell r="I66" t="str">
            <v>UTGSCEACpercent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T66">
            <v>0</v>
          </cell>
          <cell r="V66">
            <v>0</v>
          </cell>
        </row>
        <row r="67">
          <cell r="I67" t="str">
            <v>UTGSCAvgEAC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T67">
            <v>0</v>
          </cell>
          <cell r="V67">
            <v>0</v>
          </cell>
        </row>
        <row r="68"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T68">
            <v>0</v>
          </cell>
          <cell r="V68">
            <v>0</v>
          </cell>
        </row>
        <row r="69"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T69">
            <v>0</v>
          </cell>
          <cell r="V69">
            <v>0</v>
          </cell>
        </row>
        <row r="70">
          <cell r="I70" t="str">
            <v>UTGSRBlkAllocIntBlk1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O70">
            <v>0</v>
          </cell>
          <cell r="T70">
            <v>0</v>
          </cell>
          <cell r="V70">
            <v>0</v>
          </cell>
        </row>
        <row r="71">
          <cell r="I71" t="str">
            <v>UTGSRBlkAllocSlopeBlk1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O71">
            <v>1.7933000000000001E-3</v>
          </cell>
          <cell r="T71">
            <v>0</v>
          </cell>
          <cell r="V71">
            <v>0</v>
          </cell>
        </row>
        <row r="72"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O72">
            <v>0</v>
          </cell>
          <cell r="T72">
            <v>0</v>
          </cell>
          <cell r="V72">
            <v>0</v>
          </cell>
        </row>
        <row r="73">
          <cell r="I73" t="str">
            <v>UTGSCBlkAllocIntBlk1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O73">
            <v>0</v>
          </cell>
          <cell r="T73">
            <v>0</v>
          </cell>
          <cell r="V73">
            <v>0</v>
          </cell>
        </row>
        <row r="74">
          <cell r="I74" t="str">
            <v>UTGSCBlkAllocSlopeBlk1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O74">
            <v>1.7933000000000001E-3</v>
          </cell>
          <cell r="T74">
            <v>1.7933000000000001E-3</v>
          </cell>
          <cell r="V74">
            <v>1.7933000000000001E-3</v>
          </cell>
        </row>
        <row r="75"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T75">
            <v>0</v>
          </cell>
          <cell r="V75">
            <v>0</v>
          </cell>
        </row>
        <row r="76"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T76">
            <v>0</v>
          </cell>
          <cell r="V76">
            <v>0</v>
          </cell>
        </row>
        <row r="77"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T77">
            <v>0</v>
          </cell>
          <cell r="V77">
            <v>0</v>
          </cell>
        </row>
        <row r="78"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T78">
            <v>0</v>
          </cell>
          <cell r="V78">
            <v>0</v>
          </cell>
        </row>
        <row r="79"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T79">
            <v>0</v>
          </cell>
          <cell r="V79">
            <v>0</v>
          </cell>
        </row>
        <row r="80"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T80">
            <v>0</v>
          </cell>
          <cell r="V80">
            <v>0</v>
          </cell>
        </row>
        <row r="81"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T81">
            <v>0</v>
          </cell>
          <cell r="V81">
            <v>0</v>
          </cell>
        </row>
        <row r="82">
          <cell r="I82" t="str">
            <v>UTGSRDNGSumBlk1</v>
          </cell>
          <cell r="J82">
            <v>0</v>
          </cell>
          <cell r="K82">
            <v>0</v>
          </cell>
          <cell r="L82">
            <v>0</v>
          </cell>
          <cell r="M82">
            <v>2.0297800000000001</v>
          </cell>
          <cell r="N82">
            <v>0</v>
          </cell>
          <cell r="O82" t="e">
            <v>#REF!</v>
          </cell>
          <cell r="T82">
            <v>1.65073</v>
          </cell>
          <cell r="U82">
            <v>1.89791</v>
          </cell>
          <cell r="V82">
            <v>-0.37905000000000011</v>
          </cell>
        </row>
        <row r="83">
          <cell r="I83" t="str">
            <v>UTGSRDNGWintBlk1</v>
          </cell>
          <cell r="J83">
            <v>0</v>
          </cell>
          <cell r="K83">
            <v>0</v>
          </cell>
          <cell r="L83">
            <v>0</v>
          </cell>
          <cell r="M83">
            <v>0.70268699999999995</v>
          </cell>
          <cell r="N83">
            <v>0</v>
          </cell>
          <cell r="O83" t="e">
            <v>#REF!</v>
          </cell>
          <cell r="T83">
            <v>1.9599299999999999</v>
          </cell>
          <cell r="U83">
            <v>2.46184</v>
          </cell>
          <cell r="V83">
            <v>1.2572429999999999</v>
          </cell>
        </row>
        <row r="84"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T84">
            <v>0</v>
          </cell>
          <cell r="V84">
            <v>0</v>
          </cell>
        </row>
        <row r="85">
          <cell r="I85" t="str">
            <v>UTGSRSNGSumBlk1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T85">
            <v>0.38163999999999998</v>
          </cell>
          <cell r="V85">
            <v>0.38163999999999998</v>
          </cell>
        </row>
        <row r="86">
          <cell r="I86" t="str">
            <v>UTGSRSNGWintBlk1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T86">
            <v>0.81283000000000005</v>
          </cell>
          <cell r="V86">
            <v>0.81283000000000005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T87">
            <v>0</v>
          </cell>
          <cell r="V87">
            <v>0</v>
          </cell>
        </row>
        <row r="88">
          <cell r="I88" t="str">
            <v>UTGSRComSumBlk1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T88">
            <v>4.8110400000000002</v>
          </cell>
          <cell r="V88">
            <v>4.8110400000000002</v>
          </cell>
        </row>
        <row r="89">
          <cell r="I89" t="str">
            <v>UTGSRComWintBlk1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T89">
            <v>4.8110400000000002</v>
          </cell>
          <cell r="V89">
            <v>4.8110400000000002</v>
          </cell>
        </row>
        <row r="90"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T90">
            <v>0</v>
          </cell>
          <cell r="V90">
            <v>0</v>
          </cell>
        </row>
        <row r="91">
          <cell r="I91" t="str">
            <v>UTGSRTotalSumBlk1</v>
          </cell>
          <cell r="J91">
            <v>0</v>
          </cell>
          <cell r="K91">
            <v>2.0297800000000001</v>
          </cell>
          <cell r="L91">
            <v>0</v>
          </cell>
          <cell r="M91">
            <v>0</v>
          </cell>
          <cell r="N91">
            <v>0</v>
          </cell>
          <cell r="O91" t="e">
            <v>#REF!</v>
          </cell>
          <cell r="T91">
            <v>6.8434100000000004</v>
          </cell>
          <cell r="V91">
            <v>6.8434100000000004</v>
          </cell>
        </row>
        <row r="92">
          <cell r="I92" t="str">
            <v>UTGSRTotalWintBlk1</v>
          </cell>
          <cell r="J92">
            <v>0</v>
          </cell>
          <cell r="K92">
            <v>0.70268699999999995</v>
          </cell>
          <cell r="L92">
            <v>0</v>
          </cell>
          <cell r="M92">
            <v>0</v>
          </cell>
          <cell r="N92">
            <v>0</v>
          </cell>
          <cell r="O92" t="e">
            <v>#REF!</v>
          </cell>
          <cell r="T92">
            <v>7.5838000000000001</v>
          </cell>
          <cell r="V92">
            <v>7.5838000000000001</v>
          </cell>
        </row>
        <row r="93"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T93">
            <v>0</v>
          </cell>
          <cell r="V93">
            <v>0</v>
          </cell>
        </row>
        <row r="94"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T94">
            <v>0</v>
          </cell>
          <cell r="V94">
            <v>0</v>
          </cell>
        </row>
        <row r="95">
          <cell r="I95" t="str">
            <v>UTGSDNGSumBlk1</v>
          </cell>
          <cell r="J95">
            <v>0</v>
          </cell>
          <cell r="K95">
            <v>0</v>
          </cell>
          <cell r="L95">
            <v>0</v>
          </cell>
          <cell r="M95">
            <v>2.0297800000000001</v>
          </cell>
          <cell r="N95">
            <v>0</v>
          </cell>
          <cell r="O95">
            <v>1.7160375119471456</v>
          </cell>
          <cell r="T95">
            <v>1.65073</v>
          </cell>
          <cell r="U95">
            <v>1.89791</v>
          </cell>
          <cell r="V95">
            <v>-0.37905000000000011</v>
          </cell>
        </row>
        <row r="96">
          <cell r="I96" t="str">
            <v>UTGSCDNGSumBlk2</v>
          </cell>
          <cell r="J96">
            <v>0</v>
          </cell>
          <cell r="K96">
            <v>0</v>
          </cell>
          <cell r="L96">
            <v>0</v>
          </cell>
          <cell r="M96">
            <v>0.75351000000000001</v>
          </cell>
          <cell r="N96">
            <v>0</v>
          </cell>
          <cell r="O96">
            <v>0.7160375119471456</v>
          </cell>
          <cell r="T96">
            <v>0.61278999999999995</v>
          </cell>
          <cell r="U96">
            <v>0.70455000000000001</v>
          </cell>
          <cell r="V96">
            <v>-0.14072000000000007</v>
          </cell>
        </row>
        <row r="97">
          <cell r="I97" t="str">
            <v>UTGSCDNGSumBlk3</v>
          </cell>
          <cell r="J97">
            <v>0</v>
          </cell>
          <cell r="K97">
            <v>0</v>
          </cell>
          <cell r="L97">
            <v>0</v>
          </cell>
          <cell r="M97">
            <v>0.75351000000000001</v>
          </cell>
          <cell r="N97">
            <v>0</v>
          </cell>
          <cell r="O97">
            <v>0.7160375119471456</v>
          </cell>
          <cell r="T97">
            <v>0.61278999999999995</v>
          </cell>
          <cell r="V97">
            <v>-0.14072000000000007</v>
          </cell>
        </row>
        <row r="98">
          <cell r="I98" t="str">
            <v>UTGSCDNGWintBlk1</v>
          </cell>
          <cell r="J98">
            <v>0</v>
          </cell>
          <cell r="K98">
            <v>0</v>
          </cell>
          <cell r="L98">
            <v>0</v>
          </cell>
          <cell r="M98">
            <v>2.40998</v>
          </cell>
          <cell r="N98">
            <v>0</v>
          </cell>
          <cell r="O98">
            <v>2.3388321744613467</v>
          </cell>
          <cell r="T98">
            <v>1.9599299999999999</v>
          </cell>
          <cell r="U98">
            <v>2.2534100000000001</v>
          </cell>
          <cell r="V98">
            <v>-0.45005000000000006</v>
          </cell>
        </row>
        <row r="99">
          <cell r="I99" t="str">
            <v>UTGSCDNGWintBlk2</v>
          </cell>
          <cell r="J99">
            <v>0</v>
          </cell>
          <cell r="K99">
            <v>0</v>
          </cell>
          <cell r="L99">
            <v>0</v>
          </cell>
          <cell r="M99">
            <v>1.0005500000000001</v>
          </cell>
          <cell r="N99">
            <v>0</v>
          </cell>
          <cell r="O99">
            <v>1.3388321744613467</v>
          </cell>
          <cell r="T99">
            <v>0.81369999999999998</v>
          </cell>
          <cell r="U99">
            <v>1.14056</v>
          </cell>
          <cell r="V99">
            <v>-0.18685000000000007</v>
          </cell>
        </row>
        <row r="100">
          <cell r="I100" t="str">
            <v>UTGSCDNGWintBlk3</v>
          </cell>
          <cell r="J100">
            <v>0</v>
          </cell>
          <cell r="K100">
            <v>0</v>
          </cell>
          <cell r="L100">
            <v>0</v>
          </cell>
          <cell r="M100">
            <v>1.0005500000000001</v>
          </cell>
          <cell r="N100">
            <v>0</v>
          </cell>
          <cell r="O100">
            <v>1.3388321744613467</v>
          </cell>
          <cell r="T100">
            <v>0.81369999999999998</v>
          </cell>
          <cell r="V100">
            <v>-0.18685000000000007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T101">
            <v>0</v>
          </cell>
          <cell r="V101">
            <v>0</v>
          </cell>
        </row>
        <row r="102">
          <cell r="I102" t="str">
            <v>UTGSCSNGSumBlk1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T102">
            <v>0.38163999999999998</v>
          </cell>
          <cell r="V102">
            <v>0.38163999999999998</v>
          </cell>
        </row>
        <row r="103">
          <cell r="I103" t="str">
            <v>UTGSCSNGSumBlk2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T103">
            <v>0.38163999999999998</v>
          </cell>
          <cell r="V103">
            <v>0.38163999999999998</v>
          </cell>
        </row>
        <row r="104">
          <cell r="I104" t="str">
            <v>UTGSCSNGSumBlk3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T104">
            <v>0.38163999999999998</v>
          </cell>
          <cell r="V104">
            <v>0.38163999999999998</v>
          </cell>
        </row>
        <row r="105">
          <cell r="I105" t="str">
            <v>UTGSCSNGWintBlk1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T105">
            <v>0.81283000000000005</v>
          </cell>
          <cell r="V105">
            <v>0.81283000000000005</v>
          </cell>
        </row>
        <row r="106">
          <cell r="I106" t="str">
            <v>UTGSCSNGWintBlk2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T106">
            <v>0.81283000000000005</v>
          </cell>
          <cell r="V106">
            <v>0.81283000000000005</v>
          </cell>
        </row>
        <row r="107">
          <cell r="I107" t="str">
            <v>UTGSCSNGWintBlk3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T107">
            <v>0.81283000000000005</v>
          </cell>
          <cell r="V107">
            <v>0.81283000000000005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T108">
            <v>0</v>
          </cell>
          <cell r="V108">
            <v>0</v>
          </cell>
        </row>
        <row r="109">
          <cell r="I109" t="str">
            <v>UTGSCComSumBlk1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T109">
            <v>4.8583400000000001</v>
          </cell>
          <cell r="V109">
            <v>4.8583400000000001</v>
          </cell>
        </row>
        <row r="110">
          <cell r="I110" t="str">
            <v>UTGSCComSumBlk2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T110">
            <v>4.8583400000000001</v>
          </cell>
          <cell r="V110">
            <v>4.8583400000000001</v>
          </cell>
        </row>
        <row r="111">
          <cell r="I111" t="str">
            <v>UTGSCComSumBlk3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T111">
            <v>4.8583400000000001</v>
          </cell>
          <cell r="V111">
            <v>4.8583400000000001</v>
          </cell>
        </row>
        <row r="112">
          <cell r="I112" t="str">
            <v>UTGSCComWintBlk1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T112">
            <v>4.8583400000000001</v>
          </cell>
          <cell r="V112">
            <v>4.8583400000000001</v>
          </cell>
        </row>
        <row r="113">
          <cell r="I113" t="str">
            <v>UTGSCComWintBlk2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T113">
            <v>4.8583400000000001</v>
          </cell>
          <cell r="V113">
            <v>4.8583400000000001</v>
          </cell>
        </row>
        <row r="114">
          <cell r="I114" t="str">
            <v>UTGSCComWintBlk3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T114">
            <v>4.8583400000000001</v>
          </cell>
          <cell r="V114">
            <v>4.8583400000000001</v>
          </cell>
        </row>
        <row r="115"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T115">
            <v>0</v>
          </cell>
          <cell r="V115">
            <v>0</v>
          </cell>
        </row>
        <row r="116">
          <cell r="I116" t="str">
            <v>UTGSCTotalSumBlk1</v>
          </cell>
          <cell r="J116">
            <v>0</v>
          </cell>
          <cell r="K116">
            <v>2.0297800000000001</v>
          </cell>
          <cell r="L116">
            <v>0</v>
          </cell>
          <cell r="M116">
            <v>0</v>
          </cell>
          <cell r="N116">
            <v>0</v>
          </cell>
          <cell r="O116">
            <v>1.7160375119471456</v>
          </cell>
          <cell r="T116">
            <v>6.8907100000000003</v>
          </cell>
          <cell r="V116">
            <v>6.8907100000000003</v>
          </cell>
        </row>
        <row r="117">
          <cell r="I117" t="str">
            <v>UTGSCTotalSumBlk2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0.7160375119471456</v>
          </cell>
          <cell r="T117">
            <v>5.8527699999999996</v>
          </cell>
          <cell r="V117">
            <v>5.8527699999999996</v>
          </cell>
        </row>
        <row r="118">
          <cell r="I118" t="str">
            <v>UTGSCTotalSumBlk3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T118">
            <v>5.8527699999999996</v>
          </cell>
          <cell r="V118">
            <v>5.8527699999999996</v>
          </cell>
        </row>
        <row r="119">
          <cell r="I119" t="str">
            <v>UTGSCTotalWintBlk1</v>
          </cell>
          <cell r="J119">
            <v>0</v>
          </cell>
          <cell r="K119">
            <v>2.40998</v>
          </cell>
          <cell r="L119">
            <v>0</v>
          </cell>
          <cell r="M119">
            <v>0</v>
          </cell>
          <cell r="N119">
            <v>0</v>
          </cell>
          <cell r="O119">
            <v>2.3388321744613467</v>
          </cell>
          <cell r="T119">
            <v>7.6311</v>
          </cell>
          <cell r="V119">
            <v>7.6311</v>
          </cell>
        </row>
        <row r="120">
          <cell r="I120" t="str">
            <v>UTGSCTotalWintBlk2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1.3388321744613467</v>
          </cell>
          <cell r="T120">
            <v>6.4848699999999999</v>
          </cell>
          <cell r="V120">
            <v>6.4848699999999999</v>
          </cell>
        </row>
        <row r="121">
          <cell r="I121" t="str">
            <v>UTGSCTotalWintBlk3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T121">
            <v>6.4848699999999999</v>
          </cell>
          <cell r="V121">
            <v>6.4848699999999999</v>
          </cell>
        </row>
        <row r="122">
          <cell r="I122">
            <v>0</v>
          </cell>
          <cell r="J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T122">
            <v>0</v>
          </cell>
          <cell r="V122">
            <v>0</v>
          </cell>
        </row>
        <row r="123"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T123">
            <v>0</v>
          </cell>
          <cell r="V123">
            <v>0</v>
          </cell>
        </row>
        <row r="124">
          <cell r="I124" t="str">
            <v>UTGSSDNGSumBlk1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 t="e">
            <v>#REF!</v>
          </cell>
          <cell r="T124">
            <v>3.7384400000000002</v>
          </cell>
          <cell r="V124">
            <v>3.7384400000000002</v>
          </cell>
        </row>
        <row r="125">
          <cell r="I125" t="str">
            <v>UTGSSDNGWintBlk1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 t="e">
            <v>#REF!</v>
          </cell>
          <cell r="T125">
            <v>3.8490500000000001</v>
          </cell>
          <cell r="V125">
            <v>3.8490500000000001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T126">
            <v>0</v>
          </cell>
          <cell r="V126">
            <v>0</v>
          </cell>
        </row>
        <row r="127">
          <cell r="I127" t="str">
            <v>UTGSSSNGSumBlk1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T127">
            <v>0.57752999999999999</v>
          </cell>
          <cell r="V127">
            <v>0.57752999999999999</v>
          </cell>
        </row>
        <row r="128">
          <cell r="I128" t="str">
            <v>UTGSSSNGWintBlk1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T128">
            <v>1.2300500000000001</v>
          </cell>
          <cell r="V128">
            <v>1.2300500000000001</v>
          </cell>
        </row>
        <row r="129"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T129">
            <v>0</v>
          </cell>
          <cell r="V129">
            <v>0</v>
          </cell>
        </row>
        <row r="130">
          <cell r="I130" t="str">
            <v>UTGSSComSumBlk1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T130">
            <v>5.3721199999999998</v>
          </cell>
          <cell r="V130">
            <v>5.3721199999999998</v>
          </cell>
        </row>
        <row r="131">
          <cell r="I131" t="str">
            <v>UTGSSComWintBlk1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T131">
            <v>5.3721199999999998</v>
          </cell>
          <cell r="V131">
            <v>5.3721199999999998</v>
          </cell>
        </row>
        <row r="132"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T132">
            <v>0</v>
          </cell>
          <cell r="V132">
            <v>0</v>
          </cell>
        </row>
        <row r="133">
          <cell r="I133" t="str">
            <v>UTGSSTotalSumBlk1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 t="e">
            <v>#REF!</v>
          </cell>
          <cell r="T133">
            <v>9.688089999999999</v>
          </cell>
          <cell r="V133">
            <v>9.688089999999999</v>
          </cell>
        </row>
        <row r="134">
          <cell r="I134" t="str">
            <v>UTGSSTotalWintBlk1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 t="e">
            <v>#REF!</v>
          </cell>
          <cell r="T134">
            <v>10.451219999999999</v>
          </cell>
          <cell r="V134">
            <v>10.451219999999999</v>
          </cell>
        </row>
        <row r="135"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T135">
            <v>0</v>
          </cell>
          <cell r="V135">
            <v>0</v>
          </cell>
        </row>
        <row r="136"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T136">
            <v>0</v>
          </cell>
          <cell r="V136">
            <v>0</v>
          </cell>
        </row>
        <row r="137">
          <cell r="I137" t="str">
            <v>UTFSDNGSumBlk1</v>
          </cell>
          <cell r="J137">
            <v>0</v>
          </cell>
          <cell r="K137">
            <v>0</v>
          </cell>
          <cell r="L137">
            <v>0</v>
          </cell>
          <cell r="M137">
            <v>0.71853999999999996</v>
          </cell>
          <cell r="N137">
            <v>0</v>
          </cell>
          <cell r="O137">
            <v>0.79481457434643099</v>
          </cell>
          <cell r="T137">
            <v>0.49676999999999999</v>
          </cell>
          <cell r="U137">
            <v>0.65741000000000005</v>
          </cell>
          <cell r="V137">
            <v>-0.22176999999999997</v>
          </cell>
        </row>
        <row r="138">
          <cell r="I138" t="str">
            <v>UTFSDNGSumBlk2</v>
          </cell>
          <cell r="J138">
            <v>0</v>
          </cell>
          <cell r="K138">
            <v>0</v>
          </cell>
          <cell r="L138">
            <v>0</v>
          </cell>
          <cell r="M138">
            <v>0.56196000000000002</v>
          </cell>
          <cell r="N138">
            <v>0</v>
          </cell>
          <cell r="O138">
            <v>0.41481457434643099</v>
          </cell>
          <cell r="T138">
            <v>0.43926999999999999</v>
          </cell>
          <cell r="U138">
            <v>0.51415</v>
          </cell>
          <cell r="V138">
            <v>-0.12269000000000002</v>
          </cell>
        </row>
        <row r="139">
          <cell r="I139" t="str">
            <v>UTFSDNGSumBlk3</v>
          </cell>
          <cell r="J139">
            <v>0</v>
          </cell>
          <cell r="K139">
            <v>0</v>
          </cell>
          <cell r="L139">
            <v>0</v>
          </cell>
          <cell r="M139">
            <v>0.48829999999999996</v>
          </cell>
          <cell r="N139">
            <v>0</v>
          </cell>
          <cell r="O139">
            <v>1.4814574346430964E-2</v>
          </cell>
          <cell r="T139">
            <v>0.35787000000000002</v>
          </cell>
          <cell r="U139">
            <v>0.44675999999999999</v>
          </cell>
          <cell r="V139">
            <v>-0.13042999999999993</v>
          </cell>
        </row>
        <row r="140">
          <cell r="I140" t="str">
            <v>UTFSDNGWintBlk1</v>
          </cell>
          <cell r="J140">
            <v>0</v>
          </cell>
          <cell r="K140">
            <v>0</v>
          </cell>
          <cell r="L140">
            <v>0</v>
          </cell>
          <cell r="M140">
            <v>0.80352000000000001</v>
          </cell>
          <cell r="N140">
            <v>0</v>
          </cell>
          <cell r="O140">
            <v>1.2211682287028525</v>
          </cell>
          <cell r="T140">
            <v>0.55552000000000001</v>
          </cell>
          <cell r="U140">
            <v>0.73516000000000004</v>
          </cell>
          <cell r="V140">
            <v>-0.248</v>
          </cell>
        </row>
        <row r="141">
          <cell r="I141" t="str">
            <v>UTFSDNGWintBlk2</v>
          </cell>
          <cell r="J141">
            <v>0</v>
          </cell>
          <cell r="K141">
            <v>0</v>
          </cell>
          <cell r="L141">
            <v>0</v>
          </cell>
          <cell r="M141">
            <v>0.64281999999999995</v>
          </cell>
          <cell r="N141">
            <v>0</v>
          </cell>
          <cell r="O141">
            <v>0.84116822870285246</v>
          </cell>
          <cell r="T141">
            <v>0.50246999999999997</v>
          </cell>
          <cell r="U141">
            <v>0.58813000000000004</v>
          </cell>
          <cell r="V141">
            <v>-0.14034999999999997</v>
          </cell>
        </row>
        <row r="142">
          <cell r="I142" t="str">
            <v>UTFSDNGWintBlk3</v>
          </cell>
          <cell r="J142">
            <v>0</v>
          </cell>
          <cell r="K142">
            <v>0</v>
          </cell>
          <cell r="L142">
            <v>0</v>
          </cell>
          <cell r="M142">
            <v>0.57853999999999994</v>
          </cell>
          <cell r="N142">
            <v>0</v>
          </cell>
          <cell r="O142">
            <v>0.44116822870285244</v>
          </cell>
          <cell r="T142">
            <v>0.42399999999999999</v>
          </cell>
          <cell r="U142">
            <v>0.52932000000000001</v>
          </cell>
          <cell r="V142">
            <v>-0.15453999999999996</v>
          </cell>
        </row>
        <row r="143"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T143">
            <v>0</v>
          </cell>
          <cell r="V143">
            <v>0</v>
          </cell>
        </row>
        <row r="144">
          <cell r="I144" t="str">
            <v>UTF-1SNGSumBlk1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T144">
            <v>0.57750999999999997</v>
          </cell>
          <cell r="V144">
            <v>0.57750999999999997</v>
          </cell>
        </row>
        <row r="145">
          <cell r="I145" t="str">
            <v>UTF-1SNGSumBlk2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T145">
            <v>0.57750999999999997</v>
          </cell>
          <cell r="V145">
            <v>0.57750999999999997</v>
          </cell>
        </row>
        <row r="146">
          <cell r="I146" t="str">
            <v>UTF-1SNGSumBlk3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T146">
            <v>0.57750999999999997</v>
          </cell>
          <cell r="V146">
            <v>0.57750999999999997</v>
          </cell>
        </row>
        <row r="147">
          <cell r="I147" t="str">
            <v>UTF-1SNGWintBlk1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T147">
            <v>1.1980200000000001</v>
          </cell>
          <cell r="V147">
            <v>1.1980200000000001</v>
          </cell>
        </row>
        <row r="148">
          <cell r="I148" t="str">
            <v>UTF-1SNGWintBlk2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T148">
            <v>1.1980200000000001</v>
          </cell>
          <cell r="V148">
            <v>1.1980200000000001</v>
          </cell>
        </row>
        <row r="149">
          <cell r="I149" t="str">
            <v>UTF-1SNGWintBlk3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T149">
            <v>1.1980200000000001</v>
          </cell>
          <cell r="V149">
            <v>1.1980200000000001</v>
          </cell>
        </row>
        <row r="150"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T150">
            <v>0</v>
          </cell>
          <cell r="V150">
            <v>0</v>
          </cell>
        </row>
        <row r="151">
          <cell r="I151" t="str">
            <v>UTF-1ComSumBlk1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T151">
            <v>5.3326399999999996</v>
          </cell>
          <cell r="V151">
            <v>5.3326399999999996</v>
          </cell>
        </row>
        <row r="152">
          <cell r="I152" t="str">
            <v>UTF-1ComSumBlk2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T152">
            <v>5.3326399999999996</v>
          </cell>
          <cell r="V152">
            <v>5.3326399999999996</v>
          </cell>
        </row>
        <row r="153">
          <cell r="I153" t="str">
            <v>UTF-1ComSumBlk3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T153">
            <v>5.3326399999999996</v>
          </cell>
          <cell r="V153">
            <v>5.3326399999999996</v>
          </cell>
        </row>
        <row r="154">
          <cell r="I154" t="str">
            <v>UTF-1ComWintBlk1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T154">
            <v>5.3326399999999996</v>
          </cell>
          <cell r="V154">
            <v>5.3326399999999996</v>
          </cell>
        </row>
        <row r="155">
          <cell r="I155" t="str">
            <v>UTF-1ComWintBlk2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T155">
            <v>5.3326399999999996</v>
          </cell>
          <cell r="V155">
            <v>5.3326399999999996</v>
          </cell>
        </row>
        <row r="156">
          <cell r="I156" t="str">
            <v>UTF-1ComWintBlk3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0</v>
          </cell>
          <cell r="T156">
            <v>5.3326399999999996</v>
          </cell>
          <cell r="V156">
            <v>5.3326399999999996</v>
          </cell>
        </row>
        <row r="157"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T157">
            <v>0</v>
          </cell>
          <cell r="V157">
            <v>0</v>
          </cell>
        </row>
        <row r="158">
          <cell r="I158" t="str">
            <v>UTF-1TotalSumBlk1</v>
          </cell>
          <cell r="J158">
            <v>0</v>
          </cell>
          <cell r="K158">
            <v>0.71853999999999996</v>
          </cell>
          <cell r="L158">
            <v>0</v>
          </cell>
          <cell r="M158">
            <v>0</v>
          </cell>
          <cell r="N158">
            <v>0</v>
          </cell>
          <cell r="O158">
            <v>0.79481457434643099</v>
          </cell>
          <cell r="T158">
            <v>6.4069199999999995</v>
          </cell>
          <cell r="V158">
            <v>6.4069199999999995</v>
          </cell>
        </row>
        <row r="159">
          <cell r="I159" t="str">
            <v>UTF-1TotalSumBlk2</v>
          </cell>
          <cell r="J159">
            <v>0</v>
          </cell>
          <cell r="K159">
            <v>0.56196000000000002</v>
          </cell>
          <cell r="L159">
            <v>0</v>
          </cell>
          <cell r="M159">
            <v>0</v>
          </cell>
          <cell r="N159">
            <v>0</v>
          </cell>
          <cell r="O159">
            <v>0.41481457434643099</v>
          </cell>
          <cell r="T159">
            <v>6.3494199999999994</v>
          </cell>
          <cell r="V159">
            <v>6.3494199999999994</v>
          </cell>
        </row>
        <row r="160">
          <cell r="I160" t="str">
            <v>UTF-1TotalSumBlk3</v>
          </cell>
          <cell r="J160">
            <v>0</v>
          </cell>
          <cell r="K160">
            <v>0.48829999999999996</v>
          </cell>
          <cell r="L160">
            <v>0</v>
          </cell>
          <cell r="M160">
            <v>0</v>
          </cell>
          <cell r="N160">
            <v>0</v>
          </cell>
          <cell r="O160">
            <v>1.4814574346430964E-2</v>
          </cell>
          <cell r="T160">
            <v>6.2680199999999999</v>
          </cell>
          <cell r="V160">
            <v>6.2680199999999999</v>
          </cell>
        </row>
        <row r="161">
          <cell r="I161" t="str">
            <v>UTF-1TotalWintBlk1</v>
          </cell>
          <cell r="J161">
            <v>0</v>
          </cell>
          <cell r="K161">
            <v>0.80352000000000001</v>
          </cell>
          <cell r="L161">
            <v>0</v>
          </cell>
          <cell r="M161">
            <v>0</v>
          </cell>
          <cell r="N161">
            <v>0</v>
          </cell>
          <cell r="O161">
            <v>1.2211682287028525</v>
          </cell>
          <cell r="T161">
            <v>7.0861799999999997</v>
          </cell>
          <cell r="V161">
            <v>7.0861799999999997</v>
          </cell>
        </row>
        <row r="162">
          <cell r="I162" t="str">
            <v>UTF-1TotalWintBlk2</v>
          </cell>
          <cell r="J162">
            <v>0</v>
          </cell>
          <cell r="K162">
            <v>0.64281999999999995</v>
          </cell>
          <cell r="L162">
            <v>0</v>
          </cell>
          <cell r="M162">
            <v>0</v>
          </cell>
          <cell r="N162">
            <v>0</v>
          </cell>
          <cell r="O162">
            <v>0.84116822870285246</v>
          </cell>
          <cell r="T162">
            <v>7.0331299999999999</v>
          </cell>
          <cell r="V162">
            <v>7.0331299999999999</v>
          </cell>
        </row>
        <row r="163">
          <cell r="I163" t="str">
            <v>UTF-1TotalWintBlk3</v>
          </cell>
          <cell r="J163">
            <v>0</v>
          </cell>
          <cell r="K163">
            <v>0.57853999999999994</v>
          </cell>
          <cell r="L163">
            <v>0</v>
          </cell>
          <cell r="M163">
            <v>0</v>
          </cell>
          <cell r="N163">
            <v>0</v>
          </cell>
          <cell r="O163">
            <v>0.44116822870285244</v>
          </cell>
          <cell r="T163">
            <v>6.9546599999999996</v>
          </cell>
          <cell r="V163">
            <v>6.9546599999999996</v>
          </cell>
        </row>
        <row r="164"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T164">
            <v>0</v>
          </cell>
          <cell r="V164">
            <v>0</v>
          </cell>
        </row>
        <row r="165">
          <cell r="I165" t="str">
            <v>UTF-1DNGSumMin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T165">
            <v>87</v>
          </cell>
          <cell r="V165">
            <v>87</v>
          </cell>
        </row>
        <row r="166">
          <cell r="I166" t="str">
            <v>UTF-1DNGWintMin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T166">
            <v>97</v>
          </cell>
          <cell r="V166">
            <v>97</v>
          </cell>
        </row>
        <row r="167"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T167">
            <v>0</v>
          </cell>
          <cell r="V167">
            <v>0</v>
          </cell>
        </row>
        <row r="168"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T168">
            <v>0</v>
          </cell>
          <cell r="V168">
            <v>0</v>
          </cell>
        </row>
        <row r="169">
          <cell r="I169" t="str">
            <v>UTF-3DNG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T169">
            <v>7.5230000000000005E-2</v>
          </cell>
          <cell r="V169">
            <v>7.5230000000000005E-2</v>
          </cell>
        </row>
        <row r="170">
          <cell r="I170" t="str">
            <v>UTF-3SNG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T170">
            <v>0.54837999999999998</v>
          </cell>
          <cell r="V170">
            <v>0.54837999999999998</v>
          </cell>
        </row>
        <row r="171">
          <cell r="I171" t="str">
            <v>UTF-3Com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T171">
            <v>7.9944699999999997</v>
          </cell>
          <cell r="V171">
            <v>7.9944699999999997</v>
          </cell>
        </row>
        <row r="172">
          <cell r="I172" t="str">
            <v>UTF-3Total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T172">
            <v>8.6180799999999991</v>
          </cell>
          <cell r="V172">
            <v>8.6180799999999991</v>
          </cell>
        </row>
        <row r="173"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T173">
            <v>0</v>
          </cell>
          <cell r="V173">
            <v>0</v>
          </cell>
        </row>
        <row r="174">
          <cell r="I174" t="str">
            <v>UTF-3DNGDemand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T174">
            <v>43.38</v>
          </cell>
          <cell r="V174">
            <v>43.38</v>
          </cell>
        </row>
        <row r="175">
          <cell r="I175" t="str">
            <v>UTF-3SNGDemand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T175">
            <v>11.65</v>
          </cell>
          <cell r="V175">
            <v>11.65</v>
          </cell>
        </row>
        <row r="176">
          <cell r="I176" t="str">
            <v>UTF-3ComDemand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T176">
            <v>18.25</v>
          </cell>
          <cell r="V176">
            <v>18.25</v>
          </cell>
        </row>
        <row r="177">
          <cell r="I177" t="str">
            <v>UTF-3TotalDemand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T177">
            <v>73.28</v>
          </cell>
          <cell r="V177">
            <v>73.28</v>
          </cell>
        </row>
        <row r="178"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T178">
            <v>0</v>
          </cell>
          <cell r="V178">
            <v>0</v>
          </cell>
        </row>
        <row r="179"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T179">
            <v>0</v>
          </cell>
          <cell r="V179">
            <v>0</v>
          </cell>
        </row>
        <row r="180">
          <cell r="I180" t="str">
            <v>UTF-4DNGBlk1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T180">
            <v>0.32236999999999999</v>
          </cell>
          <cell r="V180">
            <v>0.32236999999999999</v>
          </cell>
        </row>
        <row r="181">
          <cell r="I181" t="str">
            <v>UTF-4DNGBlk2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T181">
            <v>0.31041000000000002</v>
          </cell>
          <cell r="V181">
            <v>0.31041000000000002</v>
          </cell>
        </row>
        <row r="182"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T182">
            <v>0</v>
          </cell>
          <cell r="V182">
            <v>0</v>
          </cell>
        </row>
        <row r="183">
          <cell r="I183" t="str">
            <v>UTF-4SNGBlk1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T183">
            <v>0.83808000000000005</v>
          </cell>
          <cell r="V183">
            <v>0.83808000000000005</v>
          </cell>
        </row>
        <row r="184">
          <cell r="I184" t="str">
            <v>UTF-4SNGBlk2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T184">
            <v>0.83808000000000005</v>
          </cell>
          <cell r="V184">
            <v>0.83808000000000005</v>
          </cell>
        </row>
        <row r="185"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T185">
            <v>0</v>
          </cell>
          <cell r="V185">
            <v>0</v>
          </cell>
        </row>
        <row r="186">
          <cell r="I186" t="str">
            <v>UTF-4ComBlk1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T186">
            <v>5.3326399999999996</v>
          </cell>
          <cell r="V186">
            <v>5.3326399999999996</v>
          </cell>
        </row>
        <row r="187">
          <cell r="I187" t="str">
            <v>UTF-4ComBlk2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T187">
            <v>5.3326399999999996</v>
          </cell>
          <cell r="V187">
            <v>5.3326399999999996</v>
          </cell>
        </row>
        <row r="188"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T188">
            <v>0</v>
          </cell>
          <cell r="V188">
            <v>0</v>
          </cell>
        </row>
        <row r="189">
          <cell r="I189" t="str">
            <v>UTF-4TotalBlk1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T189">
            <v>6.4930899999999996</v>
          </cell>
          <cell r="V189">
            <v>6.4930899999999996</v>
          </cell>
        </row>
        <row r="190">
          <cell r="I190" t="str">
            <v>UTF-4TotalBlk2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T190">
            <v>6.4811299999999994</v>
          </cell>
          <cell r="V190">
            <v>6.4811299999999994</v>
          </cell>
        </row>
        <row r="191"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T191">
            <v>0</v>
          </cell>
          <cell r="V191">
            <v>0</v>
          </cell>
        </row>
        <row r="192">
          <cell r="I192" t="str">
            <v>UTF-4DNGYearlyMin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T192">
            <v>38700</v>
          </cell>
          <cell r="V192">
            <v>38700</v>
          </cell>
        </row>
        <row r="193"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T193">
            <v>0</v>
          </cell>
          <cell r="V193">
            <v>0</v>
          </cell>
        </row>
        <row r="194"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T194">
            <v>0</v>
          </cell>
          <cell r="V194">
            <v>0</v>
          </cell>
        </row>
        <row r="195">
          <cell r="I195" t="str">
            <v>UTNGVDNG</v>
          </cell>
          <cell r="J195">
            <v>0</v>
          </cell>
          <cell r="K195">
            <v>0</v>
          </cell>
          <cell r="L195">
            <v>0</v>
          </cell>
          <cell r="M195">
            <v>5.2494399999999999</v>
          </cell>
          <cell r="N195">
            <v>0</v>
          </cell>
          <cell r="O195">
            <v>5.6080655271716822</v>
          </cell>
          <cell r="T195">
            <v>2.5567000000000002</v>
          </cell>
          <cell r="U195">
            <v>4.9603099999999998</v>
          </cell>
          <cell r="V195">
            <v>-2.6927399999999997</v>
          </cell>
        </row>
        <row r="196">
          <cell r="I196" t="str">
            <v>UTNGVSNG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T196">
            <v>0.88763999999999998</v>
          </cell>
          <cell r="V196">
            <v>0.88763999999999998</v>
          </cell>
        </row>
        <row r="197">
          <cell r="I197" t="str">
            <v>UTNGVCom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T197">
            <v>5.3326399999999996</v>
          </cell>
          <cell r="V197">
            <v>5.3326399999999996</v>
          </cell>
        </row>
        <row r="198">
          <cell r="I198" t="str">
            <v>UTNGVTotal</v>
          </cell>
          <cell r="J198">
            <v>0</v>
          </cell>
          <cell r="K198">
            <v>5.2494399999999999</v>
          </cell>
          <cell r="L198">
            <v>0</v>
          </cell>
          <cell r="M198">
            <v>0</v>
          </cell>
          <cell r="N198">
            <v>0</v>
          </cell>
          <cell r="O198">
            <v>5.6080655271716822</v>
          </cell>
          <cell r="T198">
            <v>8.77698</v>
          </cell>
          <cell r="V198">
            <v>8.77698</v>
          </cell>
        </row>
        <row r="199"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T199">
            <v>0</v>
          </cell>
          <cell r="V199">
            <v>0</v>
          </cell>
        </row>
        <row r="200"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T200">
            <v>0</v>
          </cell>
          <cell r="V200">
            <v>0</v>
          </cell>
        </row>
        <row r="201">
          <cell r="I201" t="str">
            <v>UTISDNGBlk1</v>
          </cell>
          <cell r="J201">
            <v>0</v>
          </cell>
          <cell r="K201">
            <v>0</v>
          </cell>
          <cell r="L201">
            <v>0</v>
          </cell>
          <cell r="M201">
            <v>0.25119999999999998</v>
          </cell>
          <cell r="N201">
            <v>0</v>
          </cell>
          <cell r="O201">
            <v>0.43292357361653327</v>
          </cell>
          <cell r="T201">
            <v>0.14505999999999999</v>
          </cell>
          <cell r="U201">
            <v>0.23461000000000001</v>
          </cell>
          <cell r="V201">
            <v>-0.10613999999999998</v>
          </cell>
        </row>
        <row r="202">
          <cell r="I202" t="str">
            <v>UTISDNGBlk2</v>
          </cell>
          <cell r="J202">
            <v>0</v>
          </cell>
          <cell r="K202">
            <v>0</v>
          </cell>
          <cell r="L202">
            <v>0</v>
          </cell>
          <cell r="M202">
            <v>0.2311</v>
          </cell>
          <cell r="N202">
            <v>0</v>
          </cell>
          <cell r="O202">
            <v>0.1033</v>
          </cell>
          <cell r="T202">
            <v>0.13083</v>
          </cell>
          <cell r="U202">
            <v>0.21584</v>
          </cell>
          <cell r="V202">
            <v>-0.10027</v>
          </cell>
        </row>
        <row r="203">
          <cell r="I203" t="str">
            <v>UTISDNGBlk3</v>
          </cell>
          <cell r="J203">
            <v>0</v>
          </cell>
          <cell r="K203">
            <v>0</v>
          </cell>
          <cell r="L203">
            <v>0</v>
          </cell>
          <cell r="M203">
            <v>0.21261999999999998</v>
          </cell>
          <cell r="N203">
            <v>0</v>
          </cell>
          <cell r="O203">
            <v>4.1500000000000002E-2</v>
          </cell>
          <cell r="T203">
            <v>0.12053</v>
          </cell>
          <cell r="U203">
            <v>0.19857</v>
          </cell>
          <cell r="V203">
            <v>-9.2089999999999977E-2</v>
          </cell>
        </row>
        <row r="204"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T204">
            <v>0</v>
          </cell>
          <cell r="V204">
            <v>0</v>
          </cell>
        </row>
        <row r="205">
          <cell r="I205" t="str">
            <v>UTI-4SNGBlk1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T205">
            <v>0.18268000000000001</v>
          </cell>
          <cell r="V205">
            <v>0.18268000000000001</v>
          </cell>
        </row>
        <row r="206">
          <cell r="I206" t="str">
            <v>UTI-4SNGBlk2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T206">
            <v>0.18268000000000001</v>
          </cell>
          <cell r="V206">
            <v>0.18268000000000001</v>
          </cell>
        </row>
        <row r="207">
          <cell r="I207" t="str">
            <v>UTI-4SNGBlk3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T207">
            <v>0.18268000000000001</v>
          </cell>
          <cell r="V207">
            <v>0.18268000000000001</v>
          </cell>
        </row>
        <row r="208"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T208">
            <v>0</v>
          </cell>
          <cell r="V208">
            <v>0</v>
          </cell>
        </row>
        <row r="209">
          <cell r="I209" t="str">
            <v>UTI-4ComBlk1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T209">
            <v>1.83989</v>
          </cell>
          <cell r="V209">
            <v>1.83989</v>
          </cell>
        </row>
        <row r="210">
          <cell r="I210" t="str">
            <v>UTI-4ComBlk2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T210">
            <v>1.83989</v>
          </cell>
          <cell r="V210">
            <v>1.83989</v>
          </cell>
        </row>
        <row r="211">
          <cell r="I211" t="str">
            <v>UTI-4ComBlk3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T211">
            <v>1.83989</v>
          </cell>
          <cell r="V211">
            <v>1.83989</v>
          </cell>
        </row>
        <row r="212"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T212">
            <v>0</v>
          </cell>
          <cell r="V212">
            <v>0</v>
          </cell>
        </row>
        <row r="213">
          <cell r="I213" t="str">
            <v>UTI-4TotalBlk1</v>
          </cell>
          <cell r="J213">
            <v>0</v>
          </cell>
          <cell r="K213">
            <v>0.25119999999999998</v>
          </cell>
          <cell r="L213">
            <v>0</v>
          </cell>
          <cell r="M213">
            <v>0</v>
          </cell>
          <cell r="N213">
            <v>0</v>
          </cell>
          <cell r="O213">
            <v>0.43292357361653327</v>
          </cell>
          <cell r="T213">
            <v>2.1676299999999999</v>
          </cell>
          <cell r="V213">
            <v>2.1676299999999999</v>
          </cell>
        </row>
        <row r="214">
          <cell r="I214" t="str">
            <v>UTI-4TotalBlk2</v>
          </cell>
          <cell r="J214">
            <v>0</v>
          </cell>
          <cell r="K214">
            <v>0.2311</v>
          </cell>
          <cell r="L214">
            <v>0</v>
          </cell>
          <cell r="M214">
            <v>0</v>
          </cell>
          <cell r="N214">
            <v>0</v>
          </cell>
          <cell r="O214">
            <v>0.1033</v>
          </cell>
          <cell r="T214">
            <v>2.1534</v>
          </cell>
          <cell r="V214">
            <v>2.1534</v>
          </cell>
        </row>
        <row r="215">
          <cell r="I215" t="str">
            <v>UTI-4TotalBlk3</v>
          </cell>
          <cell r="J215">
            <v>0</v>
          </cell>
          <cell r="K215">
            <v>0.21261999999999998</v>
          </cell>
          <cell r="L215">
            <v>0</v>
          </cell>
          <cell r="M215">
            <v>0</v>
          </cell>
          <cell r="N215">
            <v>0</v>
          </cell>
          <cell r="O215">
            <v>4.1500000000000002E-2</v>
          </cell>
          <cell r="T215">
            <v>2.1431</v>
          </cell>
          <cell r="V215">
            <v>2.1431</v>
          </cell>
        </row>
        <row r="216"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T216">
            <v>0</v>
          </cell>
          <cell r="V216">
            <v>0</v>
          </cell>
        </row>
        <row r="217"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T217">
            <v>0</v>
          </cell>
          <cell r="V217">
            <v>0</v>
          </cell>
        </row>
        <row r="218">
          <cell r="I218" t="str">
            <v>UTIS-4DNGBlk1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 t="e">
            <v>#REF!</v>
          </cell>
          <cell r="T218">
            <v>2.7627299999999999</v>
          </cell>
          <cell r="V218">
            <v>2.7627299999999999</v>
          </cell>
        </row>
        <row r="219">
          <cell r="I219" t="str">
            <v>UTIS-4DNGBlk2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 t="e">
            <v>#REF!</v>
          </cell>
          <cell r="T219">
            <v>0.13825999999999999</v>
          </cell>
          <cell r="V219">
            <v>0.13825999999999999</v>
          </cell>
        </row>
        <row r="220">
          <cell r="I220" t="str">
            <v>UTIS-4DNGBlk3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 t="e">
            <v>#REF!</v>
          </cell>
          <cell r="T220">
            <v>0.12770000000000001</v>
          </cell>
          <cell r="V220">
            <v>0.12770000000000001</v>
          </cell>
        </row>
        <row r="221"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T221">
            <v>0</v>
          </cell>
          <cell r="V221">
            <v>0</v>
          </cell>
        </row>
        <row r="222">
          <cell r="I222" t="str">
            <v>UTIS-4SNGBlk1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T222">
            <v>0.18268000000000001</v>
          </cell>
          <cell r="V222">
            <v>0.18268000000000001</v>
          </cell>
        </row>
        <row r="223">
          <cell r="I223" t="str">
            <v>UTIS-4SNGBlk2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T223">
            <v>0.18268000000000001</v>
          </cell>
          <cell r="V223">
            <v>0.18268000000000001</v>
          </cell>
        </row>
        <row r="224">
          <cell r="I224" t="str">
            <v>UTIS-4SNGBlk3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T224">
            <v>0.18268000000000001</v>
          </cell>
          <cell r="V224">
            <v>0.18268000000000001</v>
          </cell>
        </row>
        <row r="225">
          <cell r="J225">
            <v>0</v>
          </cell>
          <cell r="K225">
            <v>0</v>
          </cell>
          <cell r="L225">
            <v>0</v>
          </cell>
          <cell r="M225">
            <v>0</v>
          </cell>
          <cell r="N225">
            <v>0</v>
          </cell>
          <cell r="O225">
            <v>0</v>
          </cell>
          <cell r="T225">
            <v>0</v>
          </cell>
          <cell r="V225">
            <v>0</v>
          </cell>
        </row>
        <row r="226">
          <cell r="I226" t="str">
            <v>UTIS-4ComBlk1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T226">
            <v>1.83989</v>
          </cell>
          <cell r="V226">
            <v>1.83989</v>
          </cell>
        </row>
        <row r="227">
          <cell r="I227" t="str">
            <v>UTIS-4ComBlk2</v>
          </cell>
          <cell r="J227">
            <v>0</v>
          </cell>
          <cell r="K227">
            <v>0</v>
          </cell>
          <cell r="L227">
            <v>0</v>
          </cell>
          <cell r="M227">
            <v>0</v>
          </cell>
          <cell r="N227">
            <v>0</v>
          </cell>
          <cell r="O227">
            <v>0</v>
          </cell>
          <cell r="T227">
            <v>1.83989</v>
          </cell>
          <cell r="V227">
            <v>1.83989</v>
          </cell>
        </row>
        <row r="228">
          <cell r="I228" t="str">
            <v>UTIS-4ComBlk3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T228">
            <v>1.83989</v>
          </cell>
          <cell r="V228">
            <v>1.83989</v>
          </cell>
        </row>
        <row r="229"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T229">
            <v>0</v>
          </cell>
          <cell r="V229">
            <v>0</v>
          </cell>
        </row>
        <row r="230">
          <cell r="I230" t="str">
            <v>UTIS-4TotalBlk1</v>
          </cell>
          <cell r="J230">
            <v>0</v>
          </cell>
          <cell r="K230">
            <v>0</v>
          </cell>
          <cell r="L230">
            <v>0</v>
          </cell>
          <cell r="M230">
            <v>0</v>
          </cell>
          <cell r="N230">
            <v>0</v>
          </cell>
          <cell r="O230" t="e">
            <v>#REF!</v>
          </cell>
          <cell r="T230">
            <v>4.7852999999999994</v>
          </cell>
          <cell r="V230">
            <v>4.7852999999999994</v>
          </cell>
        </row>
        <row r="231">
          <cell r="I231" t="str">
            <v>UTIS-4TotalBlk2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 t="e">
            <v>#REF!</v>
          </cell>
          <cell r="T231">
            <v>2.1608299999999998</v>
          </cell>
          <cell r="V231">
            <v>2.1608299999999998</v>
          </cell>
        </row>
        <row r="232">
          <cell r="I232" t="str">
            <v>UTIS-4TotalBlk3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 t="e">
            <v>#REF!</v>
          </cell>
          <cell r="T232">
            <v>2.1502699999999999</v>
          </cell>
          <cell r="V232">
            <v>2.1502699999999999</v>
          </cell>
        </row>
        <row r="233"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0</v>
          </cell>
          <cell r="T233">
            <v>0</v>
          </cell>
          <cell r="V233">
            <v>0</v>
          </cell>
        </row>
        <row r="234">
          <cell r="I234">
            <v>0</v>
          </cell>
          <cell r="J234">
            <v>0</v>
          </cell>
          <cell r="K234">
            <v>0</v>
          </cell>
          <cell r="L234">
            <v>0</v>
          </cell>
          <cell r="M234">
            <v>0</v>
          </cell>
          <cell r="N234">
            <v>0</v>
          </cell>
          <cell r="O234">
            <v>0</v>
          </cell>
          <cell r="T234">
            <v>0</v>
          </cell>
          <cell r="V234">
            <v>0</v>
          </cell>
        </row>
        <row r="235">
          <cell r="I235" t="str">
            <v>UTT-1DNG</v>
          </cell>
          <cell r="J235">
            <v>0</v>
          </cell>
          <cell r="K235">
            <v>0</v>
          </cell>
          <cell r="L235">
            <v>0</v>
          </cell>
          <cell r="M235">
            <v>0</v>
          </cell>
          <cell r="N235">
            <v>0</v>
          </cell>
          <cell r="O235">
            <v>0</v>
          </cell>
          <cell r="T235">
            <v>2.3334999999999999</v>
          </cell>
          <cell r="V235">
            <v>2.3334999999999999</v>
          </cell>
        </row>
        <row r="236">
          <cell r="I236" t="str">
            <v>UTT-1SNG</v>
          </cell>
          <cell r="J236">
            <v>0</v>
          </cell>
          <cell r="K236">
            <v>0</v>
          </cell>
          <cell r="L236">
            <v>0</v>
          </cell>
          <cell r="M236">
            <v>0</v>
          </cell>
          <cell r="N236">
            <v>0</v>
          </cell>
          <cell r="O236">
            <v>0</v>
          </cell>
          <cell r="T236">
            <v>1.2300500000000001</v>
          </cell>
          <cell r="V236">
            <v>1.2300500000000001</v>
          </cell>
        </row>
        <row r="237">
          <cell r="I237" t="str">
            <v>UTT-1Com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T237">
            <v>1.83989</v>
          </cell>
          <cell r="V237">
            <v>1.83989</v>
          </cell>
        </row>
        <row r="238">
          <cell r="I238" t="str">
            <v>UTT-1Total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T238">
            <v>5.4034399999999998</v>
          </cell>
          <cell r="V238">
            <v>5.4034399999999998</v>
          </cell>
        </row>
        <row r="239"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T239">
            <v>0</v>
          </cell>
          <cell r="V239">
            <v>0</v>
          </cell>
        </row>
        <row r="240"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T240">
            <v>0</v>
          </cell>
          <cell r="V240">
            <v>0</v>
          </cell>
        </row>
        <row r="241">
          <cell r="I241" t="str">
            <v>UTESDNG</v>
          </cell>
          <cell r="J241">
            <v>0</v>
          </cell>
          <cell r="K241">
            <v>0</v>
          </cell>
          <cell r="L241">
            <v>0</v>
          </cell>
          <cell r="M241">
            <v>1.77311</v>
          </cell>
          <cell r="N241">
            <v>0</v>
          </cell>
          <cell r="O241">
            <v>1.8111757023357258</v>
          </cell>
          <cell r="T241">
            <v>1.6682900000000001</v>
          </cell>
          <cell r="U241">
            <v>1.7550300000000001</v>
          </cell>
          <cell r="V241">
            <v>-0.10481999999999991</v>
          </cell>
        </row>
        <row r="242">
          <cell r="I242" t="str">
            <v>UTE-1SNG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T242">
            <v>6.3759600000000001</v>
          </cell>
          <cell r="V242">
            <v>6.3759600000000001</v>
          </cell>
        </row>
        <row r="243">
          <cell r="I243" t="str">
            <v>UTE-1Com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T243">
            <v>1.83989</v>
          </cell>
          <cell r="V243">
            <v>1.83989</v>
          </cell>
        </row>
        <row r="244">
          <cell r="I244" t="str">
            <v>UTE-1Total</v>
          </cell>
          <cell r="J244">
            <v>0</v>
          </cell>
          <cell r="K244">
            <v>1.77311</v>
          </cell>
          <cell r="L244">
            <v>0</v>
          </cell>
          <cell r="M244">
            <v>0</v>
          </cell>
          <cell r="N244">
            <v>0</v>
          </cell>
          <cell r="O244">
            <v>1.8111757023357258</v>
          </cell>
          <cell r="T244">
            <v>9.8841400000000004</v>
          </cell>
          <cell r="V244">
            <v>9.8841400000000004</v>
          </cell>
        </row>
        <row r="245"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T245">
            <v>0</v>
          </cell>
          <cell r="V245">
            <v>0</v>
          </cell>
        </row>
        <row r="246"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T246">
            <v>0</v>
          </cell>
          <cell r="V246">
            <v>0</v>
          </cell>
        </row>
        <row r="247">
          <cell r="I247" t="str">
            <v>UTFT-1DNGBlk1</v>
          </cell>
          <cell r="J247">
            <v>0</v>
          </cell>
          <cell r="K247">
            <v>0</v>
          </cell>
          <cell r="L247">
            <v>0</v>
          </cell>
          <cell r="M247">
            <v>0.24747</v>
          </cell>
          <cell r="N247">
            <v>0</v>
          </cell>
          <cell r="O247">
            <v>0.24064092340982901</v>
          </cell>
          <cell r="T247">
            <v>0.17344999999999999</v>
          </cell>
          <cell r="U247">
            <v>0.20352999999999999</v>
          </cell>
          <cell r="V247">
            <v>-7.4020000000000002E-2</v>
          </cell>
        </row>
        <row r="248">
          <cell r="I248" t="str">
            <v>UTFT-1DNGBlk2</v>
          </cell>
          <cell r="J248">
            <v>0</v>
          </cell>
          <cell r="K248">
            <v>0</v>
          </cell>
          <cell r="L248">
            <v>0</v>
          </cell>
          <cell r="M248">
            <v>0.22950999999999999</v>
          </cell>
          <cell r="N248">
            <v>0</v>
          </cell>
          <cell r="O248">
            <v>0.22264092340982902</v>
          </cell>
          <cell r="T248">
            <v>0.16086</v>
          </cell>
          <cell r="U248">
            <v>0.18876000000000001</v>
          </cell>
          <cell r="V248">
            <v>-6.8649999999999989E-2</v>
          </cell>
        </row>
        <row r="249">
          <cell r="I249" t="str">
            <v>UTFT-1DNGBlk3</v>
          </cell>
          <cell r="J249">
            <v>0</v>
          </cell>
          <cell r="K249">
            <v>0</v>
          </cell>
          <cell r="L249">
            <v>0</v>
          </cell>
          <cell r="M249">
            <v>0.15261</v>
          </cell>
          <cell r="N249">
            <v>0</v>
          </cell>
          <cell r="O249">
            <v>0.14264092340982903</v>
          </cell>
          <cell r="T249">
            <v>0.10696</v>
          </cell>
          <cell r="U249">
            <v>0.12551000000000001</v>
          </cell>
          <cell r="V249">
            <v>-4.5649999999999996E-2</v>
          </cell>
        </row>
        <row r="250">
          <cell r="I250" t="str">
            <v>UTFT-1DNGBlk4</v>
          </cell>
          <cell r="J250">
            <v>0</v>
          </cell>
          <cell r="K250">
            <v>0</v>
          </cell>
          <cell r="L250">
            <v>0</v>
          </cell>
          <cell r="M250">
            <v>2.8029999999999999E-2</v>
          </cell>
          <cell r="N250">
            <v>0</v>
          </cell>
          <cell r="O250">
            <v>4.2640923409829029E-2</v>
          </cell>
          <cell r="T250">
            <v>2.3630000000000002E-2</v>
          </cell>
          <cell r="U250">
            <v>2.7730000000000001E-2</v>
          </cell>
          <cell r="V250">
            <v>-4.3999999999999977E-3</v>
          </cell>
        </row>
        <row r="251"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T251">
            <v>0</v>
          </cell>
          <cell r="V251">
            <v>0</v>
          </cell>
        </row>
        <row r="252">
          <cell r="I252" t="str">
            <v>UTFT-1DNGYearlyMin</v>
          </cell>
          <cell r="J252">
            <v>0</v>
          </cell>
          <cell r="K252">
            <v>0</v>
          </cell>
          <cell r="L252">
            <v>0</v>
          </cell>
          <cell r="M252">
            <v>20400</v>
          </cell>
          <cell r="N252">
            <v>0</v>
          </cell>
          <cell r="O252">
            <v>28900</v>
          </cell>
          <cell r="T252">
            <v>20800</v>
          </cell>
          <cell r="U252">
            <v>20400</v>
          </cell>
          <cell r="V252">
            <v>400</v>
          </cell>
        </row>
        <row r="253"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T253">
            <v>0</v>
          </cell>
          <cell r="V253">
            <v>0</v>
          </cell>
        </row>
        <row r="254"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T254">
            <v>0</v>
          </cell>
          <cell r="V254">
            <v>0</v>
          </cell>
        </row>
        <row r="255">
          <cell r="I255" t="str">
            <v>UTFT-1LDNGBlk1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 t="e">
            <v>#REF!</v>
          </cell>
          <cell r="T255">
            <v>0</v>
          </cell>
          <cell r="V255">
            <v>0</v>
          </cell>
        </row>
        <row r="256">
          <cell r="I256" t="str">
            <v>UTFT-1LDNGBlk2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 t="e">
            <v>#REF!</v>
          </cell>
          <cell r="T256">
            <v>0</v>
          </cell>
          <cell r="V256">
            <v>0</v>
          </cell>
        </row>
        <row r="257">
          <cell r="I257" t="str">
            <v>UTFT-1LDNGBlk3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 t="e">
            <v>#REF!</v>
          </cell>
          <cell r="T257">
            <v>0</v>
          </cell>
          <cell r="V257">
            <v>0</v>
          </cell>
        </row>
        <row r="258">
          <cell r="I258" t="str">
            <v>UTFT-1LDNGBlk4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 t="e">
            <v>#REF!</v>
          </cell>
          <cell r="T258">
            <v>0</v>
          </cell>
          <cell r="V258">
            <v>0</v>
          </cell>
        </row>
        <row r="259"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T259">
            <v>0</v>
          </cell>
          <cell r="V259">
            <v>0</v>
          </cell>
        </row>
        <row r="260">
          <cell r="I260" t="str">
            <v>UTFT-1LDNGMonthlyMin</v>
          </cell>
          <cell r="J260">
            <v>0</v>
          </cell>
          <cell r="K260">
            <v>0</v>
          </cell>
          <cell r="L260">
            <v>0</v>
          </cell>
          <cell r="M260">
            <v>248000</v>
          </cell>
          <cell r="N260">
            <v>0</v>
          </cell>
          <cell r="O260">
            <v>248000</v>
          </cell>
          <cell r="T260">
            <v>248000</v>
          </cell>
          <cell r="V260">
            <v>0</v>
          </cell>
        </row>
        <row r="261"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T261">
            <v>0</v>
          </cell>
          <cell r="V261">
            <v>0</v>
          </cell>
        </row>
        <row r="262"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T262">
            <v>0</v>
          </cell>
          <cell r="V262">
            <v>0</v>
          </cell>
        </row>
        <row r="263">
          <cell r="I263" t="str">
            <v>UTFT-2DNGBlk1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T263">
            <v>0.19352</v>
          </cell>
          <cell r="V263">
            <v>0.19352</v>
          </cell>
        </row>
        <row r="264">
          <cell r="I264" t="str">
            <v>UTFT-2DNGBlk2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T264">
            <v>0.17946999999999999</v>
          </cell>
          <cell r="V264">
            <v>0.17946999999999999</v>
          </cell>
        </row>
        <row r="265">
          <cell r="I265" t="str">
            <v>UTFT-2DNGBlk3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T265">
            <v>0.11149000000000001</v>
          </cell>
          <cell r="V265">
            <v>0.11149000000000001</v>
          </cell>
        </row>
        <row r="266">
          <cell r="I266" t="str">
            <v>UTFT-2DNGBlk4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T266">
            <v>2.4639999999999999E-2</v>
          </cell>
          <cell r="V266">
            <v>2.4639999999999999E-2</v>
          </cell>
        </row>
        <row r="267"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T267">
            <v>0</v>
          </cell>
          <cell r="V267">
            <v>0</v>
          </cell>
        </row>
        <row r="268">
          <cell r="I268" t="str">
            <v>UTFT-2CO2Blk1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T268">
            <v>4.45E-3</v>
          </cell>
          <cell r="V268">
            <v>4.45E-3</v>
          </cell>
        </row>
        <row r="269">
          <cell r="I269" t="str">
            <v>UTFT-2CO2Blk2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T269">
            <v>4.45E-3</v>
          </cell>
          <cell r="V269">
            <v>4.45E-3</v>
          </cell>
        </row>
        <row r="270">
          <cell r="I270" t="str">
            <v>UTFT-2CO2Blk3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T270">
            <v>4.45E-3</v>
          </cell>
          <cell r="V270">
            <v>4.45E-3</v>
          </cell>
        </row>
        <row r="271">
          <cell r="I271" t="str">
            <v>UTFT-2CO2Blk4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T271">
            <v>4.45E-3</v>
          </cell>
          <cell r="V271">
            <v>4.45E-3</v>
          </cell>
        </row>
        <row r="272"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T272">
            <v>0</v>
          </cell>
          <cell r="V272">
            <v>0</v>
          </cell>
        </row>
        <row r="273">
          <cell r="I273" t="str">
            <v>UTFT-2TotalBlk1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T273">
            <v>0.19797000000000001</v>
          </cell>
          <cell r="V273">
            <v>0.19797000000000001</v>
          </cell>
        </row>
        <row r="274">
          <cell r="I274" t="str">
            <v>UTFT-2TotalBlk2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T274">
            <v>0.18392</v>
          </cell>
          <cell r="V274">
            <v>0.18392</v>
          </cell>
        </row>
        <row r="275">
          <cell r="I275" t="str">
            <v>UTFT-2TotalBlk3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T275">
            <v>0.11594</v>
          </cell>
          <cell r="V275">
            <v>0.11594</v>
          </cell>
        </row>
        <row r="276">
          <cell r="I276" t="str">
            <v>UTFT-2TotalBlk4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T276">
            <v>2.9090000000000001E-2</v>
          </cell>
          <cell r="V276">
            <v>2.9090000000000001E-2</v>
          </cell>
        </row>
        <row r="277"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T277">
            <v>0</v>
          </cell>
          <cell r="V277">
            <v>0</v>
          </cell>
        </row>
        <row r="278">
          <cell r="I278" t="str">
            <v>UTFT-2DNGYearlyMin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T278">
            <v>23200</v>
          </cell>
          <cell r="V278">
            <v>23200</v>
          </cell>
        </row>
        <row r="279"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T279">
            <v>0</v>
          </cell>
          <cell r="V279">
            <v>0</v>
          </cell>
        </row>
        <row r="280"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T280">
            <v>0</v>
          </cell>
          <cell r="V280">
            <v>0</v>
          </cell>
        </row>
        <row r="281">
          <cell r="I281" t="str">
            <v>UTFT-2CDNGBlk1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 t="e">
            <v>#REF!</v>
          </cell>
          <cell r="T281">
            <v>0.1</v>
          </cell>
          <cell r="V281">
            <v>0.1</v>
          </cell>
        </row>
        <row r="282">
          <cell r="I282" t="str">
            <v>UTFT-2CDNGBlk2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0.02</v>
          </cell>
          <cell r="T282">
            <v>0.02</v>
          </cell>
          <cell r="V282">
            <v>0.02</v>
          </cell>
        </row>
        <row r="283"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T283">
            <v>0</v>
          </cell>
          <cell r="V283">
            <v>0</v>
          </cell>
        </row>
        <row r="284">
          <cell r="I284" t="str">
            <v>UTFT-1LDNGMonthlyMin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 t="e">
            <v>#REF!</v>
          </cell>
          <cell r="T284">
            <v>0</v>
          </cell>
          <cell r="V284">
            <v>0</v>
          </cell>
        </row>
        <row r="285"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T285">
            <v>0</v>
          </cell>
          <cell r="V285">
            <v>0</v>
          </cell>
        </row>
        <row r="286"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T286">
            <v>0</v>
          </cell>
          <cell r="V286">
            <v>0</v>
          </cell>
        </row>
        <row r="287">
          <cell r="I287" t="str">
            <v>UTMTDNG</v>
          </cell>
          <cell r="J287">
            <v>0</v>
          </cell>
          <cell r="K287">
            <v>0</v>
          </cell>
          <cell r="L287">
            <v>0</v>
          </cell>
          <cell r="M287">
            <v>0.64222000000000001</v>
          </cell>
          <cell r="N287">
            <v>0</v>
          </cell>
          <cell r="O287" t="e">
            <v>#REF!</v>
          </cell>
          <cell r="T287">
            <v>0.29776999999999998</v>
          </cell>
          <cell r="U287">
            <v>0.64222000000000001</v>
          </cell>
          <cell r="V287">
            <v>-0.34445000000000003</v>
          </cell>
        </row>
        <row r="288">
          <cell r="I288" t="str">
            <v>UTMTBalancing</v>
          </cell>
          <cell r="J288">
            <v>0</v>
          </cell>
          <cell r="K288">
            <v>0</v>
          </cell>
          <cell r="L288">
            <v>0</v>
          </cell>
          <cell r="M288">
            <v>0.06</v>
          </cell>
          <cell r="N288">
            <v>0</v>
          </cell>
          <cell r="O288">
            <v>0.06</v>
          </cell>
          <cell r="T288">
            <v>0.06</v>
          </cell>
          <cell r="U288">
            <v>0.06</v>
          </cell>
          <cell r="V288">
            <v>0</v>
          </cell>
        </row>
        <row r="289"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T289">
            <v>0</v>
          </cell>
          <cell r="V289">
            <v>0</v>
          </cell>
        </row>
        <row r="290"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T290">
            <v>0</v>
          </cell>
          <cell r="V290">
            <v>0</v>
          </cell>
        </row>
        <row r="291">
          <cell r="I291" t="str">
            <v>UTTSDNGBlk1</v>
          </cell>
          <cell r="J291">
            <v>0</v>
          </cell>
          <cell r="K291">
            <v>0</v>
          </cell>
          <cell r="L291">
            <v>0</v>
          </cell>
          <cell r="M291">
            <v>0.21409</v>
          </cell>
          <cell r="N291">
            <v>0</v>
          </cell>
          <cell r="O291">
            <v>0.97246193032827344</v>
          </cell>
          <cell r="T291">
            <v>0.12059</v>
          </cell>
          <cell r="U291">
            <v>0.19939999999999999</v>
          </cell>
          <cell r="V291">
            <v>-9.35E-2</v>
          </cell>
        </row>
        <row r="292">
          <cell r="I292" t="str">
            <v>UTTSDNGBlk2</v>
          </cell>
          <cell r="J292">
            <v>0</v>
          </cell>
          <cell r="K292">
            <v>0</v>
          </cell>
          <cell r="L292">
            <v>0</v>
          </cell>
          <cell r="M292">
            <v>0.16056000000000001</v>
          </cell>
          <cell r="N292">
            <v>0</v>
          </cell>
          <cell r="O292">
            <v>0.59246193032827321</v>
          </cell>
          <cell r="T292">
            <v>0.11151999999999999</v>
          </cell>
          <cell r="U292">
            <v>0.14954999999999999</v>
          </cell>
          <cell r="V292">
            <v>-4.9040000000000014E-2</v>
          </cell>
        </row>
        <row r="293">
          <cell r="I293" t="str">
            <v>UTTSDNGBlk3</v>
          </cell>
          <cell r="J293">
            <v>0</v>
          </cell>
          <cell r="K293">
            <v>0</v>
          </cell>
          <cell r="L293">
            <v>0</v>
          </cell>
          <cell r="M293">
            <v>0.12845000000000001</v>
          </cell>
          <cell r="N293">
            <v>0</v>
          </cell>
          <cell r="O293">
            <v>0.18246004438003668</v>
          </cell>
          <cell r="T293">
            <v>2.4649999999999998E-2</v>
          </cell>
          <cell r="U293">
            <v>0.11964</v>
          </cell>
          <cell r="V293">
            <v>-0.1038</v>
          </cell>
        </row>
        <row r="294">
          <cell r="I294" t="str">
            <v>UTTSDNGBlk4</v>
          </cell>
          <cell r="J294">
            <v>0</v>
          </cell>
          <cell r="K294">
            <v>0</v>
          </cell>
          <cell r="L294">
            <v>0</v>
          </cell>
          <cell r="M294">
            <v>5.1379999999999995E-2</v>
          </cell>
          <cell r="N294">
            <v>0</v>
          </cell>
          <cell r="O294">
            <v>0.1</v>
          </cell>
          <cell r="T294">
            <v>2.4649999999999998E-2</v>
          </cell>
          <cell r="U294">
            <v>4.786E-2</v>
          </cell>
          <cell r="V294">
            <v>-2.6729999999999997E-2</v>
          </cell>
        </row>
        <row r="295"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T295">
            <v>0</v>
          </cell>
          <cell r="V295">
            <v>0</v>
          </cell>
        </row>
        <row r="296">
          <cell r="I296" t="str">
            <v>UTITCO2Blk1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T296">
            <v>4.3E-3</v>
          </cell>
          <cell r="V296">
            <v>4.3E-3</v>
          </cell>
        </row>
        <row r="297">
          <cell r="I297" t="str">
            <v>UTITCO2Blk2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T297">
            <v>4.3E-3</v>
          </cell>
          <cell r="V297">
            <v>4.3E-3</v>
          </cell>
        </row>
        <row r="298">
          <cell r="I298" t="str">
            <v>UTITCO2Blk3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T298">
            <v>4.3E-3</v>
          </cell>
          <cell r="V298">
            <v>4.3E-3</v>
          </cell>
        </row>
        <row r="299">
          <cell r="I299" t="str">
            <v>UTITCO2Blk4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T299">
            <v>4.3E-3</v>
          </cell>
          <cell r="V299">
            <v>4.3E-3</v>
          </cell>
        </row>
        <row r="300"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T300">
            <v>0</v>
          </cell>
          <cell r="V300">
            <v>0</v>
          </cell>
        </row>
        <row r="301">
          <cell r="I301" t="str">
            <v>UTITTotalBlk1</v>
          </cell>
          <cell r="J301">
            <v>0</v>
          </cell>
          <cell r="K301">
            <v>0.21409</v>
          </cell>
          <cell r="L301">
            <v>0</v>
          </cell>
          <cell r="M301">
            <v>0</v>
          </cell>
          <cell r="N301">
            <v>0</v>
          </cell>
          <cell r="O301">
            <v>0.97246193032827344</v>
          </cell>
          <cell r="T301">
            <v>0.12489</v>
          </cell>
          <cell r="V301">
            <v>0.12489</v>
          </cell>
        </row>
        <row r="302">
          <cell r="I302" t="str">
            <v>UTITTotalBlk2</v>
          </cell>
          <cell r="J302">
            <v>0</v>
          </cell>
          <cell r="K302">
            <v>0.16056000000000001</v>
          </cell>
          <cell r="L302">
            <v>0</v>
          </cell>
          <cell r="M302">
            <v>0</v>
          </cell>
          <cell r="N302">
            <v>0</v>
          </cell>
          <cell r="O302">
            <v>0.59246193032827321</v>
          </cell>
          <cell r="T302">
            <v>0.11582000000000001</v>
          </cell>
          <cell r="V302">
            <v>0.11582000000000001</v>
          </cell>
        </row>
        <row r="303">
          <cell r="I303" t="str">
            <v>UTITTotalBlk3</v>
          </cell>
          <cell r="J303">
            <v>0</v>
          </cell>
          <cell r="K303">
            <v>0.12845000000000001</v>
          </cell>
          <cell r="L303">
            <v>0</v>
          </cell>
          <cell r="M303">
            <v>0</v>
          </cell>
          <cell r="N303">
            <v>0</v>
          </cell>
          <cell r="O303">
            <v>0.18246004438003668</v>
          </cell>
          <cell r="T303">
            <v>2.895E-2</v>
          </cell>
          <cell r="V303">
            <v>2.895E-2</v>
          </cell>
        </row>
        <row r="304">
          <cell r="I304" t="str">
            <v>UTITTotalBlk4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0.1</v>
          </cell>
          <cell r="T304">
            <v>2.895E-2</v>
          </cell>
          <cell r="V304">
            <v>2.895E-2</v>
          </cell>
        </row>
        <row r="305"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T305">
            <v>0</v>
          </cell>
          <cell r="V305">
            <v>0</v>
          </cell>
        </row>
        <row r="306"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T306">
            <v>0</v>
          </cell>
          <cell r="V306">
            <v>0</v>
          </cell>
        </row>
        <row r="307">
          <cell r="I307" t="str">
            <v>UTIT-SDNGBlk1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 t="e">
            <v>#REF!</v>
          </cell>
          <cell r="T307">
            <v>2.7159300000000002</v>
          </cell>
          <cell r="V307">
            <v>2.7159300000000002</v>
          </cell>
        </row>
        <row r="308">
          <cell r="I308" t="str">
            <v>UTIT-SDNGBlk2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 t="e">
            <v>#REF!</v>
          </cell>
          <cell r="T308">
            <v>0.11652999999999999</v>
          </cell>
          <cell r="V308">
            <v>0.11652999999999999</v>
          </cell>
        </row>
        <row r="309">
          <cell r="I309" t="str">
            <v>UTIT-SDNGBlk3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 t="e">
            <v>#REF!</v>
          </cell>
          <cell r="T309">
            <v>0.10777</v>
          </cell>
          <cell r="V309">
            <v>0.10777</v>
          </cell>
        </row>
        <row r="310">
          <cell r="I310" t="str">
            <v>UTIT-SDNGBlk4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 t="e">
            <v>#REF!</v>
          </cell>
          <cell r="T310">
            <v>0.10777</v>
          </cell>
          <cell r="V310">
            <v>0.10777</v>
          </cell>
        </row>
        <row r="311"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T311">
            <v>0</v>
          </cell>
          <cell r="V311">
            <v>0</v>
          </cell>
        </row>
        <row r="312">
          <cell r="I312" t="str">
            <v>UTIT-SCO2Blk1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T312">
            <v>4.3E-3</v>
          </cell>
          <cell r="V312">
            <v>4.3E-3</v>
          </cell>
        </row>
        <row r="313">
          <cell r="I313" t="str">
            <v>UTIT-SCO2Blk2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T313">
            <v>4.3E-3</v>
          </cell>
          <cell r="V313">
            <v>4.3E-3</v>
          </cell>
        </row>
        <row r="314">
          <cell r="I314" t="str">
            <v>UTIT-SCO2Blk3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T314">
            <v>4.3E-3</v>
          </cell>
          <cell r="V314">
            <v>4.3E-3</v>
          </cell>
        </row>
        <row r="315">
          <cell r="I315" t="str">
            <v>UTIT-SCO3Blk4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T315">
            <v>4.3E-3</v>
          </cell>
          <cell r="V315">
            <v>4.3E-3</v>
          </cell>
        </row>
        <row r="316"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T316">
            <v>0</v>
          </cell>
          <cell r="V316">
            <v>0</v>
          </cell>
        </row>
        <row r="317">
          <cell r="I317" t="str">
            <v>UTIT-STotalBlk1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 t="e">
            <v>#REF!</v>
          </cell>
          <cell r="T317">
            <v>2.7202300000000004</v>
          </cell>
          <cell r="V317">
            <v>2.7202300000000004</v>
          </cell>
        </row>
        <row r="318">
          <cell r="I318" t="str">
            <v>UTIT-STotalBlk2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 t="e">
            <v>#REF!</v>
          </cell>
          <cell r="T318">
            <v>0.12082999999999999</v>
          </cell>
          <cell r="V318">
            <v>0.12082999999999999</v>
          </cell>
        </row>
        <row r="319">
          <cell r="I319" t="str">
            <v>UTIT-STotalBlk3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 t="e">
            <v>#REF!</v>
          </cell>
          <cell r="T319">
            <v>0.11207</v>
          </cell>
          <cell r="V319">
            <v>0.11207</v>
          </cell>
        </row>
        <row r="320">
          <cell r="T320">
            <v>0.11207</v>
          </cell>
          <cell r="V320">
            <v>0.11207</v>
          </cell>
        </row>
        <row r="321">
          <cell r="T321">
            <v>0</v>
          </cell>
          <cell r="V321">
            <v>0</v>
          </cell>
        </row>
        <row r="322">
          <cell r="T322">
            <v>0</v>
          </cell>
          <cell r="V322">
            <v>0</v>
          </cell>
        </row>
        <row r="323">
          <cell r="V323">
            <v>0</v>
          </cell>
        </row>
        <row r="324">
          <cell r="T324">
            <v>336530.72977369966</v>
          </cell>
          <cell r="V324">
            <v>65542.726026700111</v>
          </cell>
        </row>
        <row r="325">
          <cell r="T325">
            <v>0</v>
          </cell>
        </row>
        <row r="326">
          <cell r="T326">
            <v>0</v>
          </cell>
        </row>
      </sheetData>
      <sheetData sheetId="104"/>
      <sheetData sheetId="105"/>
      <sheetData sheetId="106"/>
      <sheetData sheetId="107"/>
      <sheetData sheetId="108"/>
      <sheetData sheetId="109"/>
      <sheetData sheetId="110"/>
      <sheetData sheetId="111">
        <row r="3">
          <cell r="A3" t="str">
            <v>Season</v>
          </cell>
          <cell r="B3" t="str">
            <v>Month</v>
          </cell>
          <cell r="C3" t="str">
            <v>St</v>
          </cell>
          <cell r="D3" t="str">
            <v>Rate</v>
          </cell>
          <cell r="E3" t="str">
            <v>Cust</v>
          </cell>
          <cell r="F3" t="str">
            <v>Dth</v>
          </cell>
          <cell r="G3" t="str">
            <v>SIF</v>
          </cell>
          <cell r="H3" t="str">
            <v>BSF</v>
          </cell>
          <cell r="I3" t="str">
            <v>BSF CHARGES</v>
          </cell>
          <cell r="J3" t="str">
            <v>BSF1</v>
          </cell>
          <cell r="K3" t="str">
            <v>BSF2</v>
          </cell>
          <cell r="L3" t="str">
            <v>BSF3</v>
          </cell>
          <cell r="M3" t="str">
            <v>BSF4</v>
          </cell>
          <cell r="N3" t="str">
            <v>UNK 4</v>
          </cell>
          <cell r="O3" t="str">
            <v>UNK 5</v>
          </cell>
          <cell r="P3" t="str">
            <v>UNK 6</v>
          </cell>
          <cell r="Q3" t="str">
            <v>UNK 7</v>
          </cell>
          <cell r="R3" t="str">
            <v>UNK 8</v>
          </cell>
          <cell r="S3" t="str">
            <v>UNK 9</v>
          </cell>
          <cell r="T3" t="str">
            <v>Blk 1</v>
          </cell>
          <cell r="U3" t="str">
            <v>Blk 2</v>
          </cell>
          <cell r="V3" t="str">
            <v>Blk 3</v>
          </cell>
          <cell r="W3" t="str">
            <v>Blk 4</v>
          </cell>
          <cell r="X3" t="str">
            <v>Blk 5</v>
          </cell>
          <cell r="Y3" t="str">
            <v>A</v>
          </cell>
          <cell r="Z3" t="str">
            <v>B</v>
          </cell>
          <cell r="AA3" t="str">
            <v>C</v>
          </cell>
          <cell r="AB3" t="str">
            <v>TS Demand</v>
          </cell>
        </row>
        <row r="4">
          <cell r="A4" t="str">
            <v>Winter</v>
          </cell>
          <cell r="B4">
            <v>1</v>
          </cell>
          <cell r="C4" t="str">
            <v>UT</v>
          </cell>
          <cell r="D4" t="str">
            <v xml:space="preserve">GS  </v>
          </cell>
          <cell r="E4">
            <v>919329</v>
          </cell>
          <cell r="F4">
            <v>18262581</v>
          </cell>
          <cell r="G4">
            <v>0</v>
          </cell>
          <cell r="H4">
            <v>0</v>
          </cell>
          <cell r="I4">
            <v>5144273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14012598</v>
          </cell>
          <cell r="U4">
            <v>4249983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A5" t="str">
            <v>Winter</v>
          </cell>
          <cell r="B5">
            <v>2</v>
          </cell>
          <cell r="C5" t="str">
            <v>UT</v>
          </cell>
          <cell r="D5" t="str">
            <v xml:space="preserve">GS  </v>
          </cell>
          <cell r="E5">
            <v>920501</v>
          </cell>
          <cell r="F5">
            <v>14542752</v>
          </cell>
          <cell r="G5">
            <v>0</v>
          </cell>
          <cell r="H5">
            <v>0</v>
          </cell>
          <cell r="I5">
            <v>5150831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11362667</v>
          </cell>
          <cell r="U5">
            <v>3180085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Winter</v>
          </cell>
          <cell r="B6">
            <v>3</v>
          </cell>
          <cell r="C6" t="str">
            <v>UT</v>
          </cell>
          <cell r="D6" t="str">
            <v xml:space="preserve">GS  </v>
          </cell>
          <cell r="E6">
            <v>921911</v>
          </cell>
          <cell r="F6">
            <v>10986677</v>
          </cell>
          <cell r="G6">
            <v>0</v>
          </cell>
          <cell r="H6">
            <v>0</v>
          </cell>
          <cell r="I6">
            <v>5158721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8730378</v>
          </cell>
          <cell r="U6">
            <v>2256299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Summer</v>
          </cell>
          <cell r="B7">
            <v>4</v>
          </cell>
          <cell r="C7" t="str">
            <v>UT</v>
          </cell>
          <cell r="D7" t="str">
            <v xml:space="preserve">GS  </v>
          </cell>
          <cell r="E7">
            <v>921950</v>
          </cell>
          <cell r="F7">
            <v>8082041</v>
          </cell>
          <cell r="G7">
            <v>0</v>
          </cell>
          <cell r="H7">
            <v>0</v>
          </cell>
          <cell r="I7">
            <v>5158939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6522166</v>
          </cell>
          <cell r="U7">
            <v>1559875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Summer</v>
          </cell>
          <cell r="B8">
            <v>5</v>
          </cell>
          <cell r="C8" t="str">
            <v>UT</v>
          </cell>
          <cell r="D8" t="str">
            <v xml:space="preserve">GS  </v>
          </cell>
          <cell r="E8">
            <v>922286</v>
          </cell>
          <cell r="F8">
            <v>3750936</v>
          </cell>
          <cell r="G8">
            <v>0</v>
          </cell>
          <cell r="H8">
            <v>0</v>
          </cell>
          <cell r="I8">
            <v>5160819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3161851</v>
          </cell>
          <cell r="U8">
            <v>589085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Summer</v>
          </cell>
          <cell r="B9">
            <v>6</v>
          </cell>
          <cell r="C9" t="str">
            <v>UT</v>
          </cell>
          <cell r="D9" t="str">
            <v xml:space="preserve">GS  </v>
          </cell>
          <cell r="E9">
            <v>922176</v>
          </cell>
          <cell r="F9">
            <v>2521104</v>
          </cell>
          <cell r="G9">
            <v>0</v>
          </cell>
          <cell r="H9">
            <v>0</v>
          </cell>
          <cell r="I9">
            <v>5160204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2197965</v>
          </cell>
          <cell r="U9">
            <v>323139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Summer</v>
          </cell>
          <cell r="B10">
            <v>7</v>
          </cell>
          <cell r="C10" t="str">
            <v>UT</v>
          </cell>
          <cell r="D10" t="str">
            <v xml:space="preserve">GS  </v>
          </cell>
          <cell r="E10">
            <v>920429</v>
          </cell>
          <cell r="F10">
            <v>2187359</v>
          </cell>
          <cell r="G10">
            <v>0</v>
          </cell>
          <cell r="H10">
            <v>0</v>
          </cell>
          <cell r="I10">
            <v>5150428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1935531</v>
          </cell>
          <cell r="U10">
            <v>251828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Summer</v>
          </cell>
          <cell r="B11">
            <v>8</v>
          </cell>
          <cell r="C11" t="str">
            <v>UT</v>
          </cell>
          <cell r="D11" t="str">
            <v xml:space="preserve">GS  </v>
          </cell>
          <cell r="E11">
            <v>922223</v>
          </cell>
          <cell r="F11">
            <v>2171705</v>
          </cell>
          <cell r="G11">
            <v>0</v>
          </cell>
          <cell r="H11">
            <v>0</v>
          </cell>
          <cell r="I11">
            <v>5160467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1923661</v>
          </cell>
          <cell r="U11">
            <v>248044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Summer</v>
          </cell>
          <cell r="B12">
            <v>9</v>
          </cell>
          <cell r="C12" t="str">
            <v>UT</v>
          </cell>
          <cell r="D12" t="str">
            <v xml:space="preserve">GS  </v>
          </cell>
          <cell r="E12">
            <v>921944</v>
          </cell>
          <cell r="F12">
            <v>3234158</v>
          </cell>
          <cell r="G12">
            <v>0</v>
          </cell>
          <cell r="H12">
            <v>0</v>
          </cell>
          <cell r="I12">
            <v>5158905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2757109</v>
          </cell>
          <cell r="U12">
            <v>477049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Summer</v>
          </cell>
          <cell r="B13">
            <v>10</v>
          </cell>
          <cell r="C13" t="str">
            <v>UT</v>
          </cell>
          <cell r="D13" t="str">
            <v xml:space="preserve">GS  </v>
          </cell>
          <cell r="E13">
            <v>924971</v>
          </cell>
          <cell r="F13">
            <v>5920023</v>
          </cell>
          <cell r="G13">
            <v>0</v>
          </cell>
          <cell r="H13">
            <v>0</v>
          </cell>
          <cell r="I13">
            <v>5175844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4853618</v>
          </cell>
          <cell r="U13">
            <v>1066405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Winter</v>
          </cell>
          <cell r="B14">
            <v>11</v>
          </cell>
          <cell r="C14" t="str">
            <v>UT</v>
          </cell>
          <cell r="D14" t="str">
            <v xml:space="preserve">GS  </v>
          </cell>
          <cell r="E14">
            <v>928154</v>
          </cell>
          <cell r="F14">
            <v>10566136</v>
          </cell>
          <cell r="G14">
            <v>0</v>
          </cell>
          <cell r="H14">
            <v>0</v>
          </cell>
          <cell r="I14">
            <v>5193655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8416485</v>
          </cell>
          <cell r="U14">
            <v>2149651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Winter</v>
          </cell>
          <cell r="B15">
            <v>12</v>
          </cell>
          <cell r="C15" t="str">
            <v>UT</v>
          </cell>
          <cell r="D15" t="str">
            <v xml:space="preserve">GS  </v>
          </cell>
          <cell r="E15">
            <v>932334</v>
          </cell>
          <cell r="F15">
            <v>16270023</v>
          </cell>
          <cell r="G15">
            <v>0</v>
          </cell>
          <cell r="H15">
            <v>0</v>
          </cell>
          <cell r="I15">
            <v>5217045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12620701</v>
          </cell>
          <cell r="U15">
            <v>3649322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Winter</v>
          </cell>
          <cell r="B16">
            <v>1</v>
          </cell>
          <cell r="C16" t="str">
            <v>UT</v>
          </cell>
          <cell r="D16" t="str">
            <v xml:space="preserve">FS  </v>
          </cell>
          <cell r="E16">
            <v>589</v>
          </cell>
          <cell r="F16">
            <v>527260</v>
          </cell>
          <cell r="G16">
            <v>0</v>
          </cell>
          <cell r="H16">
            <v>0</v>
          </cell>
          <cell r="I16">
            <v>27569</v>
          </cell>
          <cell r="J16">
            <v>15</v>
          </cell>
          <cell r="K16">
            <v>385</v>
          </cell>
          <cell r="L16">
            <v>171</v>
          </cell>
          <cell r="M16">
            <v>41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110564</v>
          </cell>
          <cell r="U16">
            <v>261958</v>
          </cell>
          <cell r="V16">
            <v>154738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Winter</v>
          </cell>
          <cell r="B17">
            <v>2</v>
          </cell>
          <cell r="C17" t="str">
            <v>UT</v>
          </cell>
          <cell r="D17" t="str">
            <v xml:space="preserve">FS  </v>
          </cell>
          <cell r="E17">
            <v>589</v>
          </cell>
          <cell r="F17">
            <v>464183</v>
          </cell>
          <cell r="G17">
            <v>0</v>
          </cell>
          <cell r="H17">
            <v>0</v>
          </cell>
          <cell r="I17">
            <v>27569</v>
          </cell>
          <cell r="J17">
            <v>15</v>
          </cell>
          <cell r="K17">
            <v>385</v>
          </cell>
          <cell r="L17">
            <v>171</v>
          </cell>
          <cell r="M17">
            <v>41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108314</v>
          </cell>
          <cell r="U17">
            <v>233147</v>
          </cell>
          <cell r="V17">
            <v>122722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Winter</v>
          </cell>
          <cell r="B18">
            <v>3</v>
          </cell>
          <cell r="C18" t="str">
            <v>UT</v>
          </cell>
          <cell r="D18" t="str">
            <v xml:space="preserve">FS  </v>
          </cell>
          <cell r="E18">
            <v>589</v>
          </cell>
          <cell r="F18">
            <v>429211</v>
          </cell>
          <cell r="G18">
            <v>0</v>
          </cell>
          <cell r="H18">
            <v>0</v>
          </cell>
          <cell r="I18">
            <v>27569</v>
          </cell>
          <cell r="J18">
            <v>15</v>
          </cell>
          <cell r="K18">
            <v>385</v>
          </cell>
          <cell r="L18">
            <v>171</v>
          </cell>
          <cell r="M18">
            <v>41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106792</v>
          </cell>
          <cell r="U18">
            <v>217013</v>
          </cell>
          <cell r="V18">
            <v>105406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Summer</v>
          </cell>
          <cell r="B19">
            <v>4</v>
          </cell>
          <cell r="C19" t="str">
            <v>UT</v>
          </cell>
          <cell r="D19" t="str">
            <v xml:space="preserve">FS  </v>
          </cell>
          <cell r="E19">
            <v>589</v>
          </cell>
          <cell r="F19">
            <v>397714</v>
          </cell>
          <cell r="G19">
            <v>0</v>
          </cell>
          <cell r="H19">
            <v>0</v>
          </cell>
          <cell r="I19">
            <v>27569</v>
          </cell>
          <cell r="J19">
            <v>15</v>
          </cell>
          <cell r="K19">
            <v>385</v>
          </cell>
          <cell r="L19">
            <v>171</v>
          </cell>
          <cell r="M19">
            <v>41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105225</v>
          </cell>
          <cell r="U19">
            <v>202391</v>
          </cell>
          <cell r="V19">
            <v>90098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Summer</v>
          </cell>
          <cell r="B20">
            <v>5</v>
          </cell>
          <cell r="C20" t="str">
            <v>UT</v>
          </cell>
          <cell r="D20" t="str">
            <v xml:space="preserve">FS  </v>
          </cell>
          <cell r="E20">
            <v>589</v>
          </cell>
          <cell r="F20">
            <v>337049</v>
          </cell>
          <cell r="G20">
            <v>0</v>
          </cell>
          <cell r="H20">
            <v>0</v>
          </cell>
          <cell r="I20">
            <v>27569</v>
          </cell>
          <cell r="J20">
            <v>15</v>
          </cell>
          <cell r="K20">
            <v>385</v>
          </cell>
          <cell r="L20">
            <v>171</v>
          </cell>
          <cell r="M20">
            <v>41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101597</v>
          </cell>
          <cell r="U20">
            <v>174007</v>
          </cell>
          <cell r="V20">
            <v>61445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>Summer</v>
          </cell>
          <cell r="B21">
            <v>6</v>
          </cell>
          <cell r="C21" t="str">
            <v>UT</v>
          </cell>
          <cell r="D21" t="str">
            <v xml:space="preserve">FS  </v>
          </cell>
          <cell r="E21">
            <v>589</v>
          </cell>
          <cell r="F21">
            <v>357065</v>
          </cell>
          <cell r="G21">
            <v>0</v>
          </cell>
          <cell r="H21">
            <v>0</v>
          </cell>
          <cell r="I21">
            <v>27569</v>
          </cell>
          <cell r="J21">
            <v>15</v>
          </cell>
          <cell r="K21">
            <v>385</v>
          </cell>
          <cell r="L21">
            <v>171</v>
          </cell>
          <cell r="M21">
            <v>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102890</v>
          </cell>
          <cell r="U21">
            <v>183403</v>
          </cell>
          <cell r="V21">
            <v>70772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Summer</v>
          </cell>
          <cell r="B22">
            <v>7</v>
          </cell>
          <cell r="C22" t="str">
            <v>UT</v>
          </cell>
          <cell r="D22" t="str">
            <v xml:space="preserve">FS  </v>
          </cell>
          <cell r="E22">
            <v>589</v>
          </cell>
          <cell r="F22">
            <v>312294</v>
          </cell>
          <cell r="G22">
            <v>0</v>
          </cell>
          <cell r="H22">
            <v>0</v>
          </cell>
          <cell r="I22">
            <v>27569</v>
          </cell>
          <cell r="J22">
            <v>15</v>
          </cell>
          <cell r="K22">
            <v>385</v>
          </cell>
          <cell r="L22">
            <v>171</v>
          </cell>
          <cell r="M22">
            <v>41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99855</v>
          </cell>
          <cell r="U22">
            <v>162348</v>
          </cell>
          <cell r="V22">
            <v>50091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Summer</v>
          </cell>
          <cell r="B23">
            <v>8</v>
          </cell>
          <cell r="C23" t="str">
            <v>UT</v>
          </cell>
          <cell r="D23" t="str">
            <v xml:space="preserve">FS  </v>
          </cell>
          <cell r="E23">
            <v>589</v>
          </cell>
          <cell r="F23">
            <v>292504</v>
          </cell>
          <cell r="G23">
            <v>0</v>
          </cell>
          <cell r="H23">
            <v>0</v>
          </cell>
          <cell r="I23">
            <v>27569</v>
          </cell>
          <cell r="J23">
            <v>15</v>
          </cell>
          <cell r="K23">
            <v>385</v>
          </cell>
          <cell r="L23">
            <v>171</v>
          </cell>
          <cell r="M23">
            <v>41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98340</v>
          </cell>
          <cell r="U23">
            <v>152998</v>
          </cell>
          <cell r="V23">
            <v>41166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Summer</v>
          </cell>
          <cell r="B24">
            <v>9</v>
          </cell>
          <cell r="C24" t="str">
            <v>UT</v>
          </cell>
          <cell r="D24" t="str">
            <v xml:space="preserve">FS  </v>
          </cell>
          <cell r="E24">
            <v>589</v>
          </cell>
          <cell r="F24">
            <v>347360</v>
          </cell>
          <cell r="G24">
            <v>0</v>
          </cell>
          <cell r="H24">
            <v>0</v>
          </cell>
          <cell r="I24">
            <v>27569</v>
          </cell>
          <cell r="J24">
            <v>15</v>
          </cell>
          <cell r="K24">
            <v>385</v>
          </cell>
          <cell r="L24">
            <v>171</v>
          </cell>
          <cell r="M24">
            <v>41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102276</v>
          </cell>
          <cell r="U24">
            <v>178851</v>
          </cell>
          <cell r="V24">
            <v>66233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Summer</v>
          </cell>
          <cell r="B25">
            <v>10</v>
          </cell>
          <cell r="C25" t="str">
            <v>UT</v>
          </cell>
          <cell r="D25" t="str">
            <v xml:space="preserve">FS  </v>
          </cell>
          <cell r="E25">
            <v>589</v>
          </cell>
          <cell r="F25">
            <v>366583</v>
          </cell>
          <cell r="G25">
            <v>0</v>
          </cell>
          <cell r="H25">
            <v>0</v>
          </cell>
          <cell r="I25">
            <v>27569</v>
          </cell>
          <cell r="J25">
            <v>15</v>
          </cell>
          <cell r="K25">
            <v>385</v>
          </cell>
          <cell r="L25">
            <v>171</v>
          </cell>
          <cell r="M25">
            <v>41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103471</v>
          </cell>
          <cell r="U25">
            <v>187860</v>
          </cell>
          <cell r="V25">
            <v>75252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Winter</v>
          </cell>
          <cell r="B26">
            <v>11</v>
          </cell>
          <cell r="C26" t="str">
            <v>UT</v>
          </cell>
          <cell r="D26" t="str">
            <v xml:space="preserve">FS  </v>
          </cell>
          <cell r="E26">
            <v>589</v>
          </cell>
          <cell r="F26">
            <v>490676</v>
          </cell>
          <cell r="G26">
            <v>0</v>
          </cell>
          <cell r="H26">
            <v>0</v>
          </cell>
          <cell r="I26">
            <v>27569</v>
          </cell>
          <cell r="J26">
            <v>15</v>
          </cell>
          <cell r="K26">
            <v>385</v>
          </cell>
          <cell r="L26">
            <v>171</v>
          </cell>
          <cell r="M26">
            <v>41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109331</v>
          </cell>
          <cell r="U26">
            <v>245295</v>
          </cell>
          <cell r="V26">
            <v>136050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Winter</v>
          </cell>
          <cell r="B27">
            <v>12</v>
          </cell>
          <cell r="C27" t="str">
            <v>UT</v>
          </cell>
          <cell r="D27" t="str">
            <v xml:space="preserve">FS  </v>
          </cell>
          <cell r="E27">
            <v>589</v>
          </cell>
          <cell r="F27">
            <v>531054</v>
          </cell>
          <cell r="G27">
            <v>0</v>
          </cell>
          <cell r="H27">
            <v>0</v>
          </cell>
          <cell r="I27">
            <v>27569</v>
          </cell>
          <cell r="J27">
            <v>15</v>
          </cell>
          <cell r="K27">
            <v>385</v>
          </cell>
          <cell r="L27">
            <v>171</v>
          </cell>
          <cell r="M27">
            <v>41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110681</v>
          </cell>
          <cell r="U27">
            <v>263679</v>
          </cell>
          <cell r="V27">
            <v>156694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 t="str">
            <v>Winter</v>
          </cell>
          <cell r="B28">
            <v>1</v>
          </cell>
          <cell r="C28" t="str">
            <v>UT</v>
          </cell>
          <cell r="D28" t="str">
            <v xml:space="preserve">NGV </v>
          </cell>
          <cell r="E28">
            <v>1</v>
          </cell>
          <cell r="F28">
            <v>57427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57427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Winter</v>
          </cell>
          <cell r="B29">
            <v>2</v>
          </cell>
          <cell r="C29" t="str">
            <v>UT</v>
          </cell>
          <cell r="D29" t="str">
            <v xml:space="preserve">NGV </v>
          </cell>
          <cell r="E29">
            <v>1</v>
          </cell>
          <cell r="F29">
            <v>51158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51158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>Winter</v>
          </cell>
          <cell r="B30">
            <v>3</v>
          </cell>
          <cell r="C30" t="str">
            <v>UT</v>
          </cell>
          <cell r="D30" t="str">
            <v xml:space="preserve">NGV </v>
          </cell>
          <cell r="E30">
            <v>1</v>
          </cell>
          <cell r="F30">
            <v>56440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56440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A31" t="str">
            <v>Summer</v>
          </cell>
          <cell r="B31">
            <v>4</v>
          </cell>
          <cell r="C31" t="str">
            <v>UT</v>
          </cell>
          <cell r="D31" t="str">
            <v xml:space="preserve">NGV </v>
          </cell>
          <cell r="E31">
            <v>1</v>
          </cell>
          <cell r="F31">
            <v>68180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68180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Summer</v>
          </cell>
          <cell r="B32">
            <v>5</v>
          </cell>
          <cell r="C32" t="str">
            <v>UT</v>
          </cell>
          <cell r="D32" t="str">
            <v xml:space="preserve">NGV </v>
          </cell>
          <cell r="E32">
            <v>1</v>
          </cell>
          <cell r="F32">
            <v>61104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61104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Summer</v>
          </cell>
          <cell r="B33">
            <v>6</v>
          </cell>
          <cell r="C33" t="str">
            <v>UT</v>
          </cell>
          <cell r="D33" t="str">
            <v xml:space="preserve">NGV </v>
          </cell>
          <cell r="E33">
            <v>1</v>
          </cell>
          <cell r="F33">
            <v>39790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39790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Summer</v>
          </cell>
          <cell r="B34">
            <v>7</v>
          </cell>
          <cell r="C34" t="str">
            <v>UT</v>
          </cell>
          <cell r="D34" t="str">
            <v xml:space="preserve">NGV </v>
          </cell>
          <cell r="E34">
            <v>1</v>
          </cell>
          <cell r="F34">
            <v>53125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53125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Summer</v>
          </cell>
          <cell r="B35">
            <v>8</v>
          </cell>
          <cell r="C35" t="str">
            <v>UT</v>
          </cell>
          <cell r="D35" t="str">
            <v xml:space="preserve">NGV </v>
          </cell>
          <cell r="E35">
            <v>1</v>
          </cell>
          <cell r="F35">
            <v>63198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63198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Summer</v>
          </cell>
          <cell r="B36">
            <v>9</v>
          </cell>
          <cell r="C36" t="str">
            <v>UT</v>
          </cell>
          <cell r="D36" t="str">
            <v xml:space="preserve">NGV </v>
          </cell>
          <cell r="E36">
            <v>1</v>
          </cell>
          <cell r="F36">
            <v>53654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53654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Summer</v>
          </cell>
          <cell r="B37">
            <v>10</v>
          </cell>
          <cell r="C37" t="str">
            <v>UT</v>
          </cell>
          <cell r="D37" t="str">
            <v xml:space="preserve">NGV </v>
          </cell>
          <cell r="E37">
            <v>1</v>
          </cell>
          <cell r="F37">
            <v>59598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59598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Winter</v>
          </cell>
          <cell r="B38">
            <v>11</v>
          </cell>
          <cell r="C38" t="str">
            <v>UT</v>
          </cell>
          <cell r="D38" t="str">
            <v xml:space="preserve">NGV </v>
          </cell>
          <cell r="E38">
            <v>1</v>
          </cell>
          <cell r="F38">
            <v>61446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61446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>Winter</v>
          </cell>
          <cell r="B39">
            <v>12</v>
          </cell>
          <cell r="C39" t="str">
            <v>UT</v>
          </cell>
          <cell r="D39" t="str">
            <v xml:space="preserve">NGV </v>
          </cell>
          <cell r="E39">
            <v>1</v>
          </cell>
          <cell r="F39">
            <v>53716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53716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>Winter</v>
          </cell>
          <cell r="B40">
            <v>1</v>
          </cell>
          <cell r="C40" t="str">
            <v>UT</v>
          </cell>
          <cell r="D40" t="str">
            <v xml:space="preserve">IS  </v>
          </cell>
          <cell r="E40">
            <v>87</v>
          </cell>
          <cell r="F40">
            <v>232490</v>
          </cell>
          <cell r="G40">
            <v>0</v>
          </cell>
          <cell r="H40">
            <v>0</v>
          </cell>
          <cell r="I40">
            <v>16254</v>
          </cell>
          <cell r="J40">
            <v>1</v>
          </cell>
          <cell r="K40">
            <v>19</v>
          </cell>
          <cell r="L40">
            <v>38</v>
          </cell>
          <cell r="M40">
            <v>48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115133</v>
          </cell>
          <cell r="U40">
            <v>116728</v>
          </cell>
          <cell r="V40">
            <v>629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Winter</v>
          </cell>
          <cell r="B41">
            <v>2</v>
          </cell>
          <cell r="C41" t="str">
            <v>UT</v>
          </cell>
          <cell r="D41" t="str">
            <v xml:space="preserve">IS  </v>
          </cell>
          <cell r="E41">
            <v>87</v>
          </cell>
          <cell r="F41">
            <v>203961</v>
          </cell>
          <cell r="G41">
            <v>0</v>
          </cell>
          <cell r="H41">
            <v>0</v>
          </cell>
          <cell r="I41">
            <v>16254</v>
          </cell>
          <cell r="J41">
            <v>1</v>
          </cell>
          <cell r="K41">
            <v>19</v>
          </cell>
          <cell r="L41">
            <v>38</v>
          </cell>
          <cell r="M41">
            <v>48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105501</v>
          </cell>
          <cell r="U41">
            <v>97290</v>
          </cell>
          <cell r="V41">
            <v>1170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Winter</v>
          </cell>
          <cell r="B42">
            <v>3</v>
          </cell>
          <cell r="C42" t="str">
            <v>UT</v>
          </cell>
          <cell r="D42" t="str">
            <v xml:space="preserve">IS  </v>
          </cell>
          <cell r="E42">
            <v>87</v>
          </cell>
          <cell r="F42">
            <v>201236</v>
          </cell>
          <cell r="G42">
            <v>0</v>
          </cell>
          <cell r="H42">
            <v>0</v>
          </cell>
          <cell r="I42">
            <v>16254</v>
          </cell>
          <cell r="J42">
            <v>1</v>
          </cell>
          <cell r="K42">
            <v>19</v>
          </cell>
          <cell r="L42">
            <v>38</v>
          </cell>
          <cell r="M42">
            <v>48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104521</v>
          </cell>
          <cell r="U42">
            <v>95432</v>
          </cell>
          <cell r="V42">
            <v>1283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>Summer</v>
          </cell>
          <cell r="B43">
            <v>4</v>
          </cell>
          <cell r="C43" t="str">
            <v>UT</v>
          </cell>
          <cell r="D43" t="str">
            <v xml:space="preserve">IS  </v>
          </cell>
          <cell r="E43">
            <v>87</v>
          </cell>
          <cell r="F43">
            <v>195754</v>
          </cell>
          <cell r="G43">
            <v>0</v>
          </cell>
          <cell r="H43">
            <v>0</v>
          </cell>
          <cell r="I43">
            <v>16254</v>
          </cell>
          <cell r="J43">
            <v>1</v>
          </cell>
          <cell r="K43">
            <v>19</v>
          </cell>
          <cell r="L43">
            <v>38</v>
          </cell>
          <cell r="M43">
            <v>48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102518</v>
          </cell>
          <cell r="U43">
            <v>91693</v>
          </cell>
          <cell r="V43">
            <v>1543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Summer</v>
          </cell>
          <cell r="B44">
            <v>5</v>
          </cell>
          <cell r="C44" t="str">
            <v>UT</v>
          </cell>
          <cell r="D44" t="str">
            <v xml:space="preserve">IS  </v>
          </cell>
          <cell r="E44">
            <v>87</v>
          </cell>
          <cell r="F44">
            <v>195179</v>
          </cell>
          <cell r="G44">
            <v>0</v>
          </cell>
          <cell r="H44">
            <v>0</v>
          </cell>
          <cell r="I44">
            <v>16254</v>
          </cell>
          <cell r="J44">
            <v>1</v>
          </cell>
          <cell r="K44">
            <v>19</v>
          </cell>
          <cell r="L44">
            <v>38</v>
          </cell>
          <cell r="M44">
            <v>48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102306</v>
          </cell>
          <cell r="U44">
            <v>91300</v>
          </cell>
          <cell r="V44">
            <v>1573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Summer</v>
          </cell>
          <cell r="B45">
            <v>6</v>
          </cell>
          <cell r="C45" t="str">
            <v>UT</v>
          </cell>
          <cell r="D45" t="str">
            <v xml:space="preserve">IS  </v>
          </cell>
          <cell r="E45">
            <v>87</v>
          </cell>
          <cell r="F45">
            <v>247991</v>
          </cell>
          <cell r="G45">
            <v>0</v>
          </cell>
          <cell r="H45">
            <v>0</v>
          </cell>
          <cell r="I45">
            <v>16254</v>
          </cell>
          <cell r="J45">
            <v>1</v>
          </cell>
          <cell r="K45">
            <v>19</v>
          </cell>
          <cell r="L45">
            <v>38</v>
          </cell>
          <cell r="M45">
            <v>48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119898</v>
          </cell>
          <cell r="U45">
            <v>127275</v>
          </cell>
          <cell r="V45">
            <v>818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Summer</v>
          </cell>
          <cell r="B46">
            <v>7</v>
          </cell>
          <cell r="C46" t="str">
            <v>UT</v>
          </cell>
          <cell r="D46" t="str">
            <v xml:space="preserve">IS  </v>
          </cell>
          <cell r="E46">
            <v>87</v>
          </cell>
          <cell r="F46">
            <v>223222</v>
          </cell>
          <cell r="G46">
            <v>0</v>
          </cell>
          <cell r="H46">
            <v>0</v>
          </cell>
          <cell r="I46">
            <v>16254</v>
          </cell>
          <cell r="J46">
            <v>1</v>
          </cell>
          <cell r="K46">
            <v>19</v>
          </cell>
          <cell r="L46">
            <v>38</v>
          </cell>
          <cell r="M46">
            <v>48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112128</v>
          </cell>
          <cell r="U46">
            <v>110417</v>
          </cell>
          <cell r="V46">
            <v>677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 t="str">
            <v>Summer</v>
          </cell>
          <cell r="B47">
            <v>8</v>
          </cell>
          <cell r="C47" t="str">
            <v>UT</v>
          </cell>
          <cell r="D47" t="str">
            <v xml:space="preserve">IS  </v>
          </cell>
          <cell r="E47">
            <v>87</v>
          </cell>
          <cell r="F47">
            <v>234115</v>
          </cell>
          <cell r="G47">
            <v>0</v>
          </cell>
          <cell r="H47">
            <v>0</v>
          </cell>
          <cell r="I47">
            <v>16254</v>
          </cell>
          <cell r="J47">
            <v>1</v>
          </cell>
          <cell r="K47">
            <v>19</v>
          </cell>
          <cell r="L47">
            <v>38</v>
          </cell>
          <cell r="M47">
            <v>48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115648</v>
          </cell>
          <cell r="U47">
            <v>117834</v>
          </cell>
          <cell r="V47">
            <v>633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A48" t="str">
            <v>Summer</v>
          </cell>
          <cell r="B48">
            <v>9</v>
          </cell>
          <cell r="C48" t="str">
            <v>UT</v>
          </cell>
          <cell r="D48" t="str">
            <v xml:space="preserve">IS  </v>
          </cell>
          <cell r="E48">
            <v>87</v>
          </cell>
          <cell r="F48">
            <v>230928</v>
          </cell>
          <cell r="G48">
            <v>0</v>
          </cell>
          <cell r="H48">
            <v>0</v>
          </cell>
          <cell r="I48">
            <v>16254</v>
          </cell>
          <cell r="J48">
            <v>1</v>
          </cell>
          <cell r="K48">
            <v>19</v>
          </cell>
          <cell r="L48">
            <v>38</v>
          </cell>
          <cell r="M48">
            <v>48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114635</v>
          </cell>
          <cell r="U48">
            <v>115665</v>
          </cell>
          <cell r="V48">
            <v>628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>Summer</v>
          </cell>
          <cell r="B49">
            <v>10</v>
          </cell>
          <cell r="C49" t="str">
            <v>UT</v>
          </cell>
          <cell r="D49" t="str">
            <v xml:space="preserve">IS  </v>
          </cell>
          <cell r="E49">
            <v>87</v>
          </cell>
          <cell r="F49">
            <v>204977</v>
          </cell>
          <cell r="G49">
            <v>0</v>
          </cell>
          <cell r="H49">
            <v>0</v>
          </cell>
          <cell r="I49">
            <v>16254</v>
          </cell>
          <cell r="J49">
            <v>1</v>
          </cell>
          <cell r="K49">
            <v>19</v>
          </cell>
          <cell r="L49">
            <v>38</v>
          </cell>
          <cell r="M49">
            <v>48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105863</v>
          </cell>
          <cell r="U49">
            <v>97983</v>
          </cell>
          <cell r="V49">
            <v>1131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>Winter</v>
          </cell>
          <cell r="B50">
            <v>11</v>
          </cell>
          <cell r="C50" t="str">
            <v>UT</v>
          </cell>
          <cell r="D50" t="str">
            <v xml:space="preserve">IS  </v>
          </cell>
          <cell r="E50">
            <v>87</v>
          </cell>
          <cell r="F50">
            <v>241715</v>
          </cell>
          <cell r="G50">
            <v>0</v>
          </cell>
          <cell r="H50">
            <v>0</v>
          </cell>
          <cell r="I50">
            <v>16254</v>
          </cell>
          <cell r="J50">
            <v>1</v>
          </cell>
          <cell r="K50">
            <v>19</v>
          </cell>
          <cell r="L50">
            <v>38</v>
          </cell>
          <cell r="M50">
            <v>48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118008</v>
          </cell>
          <cell r="U50">
            <v>123006</v>
          </cell>
          <cell r="V50">
            <v>701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>Winter</v>
          </cell>
          <cell r="B51">
            <v>12</v>
          </cell>
          <cell r="C51" t="str">
            <v>UT</v>
          </cell>
          <cell r="D51" t="str">
            <v xml:space="preserve">IS  </v>
          </cell>
          <cell r="E51">
            <v>87</v>
          </cell>
          <cell r="F51">
            <v>214279</v>
          </cell>
          <cell r="G51">
            <v>0</v>
          </cell>
          <cell r="H51">
            <v>0</v>
          </cell>
          <cell r="I51">
            <v>16254</v>
          </cell>
          <cell r="J51">
            <v>1</v>
          </cell>
          <cell r="K51">
            <v>19</v>
          </cell>
          <cell r="L51">
            <v>38</v>
          </cell>
          <cell r="M51">
            <v>48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109115</v>
          </cell>
          <cell r="U51">
            <v>104324</v>
          </cell>
          <cell r="V51">
            <v>840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>Winter</v>
          </cell>
          <cell r="B52">
            <v>1</v>
          </cell>
          <cell r="C52" t="str">
            <v>UT</v>
          </cell>
          <cell r="D52" t="str">
            <v>FT1L</v>
          </cell>
          <cell r="E52">
            <v>1</v>
          </cell>
          <cell r="F52">
            <v>1791370</v>
          </cell>
          <cell r="G52">
            <v>0</v>
          </cell>
          <cell r="H52">
            <v>0</v>
          </cell>
          <cell r="I52">
            <v>616161</v>
          </cell>
          <cell r="J52">
            <v>0</v>
          </cell>
          <cell r="K52">
            <v>0</v>
          </cell>
          <cell r="L52">
            <v>0</v>
          </cell>
          <cell r="M52">
            <v>3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10000</v>
          </cell>
          <cell r="U52">
            <v>112500</v>
          </cell>
          <cell r="V52">
            <v>477500</v>
          </cell>
          <cell r="W52">
            <v>1191370</v>
          </cell>
          <cell r="X52">
            <v>0</v>
          </cell>
          <cell r="Y52">
            <v>0</v>
          </cell>
          <cell r="Z52">
            <v>0</v>
          </cell>
          <cell r="AA52">
            <v>1</v>
          </cell>
          <cell r="AB52">
            <v>0</v>
          </cell>
        </row>
        <row r="53">
          <cell r="A53" t="str">
            <v>Winter</v>
          </cell>
          <cell r="B53">
            <v>2</v>
          </cell>
          <cell r="C53" t="str">
            <v>UT</v>
          </cell>
          <cell r="D53" t="str">
            <v>FT1L</v>
          </cell>
          <cell r="E53">
            <v>1</v>
          </cell>
          <cell r="F53">
            <v>1844558</v>
          </cell>
          <cell r="G53">
            <v>0</v>
          </cell>
          <cell r="H53">
            <v>0</v>
          </cell>
          <cell r="I53">
            <v>616161</v>
          </cell>
          <cell r="J53">
            <v>0</v>
          </cell>
          <cell r="K53">
            <v>0</v>
          </cell>
          <cell r="L53">
            <v>0</v>
          </cell>
          <cell r="M53">
            <v>3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10000</v>
          </cell>
          <cell r="U53">
            <v>112500</v>
          </cell>
          <cell r="V53">
            <v>477500</v>
          </cell>
          <cell r="W53">
            <v>1244558</v>
          </cell>
          <cell r="X53">
            <v>0</v>
          </cell>
          <cell r="Y53">
            <v>0</v>
          </cell>
          <cell r="Z53">
            <v>0</v>
          </cell>
          <cell r="AA53">
            <v>1</v>
          </cell>
          <cell r="AB53">
            <v>0</v>
          </cell>
        </row>
        <row r="54">
          <cell r="A54" t="str">
            <v>Winter</v>
          </cell>
          <cell r="B54">
            <v>3</v>
          </cell>
          <cell r="C54" t="str">
            <v>UT</v>
          </cell>
          <cell r="D54" t="str">
            <v>FT1L</v>
          </cell>
          <cell r="E54">
            <v>1</v>
          </cell>
          <cell r="F54">
            <v>1702525</v>
          </cell>
          <cell r="G54">
            <v>0</v>
          </cell>
          <cell r="H54">
            <v>0</v>
          </cell>
          <cell r="I54">
            <v>616161</v>
          </cell>
          <cell r="J54">
            <v>0</v>
          </cell>
          <cell r="K54">
            <v>0</v>
          </cell>
          <cell r="L54">
            <v>0</v>
          </cell>
          <cell r="M54">
            <v>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10000</v>
          </cell>
          <cell r="U54">
            <v>112500</v>
          </cell>
          <cell r="V54">
            <v>477500</v>
          </cell>
          <cell r="W54">
            <v>1102525</v>
          </cell>
          <cell r="X54">
            <v>0</v>
          </cell>
          <cell r="Y54">
            <v>0</v>
          </cell>
          <cell r="Z54">
            <v>0</v>
          </cell>
          <cell r="AA54">
            <v>1</v>
          </cell>
          <cell r="AB54">
            <v>0</v>
          </cell>
        </row>
        <row r="55">
          <cell r="A55" t="str">
            <v>Summer</v>
          </cell>
          <cell r="B55">
            <v>4</v>
          </cell>
          <cell r="C55" t="str">
            <v>UT</v>
          </cell>
          <cell r="D55" t="str">
            <v>FT1L</v>
          </cell>
          <cell r="E55">
            <v>1</v>
          </cell>
          <cell r="F55">
            <v>3354964</v>
          </cell>
          <cell r="G55">
            <v>0</v>
          </cell>
          <cell r="H55">
            <v>0</v>
          </cell>
          <cell r="I55">
            <v>616161</v>
          </cell>
          <cell r="J55">
            <v>0</v>
          </cell>
          <cell r="K55">
            <v>0</v>
          </cell>
          <cell r="L55">
            <v>0</v>
          </cell>
          <cell r="M55">
            <v>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10000</v>
          </cell>
          <cell r="U55">
            <v>112500</v>
          </cell>
          <cell r="V55">
            <v>477500</v>
          </cell>
          <cell r="W55">
            <v>2754964</v>
          </cell>
          <cell r="X55">
            <v>0</v>
          </cell>
          <cell r="Y55">
            <v>0</v>
          </cell>
          <cell r="Z55">
            <v>0</v>
          </cell>
          <cell r="AA55">
            <v>1</v>
          </cell>
          <cell r="AB55">
            <v>0</v>
          </cell>
        </row>
        <row r="56">
          <cell r="A56" t="str">
            <v>Summer</v>
          </cell>
          <cell r="B56">
            <v>5</v>
          </cell>
          <cell r="C56" t="str">
            <v>UT</v>
          </cell>
          <cell r="D56" t="str">
            <v>FT1L</v>
          </cell>
          <cell r="E56">
            <v>1</v>
          </cell>
          <cell r="F56">
            <v>3343497</v>
          </cell>
          <cell r="G56">
            <v>0</v>
          </cell>
          <cell r="H56">
            <v>0</v>
          </cell>
          <cell r="I56">
            <v>616161</v>
          </cell>
          <cell r="J56">
            <v>0</v>
          </cell>
          <cell r="K56">
            <v>0</v>
          </cell>
          <cell r="L56">
            <v>0</v>
          </cell>
          <cell r="M56">
            <v>3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10000</v>
          </cell>
          <cell r="U56">
            <v>112500</v>
          </cell>
          <cell r="V56">
            <v>477500</v>
          </cell>
          <cell r="W56">
            <v>2743497</v>
          </cell>
          <cell r="X56">
            <v>0</v>
          </cell>
          <cell r="Y56">
            <v>0</v>
          </cell>
          <cell r="Z56">
            <v>0</v>
          </cell>
          <cell r="AA56">
            <v>1</v>
          </cell>
          <cell r="AB56">
            <v>0</v>
          </cell>
        </row>
        <row r="57">
          <cell r="A57" t="str">
            <v>Summer</v>
          </cell>
          <cell r="B57">
            <v>6</v>
          </cell>
          <cell r="C57" t="str">
            <v>UT</v>
          </cell>
          <cell r="D57" t="str">
            <v>FT1L</v>
          </cell>
          <cell r="E57">
            <v>1</v>
          </cell>
          <cell r="F57">
            <v>3645466</v>
          </cell>
          <cell r="G57">
            <v>0</v>
          </cell>
          <cell r="H57">
            <v>0</v>
          </cell>
          <cell r="I57">
            <v>616161</v>
          </cell>
          <cell r="J57">
            <v>0</v>
          </cell>
          <cell r="K57">
            <v>0</v>
          </cell>
          <cell r="L57">
            <v>0</v>
          </cell>
          <cell r="M57">
            <v>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10000</v>
          </cell>
          <cell r="U57">
            <v>112500</v>
          </cell>
          <cell r="V57">
            <v>477500</v>
          </cell>
          <cell r="W57">
            <v>3045466</v>
          </cell>
          <cell r="X57">
            <v>0</v>
          </cell>
          <cell r="Y57">
            <v>0</v>
          </cell>
          <cell r="Z57">
            <v>0</v>
          </cell>
          <cell r="AA57">
            <v>1</v>
          </cell>
          <cell r="AB57">
            <v>0</v>
          </cell>
        </row>
        <row r="58">
          <cell r="A58" t="str">
            <v>Summer</v>
          </cell>
          <cell r="B58">
            <v>7</v>
          </cell>
          <cell r="C58" t="str">
            <v>UT</v>
          </cell>
          <cell r="D58" t="str">
            <v>FT1L</v>
          </cell>
          <cell r="E58">
            <v>1</v>
          </cell>
          <cell r="F58">
            <v>3481866</v>
          </cell>
          <cell r="G58">
            <v>0</v>
          </cell>
          <cell r="H58">
            <v>0</v>
          </cell>
          <cell r="I58">
            <v>616161</v>
          </cell>
          <cell r="J58">
            <v>0</v>
          </cell>
          <cell r="K58">
            <v>0</v>
          </cell>
          <cell r="L58">
            <v>0</v>
          </cell>
          <cell r="M58">
            <v>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10000</v>
          </cell>
          <cell r="U58">
            <v>112500</v>
          </cell>
          <cell r="V58">
            <v>477500</v>
          </cell>
          <cell r="W58">
            <v>2881866</v>
          </cell>
          <cell r="X58">
            <v>0</v>
          </cell>
          <cell r="Y58">
            <v>0</v>
          </cell>
          <cell r="Z58">
            <v>0</v>
          </cell>
          <cell r="AA58">
            <v>1</v>
          </cell>
          <cell r="AB58">
            <v>0</v>
          </cell>
        </row>
        <row r="59">
          <cell r="A59" t="str">
            <v>Summer</v>
          </cell>
          <cell r="B59">
            <v>8</v>
          </cell>
          <cell r="C59" t="str">
            <v>UT</v>
          </cell>
          <cell r="D59" t="str">
            <v>FT1L</v>
          </cell>
          <cell r="E59">
            <v>1</v>
          </cell>
          <cell r="F59">
            <v>3685966</v>
          </cell>
          <cell r="G59">
            <v>0</v>
          </cell>
          <cell r="H59">
            <v>0</v>
          </cell>
          <cell r="I59">
            <v>616161</v>
          </cell>
          <cell r="J59">
            <v>0</v>
          </cell>
          <cell r="K59">
            <v>0</v>
          </cell>
          <cell r="L59">
            <v>0</v>
          </cell>
          <cell r="M59">
            <v>3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10000</v>
          </cell>
          <cell r="U59">
            <v>112500</v>
          </cell>
          <cell r="V59">
            <v>477500</v>
          </cell>
          <cell r="W59">
            <v>3085966</v>
          </cell>
          <cell r="X59">
            <v>0</v>
          </cell>
          <cell r="Y59">
            <v>0</v>
          </cell>
          <cell r="Z59">
            <v>0</v>
          </cell>
          <cell r="AA59">
            <v>1</v>
          </cell>
          <cell r="AB59">
            <v>0</v>
          </cell>
        </row>
        <row r="60">
          <cell r="A60" t="str">
            <v>Summer</v>
          </cell>
          <cell r="B60">
            <v>9</v>
          </cell>
          <cell r="C60" t="str">
            <v>UT</v>
          </cell>
          <cell r="D60" t="str">
            <v>FT1L</v>
          </cell>
          <cell r="E60">
            <v>1</v>
          </cell>
          <cell r="F60">
            <v>3332290</v>
          </cell>
          <cell r="G60">
            <v>0</v>
          </cell>
          <cell r="H60">
            <v>0</v>
          </cell>
          <cell r="I60">
            <v>616161</v>
          </cell>
          <cell r="J60">
            <v>0</v>
          </cell>
          <cell r="K60">
            <v>0</v>
          </cell>
          <cell r="L60">
            <v>0</v>
          </cell>
          <cell r="M60">
            <v>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10000</v>
          </cell>
          <cell r="U60">
            <v>112500</v>
          </cell>
          <cell r="V60">
            <v>477500</v>
          </cell>
          <cell r="W60">
            <v>2732290</v>
          </cell>
          <cell r="X60">
            <v>0</v>
          </cell>
          <cell r="Y60">
            <v>0</v>
          </cell>
          <cell r="Z60">
            <v>0</v>
          </cell>
          <cell r="AA60">
            <v>1</v>
          </cell>
          <cell r="AB60">
            <v>0</v>
          </cell>
        </row>
        <row r="61">
          <cell r="A61" t="str">
            <v>Summer</v>
          </cell>
          <cell r="B61">
            <v>10</v>
          </cell>
          <cell r="C61" t="str">
            <v>UT</v>
          </cell>
          <cell r="D61" t="str">
            <v>FT1L</v>
          </cell>
          <cell r="E61">
            <v>1</v>
          </cell>
          <cell r="F61">
            <v>3649712</v>
          </cell>
          <cell r="G61">
            <v>0</v>
          </cell>
          <cell r="H61">
            <v>0</v>
          </cell>
          <cell r="I61">
            <v>616161</v>
          </cell>
          <cell r="J61">
            <v>0</v>
          </cell>
          <cell r="K61">
            <v>0</v>
          </cell>
          <cell r="L61">
            <v>0</v>
          </cell>
          <cell r="M61">
            <v>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10000</v>
          </cell>
          <cell r="U61">
            <v>112500</v>
          </cell>
          <cell r="V61">
            <v>477500</v>
          </cell>
          <cell r="W61">
            <v>3049712</v>
          </cell>
          <cell r="X61">
            <v>0</v>
          </cell>
          <cell r="Y61">
            <v>0</v>
          </cell>
          <cell r="Z61">
            <v>0</v>
          </cell>
          <cell r="AA61">
            <v>1</v>
          </cell>
          <cell r="AB61">
            <v>0</v>
          </cell>
        </row>
        <row r="62">
          <cell r="A62" t="str">
            <v>Winter</v>
          </cell>
          <cell r="B62">
            <v>11</v>
          </cell>
          <cell r="C62" t="str">
            <v>UT</v>
          </cell>
          <cell r="D62" t="str">
            <v>FT1L</v>
          </cell>
          <cell r="E62">
            <v>1</v>
          </cell>
          <cell r="F62">
            <v>3339493</v>
          </cell>
          <cell r="G62">
            <v>0</v>
          </cell>
          <cell r="H62">
            <v>0</v>
          </cell>
          <cell r="I62">
            <v>616161</v>
          </cell>
          <cell r="J62">
            <v>0</v>
          </cell>
          <cell r="K62">
            <v>0</v>
          </cell>
          <cell r="L62">
            <v>0</v>
          </cell>
          <cell r="M62">
            <v>3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10000</v>
          </cell>
          <cell r="U62">
            <v>112500</v>
          </cell>
          <cell r="V62">
            <v>477500</v>
          </cell>
          <cell r="W62">
            <v>2739493</v>
          </cell>
          <cell r="X62">
            <v>0</v>
          </cell>
          <cell r="Y62">
            <v>0</v>
          </cell>
          <cell r="Z62">
            <v>0</v>
          </cell>
          <cell r="AA62">
            <v>1</v>
          </cell>
          <cell r="AB62">
            <v>0</v>
          </cell>
        </row>
        <row r="63">
          <cell r="A63" t="str">
            <v>Winter</v>
          </cell>
          <cell r="B63">
            <v>12</v>
          </cell>
          <cell r="C63" t="str">
            <v>UT</v>
          </cell>
          <cell r="D63" t="str">
            <v>FT1L</v>
          </cell>
          <cell r="E63">
            <v>1</v>
          </cell>
          <cell r="F63">
            <v>3556508</v>
          </cell>
          <cell r="G63">
            <v>0</v>
          </cell>
          <cell r="H63">
            <v>0</v>
          </cell>
          <cell r="I63">
            <v>616161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10000</v>
          </cell>
          <cell r="U63">
            <v>112500</v>
          </cell>
          <cell r="V63">
            <v>477500</v>
          </cell>
          <cell r="W63">
            <v>2956508</v>
          </cell>
          <cell r="X63">
            <v>0</v>
          </cell>
          <cell r="Y63">
            <v>0</v>
          </cell>
          <cell r="Z63">
            <v>0</v>
          </cell>
          <cell r="AA63">
            <v>1</v>
          </cell>
          <cell r="AB63">
            <v>0</v>
          </cell>
        </row>
        <row r="64">
          <cell r="A64" t="str">
            <v>Winter</v>
          </cell>
          <cell r="B64">
            <v>1</v>
          </cell>
          <cell r="C64" t="str">
            <v>UT</v>
          </cell>
          <cell r="D64" t="str">
            <v xml:space="preserve">FT1 </v>
          </cell>
          <cell r="E64">
            <v>1</v>
          </cell>
          <cell r="F64">
            <v>64594</v>
          </cell>
          <cell r="G64">
            <v>0</v>
          </cell>
          <cell r="H64">
            <v>0</v>
          </cell>
          <cell r="I64">
            <v>488</v>
          </cell>
          <cell r="J64">
            <v>0</v>
          </cell>
          <cell r="K64">
            <v>0</v>
          </cell>
          <cell r="L64">
            <v>0</v>
          </cell>
          <cell r="M64">
            <v>2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10000</v>
          </cell>
          <cell r="U64">
            <v>54594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2076</v>
          </cell>
        </row>
        <row r="65">
          <cell r="A65" t="str">
            <v>Winter</v>
          </cell>
          <cell r="B65">
            <v>2</v>
          </cell>
          <cell r="C65" t="str">
            <v>UT</v>
          </cell>
          <cell r="D65" t="str">
            <v xml:space="preserve">FT1 </v>
          </cell>
          <cell r="E65">
            <v>1</v>
          </cell>
          <cell r="F65">
            <v>27291</v>
          </cell>
          <cell r="G65">
            <v>0</v>
          </cell>
          <cell r="H65">
            <v>0</v>
          </cell>
          <cell r="I65">
            <v>488</v>
          </cell>
          <cell r="J65">
            <v>0</v>
          </cell>
          <cell r="K65">
            <v>0</v>
          </cell>
          <cell r="L65">
            <v>0</v>
          </cell>
          <cell r="M65">
            <v>2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10000</v>
          </cell>
          <cell r="U65">
            <v>17291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2076</v>
          </cell>
        </row>
        <row r="66">
          <cell r="A66" t="str">
            <v>Winter</v>
          </cell>
          <cell r="B66">
            <v>3</v>
          </cell>
          <cell r="C66" t="str">
            <v>UT</v>
          </cell>
          <cell r="D66" t="str">
            <v xml:space="preserve">FT1 </v>
          </cell>
          <cell r="E66">
            <v>1</v>
          </cell>
          <cell r="F66">
            <v>51341</v>
          </cell>
          <cell r="G66">
            <v>0</v>
          </cell>
          <cell r="H66">
            <v>0</v>
          </cell>
          <cell r="I66">
            <v>488</v>
          </cell>
          <cell r="J66">
            <v>0</v>
          </cell>
          <cell r="K66">
            <v>0</v>
          </cell>
          <cell r="L66">
            <v>0</v>
          </cell>
          <cell r="M66">
            <v>2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10000</v>
          </cell>
          <cell r="U66">
            <v>41341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2076</v>
          </cell>
        </row>
        <row r="67">
          <cell r="A67" t="str">
            <v>Summer</v>
          </cell>
          <cell r="B67">
            <v>4</v>
          </cell>
          <cell r="C67" t="str">
            <v>UT</v>
          </cell>
          <cell r="D67" t="str">
            <v xml:space="preserve">FT1 </v>
          </cell>
          <cell r="E67">
            <v>1</v>
          </cell>
          <cell r="F67">
            <v>43250</v>
          </cell>
          <cell r="G67">
            <v>0</v>
          </cell>
          <cell r="H67">
            <v>0</v>
          </cell>
          <cell r="I67">
            <v>488</v>
          </cell>
          <cell r="J67">
            <v>0</v>
          </cell>
          <cell r="K67">
            <v>0</v>
          </cell>
          <cell r="L67">
            <v>0</v>
          </cell>
          <cell r="M67">
            <v>2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10000</v>
          </cell>
          <cell r="U67">
            <v>33250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2076</v>
          </cell>
        </row>
        <row r="68">
          <cell r="A68" t="str">
            <v>Summer</v>
          </cell>
          <cell r="B68">
            <v>5</v>
          </cell>
          <cell r="C68" t="str">
            <v>UT</v>
          </cell>
          <cell r="D68" t="str">
            <v xml:space="preserve">FT1 </v>
          </cell>
          <cell r="E68">
            <v>1</v>
          </cell>
          <cell r="F68">
            <v>13317</v>
          </cell>
          <cell r="G68">
            <v>0</v>
          </cell>
          <cell r="H68">
            <v>0</v>
          </cell>
          <cell r="I68">
            <v>488</v>
          </cell>
          <cell r="J68">
            <v>0</v>
          </cell>
          <cell r="K68">
            <v>0</v>
          </cell>
          <cell r="L68">
            <v>0</v>
          </cell>
          <cell r="M68">
            <v>2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10000</v>
          </cell>
          <cell r="U68">
            <v>3317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2076</v>
          </cell>
        </row>
        <row r="69">
          <cell r="A69" t="str">
            <v>Summer</v>
          </cell>
          <cell r="B69">
            <v>6</v>
          </cell>
          <cell r="C69" t="str">
            <v>UT</v>
          </cell>
          <cell r="D69" t="str">
            <v xml:space="preserve">FT1 </v>
          </cell>
          <cell r="E69">
            <v>1</v>
          </cell>
          <cell r="F69">
            <v>11</v>
          </cell>
          <cell r="G69">
            <v>0</v>
          </cell>
          <cell r="H69">
            <v>0</v>
          </cell>
          <cell r="I69">
            <v>488</v>
          </cell>
          <cell r="J69">
            <v>0</v>
          </cell>
          <cell r="K69">
            <v>0</v>
          </cell>
          <cell r="L69">
            <v>0</v>
          </cell>
          <cell r="M69">
            <v>2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2076</v>
          </cell>
        </row>
        <row r="70">
          <cell r="A70" t="str">
            <v>Summer</v>
          </cell>
          <cell r="B70">
            <v>7</v>
          </cell>
          <cell r="C70" t="str">
            <v>UT</v>
          </cell>
          <cell r="D70" t="str">
            <v xml:space="preserve">FT1 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488</v>
          </cell>
          <cell r="J70">
            <v>0</v>
          </cell>
          <cell r="K70">
            <v>0</v>
          </cell>
          <cell r="L70">
            <v>0</v>
          </cell>
          <cell r="M70">
            <v>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2076</v>
          </cell>
        </row>
        <row r="71">
          <cell r="A71" t="str">
            <v>Summer</v>
          </cell>
          <cell r="B71">
            <v>8</v>
          </cell>
          <cell r="C71" t="str">
            <v>UT</v>
          </cell>
          <cell r="D71" t="str">
            <v xml:space="preserve">FT1 </v>
          </cell>
          <cell r="E71">
            <v>1</v>
          </cell>
          <cell r="F71">
            <v>4648</v>
          </cell>
          <cell r="G71">
            <v>0</v>
          </cell>
          <cell r="H71">
            <v>0</v>
          </cell>
          <cell r="I71">
            <v>488</v>
          </cell>
          <cell r="J71">
            <v>0</v>
          </cell>
          <cell r="K71">
            <v>0</v>
          </cell>
          <cell r="L71">
            <v>0</v>
          </cell>
          <cell r="M71">
            <v>2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4648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2076</v>
          </cell>
        </row>
        <row r="72">
          <cell r="A72" t="str">
            <v>Summer</v>
          </cell>
          <cell r="B72">
            <v>9</v>
          </cell>
          <cell r="C72" t="str">
            <v>UT</v>
          </cell>
          <cell r="D72" t="str">
            <v xml:space="preserve">FT1 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488</v>
          </cell>
          <cell r="J72">
            <v>0</v>
          </cell>
          <cell r="K72">
            <v>0</v>
          </cell>
          <cell r="L72">
            <v>0</v>
          </cell>
          <cell r="M72">
            <v>2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2076</v>
          </cell>
        </row>
        <row r="73">
          <cell r="A73" t="str">
            <v>Summer</v>
          </cell>
          <cell r="B73">
            <v>10</v>
          </cell>
          <cell r="C73" t="str">
            <v>UT</v>
          </cell>
          <cell r="D73" t="str">
            <v xml:space="preserve">FT1 </v>
          </cell>
          <cell r="E73">
            <v>1</v>
          </cell>
          <cell r="F73">
            <v>28005</v>
          </cell>
          <cell r="G73">
            <v>0</v>
          </cell>
          <cell r="H73">
            <v>0</v>
          </cell>
          <cell r="I73">
            <v>488</v>
          </cell>
          <cell r="J73">
            <v>0</v>
          </cell>
          <cell r="K73">
            <v>0</v>
          </cell>
          <cell r="L73">
            <v>0</v>
          </cell>
          <cell r="M73">
            <v>2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10000</v>
          </cell>
          <cell r="U73">
            <v>18005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2076</v>
          </cell>
        </row>
        <row r="74">
          <cell r="A74" t="str">
            <v>Winter</v>
          </cell>
          <cell r="B74">
            <v>11</v>
          </cell>
          <cell r="C74" t="str">
            <v>UT</v>
          </cell>
          <cell r="D74" t="str">
            <v xml:space="preserve">FT1 </v>
          </cell>
          <cell r="E74">
            <v>1</v>
          </cell>
          <cell r="F74">
            <v>45279</v>
          </cell>
          <cell r="G74">
            <v>0</v>
          </cell>
          <cell r="H74">
            <v>0</v>
          </cell>
          <cell r="I74">
            <v>488</v>
          </cell>
          <cell r="J74">
            <v>0</v>
          </cell>
          <cell r="K74">
            <v>0</v>
          </cell>
          <cell r="L74">
            <v>0</v>
          </cell>
          <cell r="M74">
            <v>2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10000</v>
          </cell>
          <cell r="U74">
            <v>35279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2076</v>
          </cell>
        </row>
        <row r="75">
          <cell r="A75" t="str">
            <v>Winter</v>
          </cell>
          <cell r="B75">
            <v>12</v>
          </cell>
          <cell r="C75" t="str">
            <v>UT</v>
          </cell>
          <cell r="D75" t="str">
            <v xml:space="preserve">FT1 </v>
          </cell>
          <cell r="E75">
            <v>1</v>
          </cell>
          <cell r="F75">
            <v>33356</v>
          </cell>
          <cell r="G75">
            <v>0</v>
          </cell>
          <cell r="H75">
            <v>0</v>
          </cell>
          <cell r="I75">
            <v>488</v>
          </cell>
          <cell r="J75">
            <v>0</v>
          </cell>
          <cell r="K75">
            <v>0</v>
          </cell>
          <cell r="L75">
            <v>0</v>
          </cell>
          <cell r="M75">
            <v>2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10000</v>
          </cell>
          <cell r="U75">
            <v>23356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2076</v>
          </cell>
        </row>
        <row r="76">
          <cell r="A76" t="str">
            <v>Winter</v>
          </cell>
          <cell r="B76">
            <v>1</v>
          </cell>
          <cell r="C76" t="str">
            <v>UT</v>
          </cell>
          <cell r="D76" t="str">
            <v xml:space="preserve">FT1 </v>
          </cell>
          <cell r="E76">
            <v>1</v>
          </cell>
          <cell r="F76">
            <v>41208</v>
          </cell>
          <cell r="G76">
            <v>0</v>
          </cell>
          <cell r="H76">
            <v>375</v>
          </cell>
          <cell r="I76">
            <v>488</v>
          </cell>
          <cell r="J76">
            <v>0</v>
          </cell>
          <cell r="K76">
            <v>0</v>
          </cell>
          <cell r="L76">
            <v>0</v>
          </cell>
          <cell r="M76">
            <v>2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10000</v>
          </cell>
          <cell r="U76">
            <v>31208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1</v>
          </cell>
          <cell r="AA76">
            <v>0</v>
          </cell>
          <cell r="AB76">
            <v>2463</v>
          </cell>
        </row>
        <row r="77">
          <cell r="A77" t="str">
            <v>Winter</v>
          </cell>
          <cell r="B77">
            <v>2</v>
          </cell>
          <cell r="C77" t="str">
            <v>UT</v>
          </cell>
          <cell r="D77" t="str">
            <v xml:space="preserve">FT1 </v>
          </cell>
          <cell r="E77">
            <v>1</v>
          </cell>
          <cell r="F77">
            <v>71685</v>
          </cell>
          <cell r="G77">
            <v>0</v>
          </cell>
          <cell r="H77">
            <v>375</v>
          </cell>
          <cell r="I77">
            <v>488</v>
          </cell>
          <cell r="J77">
            <v>0</v>
          </cell>
          <cell r="K77">
            <v>0</v>
          </cell>
          <cell r="L77">
            <v>0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10000</v>
          </cell>
          <cell r="U77">
            <v>61685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1</v>
          </cell>
          <cell r="AA77">
            <v>0</v>
          </cell>
          <cell r="AB77">
            <v>2463</v>
          </cell>
        </row>
        <row r="78">
          <cell r="A78" t="str">
            <v>Winter</v>
          </cell>
          <cell r="B78">
            <v>3</v>
          </cell>
          <cell r="C78" t="str">
            <v>UT</v>
          </cell>
          <cell r="D78" t="str">
            <v xml:space="preserve">FT1 </v>
          </cell>
          <cell r="E78">
            <v>1</v>
          </cell>
          <cell r="F78">
            <v>37159</v>
          </cell>
          <cell r="G78">
            <v>0</v>
          </cell>
          <cell r="H78">
            <v>375</v>
          </cell>
          <cell r="I78">
            <v>488</v>
          </cell>
          <cell r="J78">
            <v>0</v>
          </cell>
          <cell r="K78">
            <v>0</v>
          </cell>
          <cell r="L78">
            <v>0</v>
          </cell>
          <cell r="M78">
            <v>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10000</v>
          </cell>
          <cell r="U78">
            <v>27159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1</v>
          </cell>
          <cell r="AA78">
            <v>0</v>
          </cell>
          <cell r="AB78">
            <v>2463</v>
          </cell>
        </row>
        <row r="79">
          <cell r="A79" t="str">
            <v>Summer</v>
          </cell>
          <cell r="B79">
            <v>4</v>
          </cell>
          <cell r="C79" t="str">
            <v>UT</v>
          </cell>
          <cell r="D79" t="str">
            <v xml:space="preserve">FT1 </v>
          </cell>
          <cell r="E79">
            <v>1</v>
          </cell>
          <cell r="F79">
            <v>27100</v>
          </cell>
          <cell r="G79">
            <v>0</v>
          </cell>
          <cell r="H79">
            <v>375</v>
          </cell>
          <cell r="I79">
            <v>488</v>
          </cell>
          <cell r="J79">
            <v>0</v>
          </cell>
          <cell r="K79">
            <v>0</v>
          </cell>
          <cell r="L79">
            <v>0</v>
          </cell>
          <cell r="M79">
            <v>2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10000</v>
          </cell>
          <cell r="U79">
            <v>17100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1</v>
          </cell>
          <cell r="AA79">
            <v>0</v>
          </cell>
          <cell r="AB79">
            <v>2463</v>
          </cell>
        </row>
        <row r="80">
          <cell r="A80" t="str">
            <v>Summer</v>
          </cell>
          <cell r="B80">
            <v>5</v>
          </cell>
          <cell r="C80" t="str">
            <v>UT</v>
          </cell>
          <cell r="D80" t="str">
            <v xml:space="preserve">FT1 </v>
          </cell>
          <cell r="E80">
            <v>1</v>
          </cell>
          <cell r="F80">
            <v>48111</v>
          </cell>
          <cell r="G80">
            <v>0</v>
          </cell>
          <cell r="H80">
            <v>375</v>
          </cell>
          <cell r="I80">
            <v>488</v>
          </cell>
          <cell r="J80">
            <v>0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10000</v>
          </cell>
          <cell r="U80">
            <v>38111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1</v>
          </cell>
          <cell r="AA80">
            <v>0</v>
          </cell>
          <cell r="AB80">
            <v>2463</v>
          </cell>
        </row>
        <row r="81">
          <cell r="A81" t="str">
            <v>Summer</v>
          </cell>
          <cell r="B81">
            <v>6</v>
          </cell>
          <cell r="C81" t="str">
            <v>UT</v>
          </cell>
          <cell r="D81" t="str">
            <v xml:space="preserve">FT1 </v>
          </cell>
          <cell r="E81">
            <v>1</v>
          </cell>
          <cell r="F81">
            <v>9455</v>
          </cell>
          <cell r="G81">
            <v>0</v>
          </cell>
          <cell r="H81">
            <v>375</v>
          </cell>
          <cell r="I81">
            <v>488</v>
          </cell>
          <cell r="J81">
            <v>0</v>
          </cell>
          <cell r="K81">
            <v>0</v>
          </cell>
          <cell r="L81">
            <v>0</v>
          </cell>
          <cell r="M81">
            <v>2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9455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1</v>
          </cell>
          <cell r="AA81">
            <v>0</v>
          </cell>
          <cell r="AB81">
            <v>2463</v>
          </cell>
        </row>
        <row r="82">
          <cell r="A82" t="str">
            <v>Summer</v>
          </cell>
          <cell r="B82">
            <v>7</v>
          </cell>
          <cell r="C82" t="str">
            <v>UT</v>
          </cell>
          <cell r="D82" t="str">
            <v xml:space="preserve">FT1 </v>
          </cell>
          <cell r="E82">
            <v>1</v>
          </cell>
          <cell r="F82">
            <v>6387</v>
          </cell>
          <cell r="G82">
            <v>0</v>
          </cell>
          <cell r="H82">
            <v>375</v>
          </cell>
          <cell r="I82">
            <v>488</v>
          </cell>
          <cell r="J82">
            <v>0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6387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1</v>
          </cell>
          <cell r="AA82">
            <v>0</v>
          </cell>
          <cell r="AB82">
            <v>2463</v>
          </cell>
        </row>
        <row r="83">
          <cell r="A83" t="str">
            <v>Summer</v>
          </cell>
          <cell r="B83">
            <v>8</v>
          </cell>
          <cell r="C83" t="str">
            <v>UT</v>
          </cell>
          <cell r="D83" t="str">
            <v xml:space="preserve">FT1 </v>
          </cell>
          <cell r="E83">
            <v>1</v>
          </cell>
          <cell r="F83">
            <v>1012</v>
          </cell>
          <cell r="G83">
            <v>0</v>
          </cell>
          <cell r="H83">
            <v>375</v>
          </cell>
          <cell r="I83">
            <v>488</v>
          </cell>
          <cell r="J83">
            <v>0</v>
          </cell>
          <cell r="K83">
            <v>0</v>
          </cell>
          <cell r="L83">
            <v>0</v>
          </cell>
          <cell r="M83">
            <v>2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1012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</v>
          </cell>
          <cell r="AA83">
            <v>0</v>
          </cell>
          <cell r="AB83">
            <v>2463</v>
          </cell>
        </row>
        <row r="84">
          <cell r="A84" t="str">
            <v>Summer</v>
          </cell>
          <cell r="B84">
            <v>9</v>
          </cell>
          <cell r="C84" t="str">
            <v>UT</v>
          </cell>
          <cell r="D84" t="str">
            <v xml:space="preserve">FT1 </v>
          </cell>
          <cell r="E84">
            <v>1</v>
          </cell>
          <cell r="F84">
            <v>8817</v>
          </cell>
          <cell r="G84">
            <v>0</v>
          </cell>
          <cell r="H84">
            <v>375</v>
          </cell>
          <cell r="I84">
            <v>488</v>
          </cell>
          <cell r="J84">
            <v>0</v>
          </cell>
          <cell r="K84">
            <v>0</v>
          </cell>
          <cell r="L84">
            <v>0</v>
          </cell>
          <cell r="M84">
            <v>2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8817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1</v>
          </cell>
          <cell r="AA84">
            <v>0</v>
          </cell>
          <cell r="AB84">
            <v>2463</v>
          </cell>
        </row>
        <row r="85">
          <cell r="A85" t="str">
            <v>Summer</v>
          </cell>
          <cell r="B85">
            <v>10</v>
          </cell>
          <cell r="C85" t="str">
            <v>UT</v>
          </cell>
          <cell r="D85" t="str">
            <v xml:space="preserve">FT1 </v>
          </cell>
          <cell r="E85">
            <v>1</v>
          </cell>
          <cell r="F85">
            <v>30269</v>
          </cell>
          <cell r="G85">
            <v>0</v>
          </cell>
          <cell r="H85">
            <v>375</v>
          </cell>
          <cell r="I85">
            <v>488</v>
          </cell>
          <cell r="J85">
            <v>0</v>
          </cell>
          <cell r="K85">
            <v>0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10000</v>
          </cell>
          <cell r="U85">
            <v>20269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1</v>
          </cell>
          <cell r="AA85">
            <v>0</v>
          </cell>
          <cell r="AB85">
            <v>2463</v>
          </cell>
        </row>
        <row r="86">
          <cell r="A86" t="str">
            <v>Winter</v>
          </cell>
          <cell r="B86">
            <v>11</v>
          </cell>
          <cell r="C86" t="str">
            <v>UT</v>
          </cell>
          <cell r="D86" t="str">
            <v xml:space="preserve">FT1 </v>
          </cell>
          <cell r="E86">
            <v>1</v>
          </cell>
          <cell r="F86">
            <v>45176</v>
          </cell>
          <cell r="G86">
            <v>0</v>
          </cell>
          <cell r="H86">
            <v>375</v>
          </cell>
          <cell r="I86">
            <v>488</v>
          </cell>
          <cell r="J86">
            <v>0</v>
          </cell>
          <cell r="K86">
            <v>0</v>
          </cell>
          <cell r="L86">
            <v>0</v>
          </cell>
          <cell r="M86">
            <v>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10000</v>
          </cell>
          <cell r="U86">
            <v>35176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1</v>
          </cell>
          <cell r="AA86">
            <v>0</v>
          </cell>
          <cell r="AB86">
            <v>2463</v>
          </cell>
        </row>
        <row r="87">
          <cell r="A87" t="str">
            <v>Winter</v>
          </cell>
          <cell r="B87">
            <v>12</v>
          </cell>
          <cell r="C87" t="str">
            <v>UT</v>
          </cell>
          <cell r="D87" t="str">
            <v xml:space="preserve">FT1 </v>
          </cell>
          <cell r="E87">
            <v>1</v>
          </cell>
          <cell r="F87">
            <v>71677</v>
          </cell>
          <cell r="G87">
            <v>0</v>
          </cell>
          <cell r="H87">
            <v>375</v>
          </cell>
          <cell r="I87">
            <v>488</v>
          </cell>
          <cell r="J87">
            <v>0</v>
          </cell>
          <cell r="K87">
            <v>0</v>
          </cell>
          <cell r="L87">
            <v>0</v>
          </cell>
          <cell r="M87">
            <v>2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10000</v>
          </cell>
          <cell r="U87">
            <v>61677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1</v>
          </cell>
          <cell r="AA87">
            <v>0</v>
          </cell>
          <cell r="AB87">
            <v>2463</v>
          </cell>
        </row>
        <row r="88">
          <cell r="A88" t="str">
            <v>Winter</v>
          </cell>
          <cell r="B88">
            <v>1</v>
          </cell>
          <cell r="C88" t="str">
            <v>UT</v>
          </cell>
          <cell r="D88" t="str">
            <v xml:space="preserve">FT1 </v>
          </cell>
          <cell r="E88">
            <v>1</v>
          </cell>
          <cell r="F88">
            <v>10322</v>
          </cell>
          <cell r="G88">
            <v>0</v>
          </cell>
          <cell r="H88">
            <v>188</v>
          </cell>
          <cell r="I88">
            <v>244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10000</v>
          </cell>
          <cell r="U88">
            <v>322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</v>
          </cell>
          <cell r="AB88">
            <v>389</v>
          </cell>
        </row>
        <row r="89">
          <cell r="A89" t="str">
            <v>Winter</v>
          </cell>
          <cell r="B89">
            <v>2</v>
          </cell>
          <cell r="C89" t="str">
            <v>UT</v>
          </cell>
          <cell r="D89" t="str">
            <v xml:space="preserve">FT1 </v>
          </cell>
          <cell r="E89">
            <v>1</v>
          </cell>
          <cell r="F89">
            <v>9346</v>
          </cell>
          <cell r="G89">
            <v>0</v>
          </cell>
          <cell r="H89">
            <v>188</v>
          </cell>
          <cell r="I89">
            <v>244</v>
          </cell>
          <cell r="J89">
            <v>0</v>
          </cell>
          <cell r="K89">
            <v>0</v>
          </cell>
          <cell r="L89">
            <v>0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9346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</v>
          </cell>
          <cell r="AB89">
            <v>389</v>
          </cell>
        </row>
        <row r="90">
          <cell r="A90" t="str">
            <v>Winter</v>
          </cell>
          <cell r="B90">
            <v>3</v>
          </cell>
          <cell r="C90" t="str">
            <v>UT</v>
          </cell>
          <cell r="D90" t="str">
            <v xml:space="preserve">FT1 </v>
          </cell>
          <cell r="E90">
            <v>1</v>
          </cell>
          <cell r="F90">
            <v>9025</v>
          </cell>
          <cell r="G90">
            <v>0</v>
          </cell>
          <cell r="H90">
            <v>188</v>
          </cell>
          <cell r="I90">
            <v>244</v>
          </cell>
          <cell r="J90">
            <v>0</v>
          </cell>
          <cell r="K90">
            <v>0</v>
          </cell>
          <cell r="L90">
            <v>0</v>
          </cell>
          <cell r="M90">
            <v>1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9025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1</v>
          </cell>
          <cell r="AB90">
            <v>389</v>
          </cell>
        </row>
        <row r="91">
          <cell r="A91" t="str">
            <v>Summer</v>
          </cell>
          <cell r="B91">
            <v>4</v>
          </cell>
          <cell r="C91" t="str">
            <v>UT</v>
          </cell>
          <cell r="D91" t="str">
            <v xml:space="preserve">FT1 </v>
          </cell>
          <cell r="E91">
            <v>1</v>
          </cell>
          <cell r="F91">
            <v>7437</v>
          </cell>
          <cell r="G91">
            <v>0</v>
          </cell>
          <cell r="H91">
            <v>188</v>
          </cell>
          <cell r="I91">
            <v>244</v>
          </cell>
          <cell r="J91">
            <v>0</v>
          </cell>
          <cell r="K91">
            <v>0</v>
          </cell>
          <cell r="L91">
            <v>0</v>
          </cell>
          <cell r="M91">
            <v>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7437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1</v>
          </cell>
          <cell r="AB91">
            <v>389</v>
          </cell>
        </row>
        <row r="92">
          <cell r="A92" t="str">
            <v>Summer</v>
          </cell>
          <cell r="B92">
            <v>5</v>
          </cell>
          <cell r="C92" t="str">
            <v>UT</v>
          </cell>
          <cell r="D92" t="str">
            <v xml:space="preserve">FT1 </v>
          </cell>
          <cell r="E92">
            <v>1</v>
          </cell>
          <cell r="F92">
            <v>7264</v>
          </cell>
          <cell r="G92">
            <v>0</v>
          </cell>
          <cell r="H92">
            <v>188</v>
          </cell>
          <cell r="I92">
            <v>244</v>
          </cell>
          <cell r="J92">
            <v>0</v>
          </cell>
          <cell r="K92">
            <v>0</v>
          </cell>
          <cell r="L92">
            <v>0</v>
          </cell>
          <cell r="M92">
            <v>1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7264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1</v>
          </cell>
          <cell r="AB92">
            <v>389</v>
          </cell>
        </row>
        <row r="93">
          <cell r="A93" t="str">
            <v>Summer</v>
          </cell>
          <cell r="B93">
            <v>6</v>
          </cell>
          <cell r="C93" t="str">
            <v>UT</v>
          </cell>
          <cell r="D93" t="str">
            <v xml:space="preserve">FT1 </v>
          </cell>
          <cell r="E93">
            <v>1</v>
          </cell>
          <cell r="F93">
            <v>8130</v>
          </cell>
          <cell r="G93">
            <v>0</v>
          </cell>
          <cell r="H93">
            <v>188</v>
          </cell>
          <cell r="I93">
            <v>244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8130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1</v>
          </cell>
          <cell r="AB93">
            <v>389</v>
          </cell>
        </row>
        <row r="94">
          <cell r="A94" t="str">
            <v>Summer</v>
          </cell>
          <cell r="B94">
            <v>7</v>
          </cell>
          <cell r="C94" t="str">
            <v>UT</v>
          </cell>
          <cell r="D94" t="str">
            <v xml:space="preserve">FT1 </v>
          </cell>
          <cell r="E94">
            <v>1</v>
          </cell>
          <cell r="F94">
            <v>8594</v>
          </cell>
          <cell r="G94">
            <v>0</v>
          </cell>
          <cell r="H94">
            <v>188</v>
          </cell>
          <cell r="I94">
            <v>244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8594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</v>
          </cell>
          <cell r="AB94">
            <v>389</v>
          </cell>
        </row>
        <row r="95">
          <cell r="A95" t="str">
            <v>Summer</v>
          </cell>
          <cell r="B95">
            <v>8</v>
          </cell>
          <cell r="C95" t="str">
            <v>UT</v>
          </cell>
          <cell r="D95" t="str">
            <v xml:space="preserve">FT1 </v>
          </cell>
          <cell r="E95">
            <v>1</v>
          </cell>
          <cell r="F95">
            <v>9112</v>
          </cell>
          <cell r="G95">
            <v>0</v>
          </cell>
          <cell r="H95">
            <v>188</v>
          </cell>
          <cell r="I95">
            <v>244</v>
          </cell>
          <cell r="J95">
            <v>0</v>
          </cell>
          <cell r="K95">
            <v>0</v>
          </cell>
          <cell r="L95">
            <v>0</v>
          </cell>
          <cell r="M95">
            <v>1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9112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</v>
          </cell>
          <cell r="AB95">
            <v>389</v>
          </cell>
        </row>
        <row r="96">
          <cell r="A96" t="str">
            <v>Summer</v>
          </cell>
          <cell r="B96">
            <v>9</v>
          </cell>
          <cell r="C96" t="str">
            <v>UT</v>
          </cell>
          <cell r="D96" t="str">
            <v xml:space="preserve">FT1 </v>
          </cell>
          <cell r="E96">
            <v>1</v>
          </cell>
          <cell r="F96">
            <v>10476</v>
          </cell>
          <cell r="G96">
            <v>0</v>
          </cell>
          <cell r="H96">
            <v>188</v>
          </cell>
          <cell r="I96">
            <v>244</v>
          </cell>
          <cell r="J96">
            <v>0</v>
          </cell>
          <cell r="K96">
            <v>0</v>
          </cell>
          <cell r="L96">
            <v>0</v>
          </cell>
          <cell r="M96">
            <v>1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10000</v>
          </cell>
          <cell r="U96">
            <v>476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1</v>
          </cell>
          <cell r="AB96">
            <v>389</v>
          </cell>
        </row>
        <row r="97">
          <cell r="A97" t="str">
            <v>Summer</v>
          </cell>
          <cell r="B97">
            <v>10</v>
          </cell>
          <cell r="C97" t="str">
            <v>UT</v>
          </cell>
          <cell r="D97" t="str">
            <v xml:space="preserve">FT1 </v>
          </cell>
          <cell r="E97">
            <v>1</v>
          </cell>
          <cell r="F97">
            <v>10937</v>
          </cell>
          <cell r="G97">
            <v>0</v>
          </cell>
          <cell r="H97">
            <v>188</v>
          </cell>
          <cell r="I97">
            <v>244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10000</v>
          </cell>
          <cell r="U97">
            <v>937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</v>
          </cell>
          <cell r="AB97">
            <v>389</v>
          </cell>
        </row>
        <row r="98">
          <cell r="A98" t="str">
            <v>Winter</v>
          </cell>
          <cell r="B98">
            <v>11</v>
          </cell>
          <cell r="C98" t="str">
            <v>UT</v>
          </cell>
          <cell r="D98" t="str">
            <v xml:space="preserve">FT1 </v>
          </cell>
          <cell r="E98">
            <v>1</v>
          </cell>
          <cell r="F98">
            <v>11048</v>
          </cell>
          <cell r="G98">
            <v>0</v>
          </cell>
          <cell r="H98">
            <v>188</v>
          </cell>
          <cell r="I98">
            <v>244</v>
          </cell>
          <cell r="J98">
            <v>0</v>
          </cell>
          <cell r="K98">
            <v>0</v>
          </cell>
          <cell r="L98">
            <v>0</v>
          </cell>
          <cell r="M98">
            <v>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10000</v>
          </cell>
          <cell r="U98">
            <v>1048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</v>
          </cell>
          <cell r="AB98">
            <v>389</v>
          </cell>
        </row>
        <row r="99">
          <cell r="A99" t="str">
            <v>Winter</v>
          </cell>
          <cell r="B99">
            <v>12</v>
          </cell>
          <cell r="C99" t="str">
            <v>UT</v>
          </cell>
          <cell r="D99" t="str">
            <v xml:space="preserve">FT1 </v>
          </cell>
          <cell r="E99">
            <v>1</v>
          </cell>
          <cell r="F99">
            <v>12097</v>
          </cell>
          <cell r="G99">
            <v>0</v>
          </cell>
          <cell r="H99">
            <v>188</v>
          </cell>
          <cell r="I99">
            <v>244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10000</v>
          </cell>
          <cell r="U99">
            <v>2097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</v>
          </cell>
          <cell r="AB99">
            <v>389</v>
          </cell>
        </row>
        <row r="100">
          <cell r="A100" t="str">
            <v>Winter</v>
          </cell>
          <cell r="B100">
            <v>1</v>
          </cell>
          <cell r="C100" t="str">
            <v>UT</v>
          </cell>
          <cell r="D100" t="str">
            <v xml:space="preserve">FT1 </v>
          </cell>
          <cell r="E100">
            <v>1</v>
          </cell>
          <cell r="F100">
            <v>27924</v>
          </cell>
          <cell r="G100">
            <v>0</v>
          </cell>
          <cell r="H100">
            <v>375</v>
          </cell>
          <cell r="I100">
            <v>244</v>
          </cell>
          <cell r="J100">
            <v>0</v>
          </cell>
          <cell r="K100">
            <v>0</v>
          </cell>
          <cell r="L100">
            <v>0</v>
          </cell>
          <cell r="M100">
            <v>1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10000</v>
          </cell>
          <cell r="U100">
            <v>17924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>
            <v>0</v>
          </cell>
          <cell r="AB100">
            <v>897</v>
          </cell>
        </row>
        <row r="101">
          <cell r="A101" t="str">
            <v>Winter</v>
          </cell>
          <cell r="B101">
            <v>2</v>
          </cell>
          <cell r="C101" t="str">
            <v>UT</v>
          </cell>
          <cell r="D101" t="str">
            <v xml:space="preserve">FT1 </v>
          </cell>
          <cell r="E101">
            <v>1</v>
          </cell>
          <cell r="F101">
            <v>25682</v>
          </cell>
          <cell r="G101">
            <v>0</v>
          </cell>
          <cell r="H101">
            <v>375</v>
          </cell>
          <cell r="I101">
            <v>244</v>
          </cell>
          <cell r="J101">
            <v>0</v>
          </cell>
          <cell r="K101">
            <v>0</v>
          </cell>
          <cell r="L101">
            <v>0</v>
          </cell>
          <cell r="M101">
            <v>1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10000</v>
          </cell>
          <cell r="U101">
            <v>15682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1</v>
          </cell>
          <cell r="AA101">
            <v>0</v>
          </cell>
          <cell r="AB101">
            <v>897</v>
          </cell>
        </row>
        <row r="102">
          <cell r="A102" t="str">
            <v>Winter</v>
          </cell>
          <cell r="B102">
            <v>3</v>
          </cell>
          <cell r="C102" t="str">
            <v>UT</v>
          </cell>
          <cell r="D102" t="str">
            <v xml:space="preserve">FT1 </v>
          </cell>
          <cell r="E102">
            <v>1</v>
          </cell>
          <cell r="F102">
            <v>24299</v>
          </cell>
          <cell r="G102">
            <v>0</v>
          </cell>
          <cell r="H102">
            <v>375</v>
          </cell>
          <cell r="I102">
            <v>244</v>
          </cell>
          <cell r="J102">
            <v>0</v>
          </cell>
          <cell r="K102">
            <v>0</v>
          </cell>
          <cell r="L102">
            <v>0</v>
          </cell>
          <cell r="M102">
            <v>1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10000</v>
          </cell>
          <cell r="U102">
            <v>14299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</v>
          </cell>
          <cell r="AA102">
            <v>0</v>
          </cell>
          <cell r="AB102">
            <v>897</v>
          </cell>
        </row>
        <row r="103">
          <cell r="A103" t="str">
            <v>Summer</v>
          </cell>
          <cell r="B103">
            <v>4</v>
          </cell>
          <cell r="C103" t="str">
            <v>UT</v>
          </cell>
          <cell r="D103" t="str">
            <v xml:space="preserve">FT1 </v>
          </cell>
          <cell r="E103">
            <v>1</v>
          </cell>
          <cell r="F103">
            <v>21034</v>
          </cell>
          <cell r="G103">
            <v>0</v>
          </cell>
          <cell r="H103">
            <v>375</v>
          </cell>
          <cell r="I103">
            <v>244</v>
          </cell>
          <cell r="J103">
            <v>0</v>
          </cell>
          <cell r="K103">
            <v>0</v>
          </cell>
          <cell r="L103">
            <v>0</v>
          </cell>
          <cell r="M103">
            <v>1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10000</v>
          </cell>
          <cell r="U103">
            <v>11034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1</v>
          </cell>
          <cell r="AA103">
            <v>0</v>
          </cell>
          <cell r="AB103">
            <v>897</v>
          </cell>
        </row>
        <row r="104">
          <cell r="A104" t="str">
            <v>Summer</v>
          </cell>
          <cell r="B104">
            <v>5</v>
          </cell>
          <cell r="C104" t="str">
            <v>UT</v>
          </cell>
          <cell r="D104" t="str">
            <v xml:space="preserve">FT1 </v>
          </cell>
          <cell r="E104">
            <v>1</v>
          </cell>
          <cell r="F104">
            <v>19841</v>
          </cell>
          <cell r="G104">
            <v>0</v>
          </cell>
          <cell r="H104">
            <v>375</v>
          </cell>
          <cell r="I104">
            <v>244</v>
          </cell>
          <cell r="J104">
            <v>0</v>
          </cell>
          <cell r="K104">
            <v>0</v>
          </cell>
          <cell r="L104">
            <v>0</v>
          </cell>
          <cell r="M104">
            <v>1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10000</v>
          </cell>
          <cell r="U104">
            <v>9841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1</v>
          </cell>
          <cell r="AA104">
            <v>0</v>
          </cell>
          <cell r="AB104">
            <v>897</v>
          </cell>
        </row>
        <row r="105">
          <cell r="A105" t="str">
            <v>Summer</v>
          </cell>
          <cell r="B105">
            <v>6</v>
          </cell>
          <cell r="C105" t="str">
            <v>UT</v>
          </cell>
          <cell r="D105" t="str">
            <v xml:space="preserve">FT1 </v>
          </cell>
          <cell r="E105">
            <v>1</v>
          </cell>
          <cell r="F105">
            <v>18953</v>
          </cell>
          <cell r="G105">
            <v>0</v>
          </cell>
          <cell r="H105">
            <v>375</v>
          </cell>
          <cell r="I105">
            <v>244</v>
          </cell>
          <cell r="J105">
            <v>0</v>
          </cell>
          <cell r="K105">
            <v>0</v>
          </cell>
          <cell r="L105">
            <v>0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10000</v>
          </cell>
          <cell r="U105">
            <v>8953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1</v>
          </cell>
          <cell r="AA105">
            <v>0</v>
          </cell>
          <cell r="AB105">
            <v>897</v>
          </cell>
        </row>
        <row r="106">
          <cell r="A106" t="str">
            <v>Summer</v>
          </cell>
          <cell r="B106">
            <v>7</v>
          </cell>
          <cell r="C106" t="str">
            <v>UT</v>
          </cell>
          <cell r="D106" t="str">
            <v xml:space="preserve">FT1 </v>
          </cell>
          <cell r="E106">
            <v>1</v>
          </cell>
          <cell r="F106">
            <v>18504</v>
          </cell>
          <cell r="G106">
            <v>0</v>
          </cell>
          <cell r="H106">
            <v>375</v>
          </cell>
          <cell r="I106">
            <v>244</v>
          </cell>
          <cell r="J106">
            <v>0</v>
          </cell>
          <cell r="K106">
            <v>0</v>
          </cell>
          <cell r="L106">
            <v>0</v>
          </cell>
          <cell r="M106">
            <v>1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10000</v>
          </cell>
          <cell r="U106">
            <v>8504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</v>
          </cell>
          <cell r="AA106">
            <v>0</v>
          </cell>
          <cell r="AB106">
            <v>897</v>
          </cell>
        </row>
        <row r="107">
          <cell r="A107" t="str">
            <v>Summer</v>
          </cell>
          <cell r="B107">
            <v>8</v>
          </cell>
          <cell r="C107" t="str">
            <v>UT</v>
          </cell>
          <cell r="D107" t="str">
            <v xml:space="preserve">FT1 </v>
          </cell>
          <cell r="E107">
            <v>1</v>
          </cell>
          <cell r="F107">
            <v>15901</v>
          </cell>
          <cell r="G107">
            <v>0</v>
          </cell>
          <cell r="H107">
            <v>375</v>
          </cell>
          <cell r="I107">
            <v>244</v>
          </cell>
          <cell r="J107">
            <v>0</v>
          </cell>
          <cell r="K107">
            <v>0</v>
          </cell>
          <cell r="L107">
            <v>0</v>
          </cell>
          <cell r="M107">
            <v>1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10000</v>
          </cell>
          <cell r="U107">
            <v>5901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1</v>
          </cell>
          <cell r="AA107">
            <v>0</v>
          </cell>
          <cell r="AB107">
            <v>897</v>
          </cell>
        </row>
        <row r="108">
          <cell r="A108" t="str">
            <v>Summer</v>
          </cell>
          <cell r="B108">
            <v>9</v>
          </cell>
          <cell r="C108" t="str">
            <v>UT</v>
          </cell>
          <cell r="D108" t="str">
            <v xml:space="preserve">FT1 </v>
          </cell>
          <cell r="E108">
            <v>1</v>
          </cell>
          <cell r="F108">
            <v>18445</v>
          </cell>
          <cell r="G108">
            <v>0</v>
          </cell>
          <cell r="H108">
            <v>375</v>
          </cell>
          <cell r="I108">
            <v>244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10000</v>
          </cell>
          <cell r="U108">
            <v>8445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1</v>
          </cell>
          <cell r="AA108">
            <v>0</v>
          </cell>
          <cell r="AB108">
            <v>897</v>
          </cell>
        </row>
        <row r="109">
          <cell r="A109" t="str">
            <v>Summer</v>
          </cell>
          <cell r="B109">
            <v>10</v>
          </cell>
          <cell r="C109" t="str">
            <v>UT</v>
          </cell>
          <cell r="D109" t="str">
            <v xml:space="preserve">FT1 </v>
          </cell>
          <cell r="E109">
            <v>1</v>
          </cell>
          <cell r="F109">
            <v>21956</v>
          </cell>
          <cell r="G109">
            <v>0</v>
          </cell>
          <cell r="H109">
            <v>375</v>
          </cell>
          <cell r="I109">
            <v>244</v>
          </cell>
          <cell r="J109">
            <v>0</v>
          </cell>
          <cell r="K109">
            <v>0</v>
          </cell>
          <cell r="L109">
            <v>0</v>
          </cell>
          <cell r="M109">
            <v>1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10000</v>
          </cell>
          <cell r="U109">
            <v>11956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1</v>
          </cell>
          <cell r="AA109">
            <v>0</v>
          </cell>
          <cell r="AB109">
            <v>897</v>
          </cell>
        </row>
        <row r="110">
          <cell r="A110" t="str">
            <v>Winter</v>
          </cell>
          <cell r="B110">
            <v>11</v>
          </cell>
          <cell r="C110" t="str">
            <v>UT</v>
          </cell>
          <cell r="D110" t="str">
            <v xml:space="preserve">FT1 </v>
          </cell>
          <cell r="E110">
            <v>1</v>
          </cell>
          <cell r="F110">
            <v>22993</v>
          </cell>
          <cell r="G110">
            <v>0</v>
          </cell>
          <cell r="H110">
            <v>375</v>
          </cell>
          <cell r="I110">
            <v>244</v>
          </cell>
          <cell r="J110">
            <v>0</v>
          </cell>
          <cell r="K110">
            <v>0</v>
          </cell>
          <cell r="L110">
            <v>0</v>
          </cell>
          <cell r="M110">
            <v>1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10000</v>
          </cell>
          <cell r="U110">
            <v>12993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1</v>
          </cell>
          <cell r="AA110">
            <v>0</v>
          </cell>
          <cell r="AB110">
            <v>897</v>
          </cell>
        </row>
        <row r="111">
          <cell r="A111" t="str">
            <v>Winter</v>
          </cell>
          <cell r="B111">
            <v>12</v>
          </cell>
          <cell r="C111" t="str">
            <v>UT</v>
          </cell>
          <cell r="D111" t="str">
            <v xml:space="preserve">FT1 </v>
          </cell>
          <cell r="E111">
            <v>1</v>
          </cell>
          <cell r="F111">
            <v>26918</v>
          </cell>
          <cell r="G111">
            <v>0</v>
          </cell>
          <cell r="H111">
            <v>375</v>
          </cell>
          <cell r="I111">
            <v>244</v>
          </cell>
          <cell r="J111">
            <v>0</v>
          </cell>
          <cell r="K111">
            <v>0</v>
          </cell>
          <cell r="L111">
            <v>0</v>
          </cell>
          <cell r="M111">
            <v>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10000</v>
          </cell>
          <cell r="U111">
            <v>16918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</v>
          </cell>
          <cell r="AA111">
            <v>0</v>
          </cell>
          <cell r="AB111">
            <v>897</v>
          </cell>
        </row>
        <row r="112">
          <cell r="A112" t="str">
            <v>Winter</v>
          </cell>
          <cell r="B112">
            <v>1</v>
          </cell>
          <cell r="C112" t="str">
            <v>UT</v>
          </cell>
          <cell r="D112" t="str">
            <v xml:space="preserve">FT1 </v>
          </cell>
          <cell r="E112">
            <v>1</v>
          </cell>
          <cell r="F112">
            <v>28300</v>
          </cell>
          <cell r="G112">
            <v>0</v>
          </cell>
          <cell r="H112">
            <v>188</v>
          </cell>
          <cell r="I112">
            <v>488</v>
          </cell>
          <cell r="J112">
            <v>0</v>
          </cell>
          <cell r="K112">
            <v>0</v>
          </cell>
          <cell r="L112">
            <v>0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10000</v>
          </cell>
          <cell r="U112">
            <v>18300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1</v>
          </cell>
          <cell r="AB112">
            <v>1033</v>
          </cell>
        </row>
        <row r="113">
          <cell r="A113" t="str">
            <v>Winter</v>
          </cell>
          <cell r="B113">
            <v>2</v>
          </cell>
          <cell r="C113" t="str">
            <v>UT</v>
          </cell>
          <cell r="D113" t="str">
            <v xml:space="preserve">FT1 </v>
          </cell>
          <cell r="E113">
            <v>1</v>
          </cell>
          <cell r="F113">
            <v>21205</v>
          </cell>
          <cell r="G113">
            <v>0</v>
          </cell>
          <cell r="H113">
            <v>188</v>
          </cell>
          <cell r="I113">
            <v>488</v>
          </cell>
          <cell r="J113">
            <v>0</v>
          </cell>
          <cell r="K113">
            <v>0</v>
          </cell>
          <cell r="L113">
            <v>0</v>
          </cell>
          <cell r="M113">
            <v>2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10000</v>
          </cell>
          <cell r="U113">
            <v>11205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1</v>
          </cell>
          <cell r="AB113">
            <v>1033</v>
          </cell>
        </row>
        <row r="114">
          <cell r="A114" t="str">
            <v>Winter</v>
          </cell>
          <cell r="B114">
            <v>3</v>
          </cell>
          <cell r="C114" t="str">
            <v>UT</v>
          </cell>
          <cell r="D114" t="str">
            <v xml:space="preserve">FT1 </v>
          </cell>
          <cell r="E114">
            <v>1</v>
          </cell>
          <cell r="F114">
            <v>19208</v>
          </cell>
          <cell r="G114">
            <v>0</v>
          </cell>
          <cell r="H114">
            <v>188</v>
          </cell>
          <cell r="I114">
            <v>488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10000</v>
          </cell>
          <cell r="U114">
            <v>9208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</v>
          </cell>
          <cell r="AB114">
            <v>1033</v>
          </cell>
        </row>
        <row r="115">
          <cell r="A115" t="str">
            <v>Summer</v>
          </cell>
          <cell r="B115">
            <v>4</v>
          </cell>
          <cell r="C115" t="str">
            <v>UT</v>
          </cell>
          <cell r="D115" t="str">
            <v xml:space="preserve">FT1 </v>
          </cell>
          <cell r="E115">
            <v>1</v>
          </cell>
          <cell r="F115">
            <v>15821</v>
          </cell>
          <cell r="G115">
            <v>0</v>
          </cell>
          <cell r="H115">
            <v>188</v>
          </cell>
          <cell r="I115">
            <v>488</v>
          </cell>
          <cell r="J115">
            <v>0</v>
          </cell>
          <cell r="K115">
            <v>0</v>
          </cell>
          <cell r="L115">
            <v>0</v>
          </cell>
          <cell r="M115">
            <v>2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10000</v>
          </cell>
          <cell r="U115">
            <v>5821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1</v>
          </cell>
          <cell r="AB115">
            <v>1033</v>
          </cell>
        </row>
        <row r="116">
          <cell r="A116" t="str">
            <v>Summer</v>
          </cell>
          <cell r="B116">
            <v>5</v>
          </cell>
          <cell r="C116" t="str">
            <v>UT</v>
          </cell>
          <cell r="D116" t="str">
            <v xml:space="preserve">FT1 </v>
          </cell>
          <cell r="E116">
            <v>1</v>
          </cell>
          <cell r="F116">
            <v>19035</v>
          </cell>
          <cell r="G116">
            <v>0</v>
          </cell>
          <cell r="H116">
            <v>188</v>
          </cell>
          <cell r="I116">
            <v>488</v>
          </cell>
          <cell r="J116">
            <v>0</v>
          </cell>
          <cell r="K116">
            <v>0</v>
          </cell>
          <cell r="L116">
            <v>0</v>
          </cell>
          <cell r="M116">
            <v>2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10000</v>
          </cell>
          <cell r="U116">
            <v>9035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</v>
          </cell>
          <cell r="AB116">
            <v>1033</v>
          </cell>
        </row>
        <row r="117">
          <cell r="A117" t="str">
            <v>Summer</v>
          </cell>
          <cell r="B117">
            <v>6</v>
          </cell>
          <cell r="C117" t="str">
            <v>UT</v>
          </cell>
          <cell r="D117" t="str">
            <v xml:space="preserve">FT1 </v>
          </cell>
          <cell r="E117">
            <v>1</v>
          </cell>
          <cell r="F117">
            <v>16017</v>
          </cell>
          <cell r="G117">
            <v>0</v>
          </cell>
          <cell r="H117">
            <v>188</v>
          </cell>
          <cell r="I117">
            <v>488</v>
          </cell>
          <cell r="J117">
            <v>0</v>
          </cell>
          <cell r="K117">
            <v>0</v>
          </cell>
          <cell r="L117">
            <v>0</v>
          </cell>
          <cell r="M117">
            <v>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10000</v>
          </cell>
          <cell r="U117">
            <v>6017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1</v>
          </cell>
          <cell r="AB117">
            <v>1033</v>
          </cell>
        </row>
        <row r="118">
          <cell r="A118" t="str">
            <v>Summer</v>
          </cell>
          <cell r="B118">
            <v>7</v>
          </cell>
          <cell r="C118" t="str">
            <v>UT</v>
          </cell>
          <cell r="D118" t="str">
            <v xml:space="preserve">FT1 </v>
          </cell>
          <cell r="E118">
            <v>1</v>
          </cell>
          <cell r="F118">
            <v>16346</v>
          </cell>
          <cell r="G118">
            <v>0</v>
          </cell>
          <cell r="H118">
            <v>188</v>
          </cell>
          <cell r="I118">
            <v>488</v>
          </cell>
          <cell r="J118">
            <v>0</v>
          </cell>
          <cell r="K118">
            <v>0</v>
          </cell>
          <cell r="L118">
            <v>0</v>
          </cell>
          <cell r="M118">
            <v>2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10000</v>
          </cell>
          <cell r="U118">
            <v>6346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1</v>
          </cell>
          <cell r="AB118">
            <v>1033</v>
          </cell>
        </row>
        <row r="119">
          <cell r="A119" t="str">
            <v>Summer</v>
          </cell>
          <cell r="B119">
            <v>8</v>
          </cell>
          <cell r="C119" t="str">
            <v>UT</v>
          </cell>
          <cell r="D119" t="str">
            <v xml:space="preserve">FT1 </v>
          </cell>
          <cell r="E119">
            <v>1</v>
          </cell>
          <cell r="F119">
            <v>14468</v>
          </cell>
          <cell r="G119">
            <v>0</v>
          </cell>
          <cell r="H119">
            <v>188</v>
          </cell>
          <cell r="I119">
            <v>488</v>
          </cell>
          <cell r="J119">
            <v>0</v>
          </cell>
          <cell r="K119">
            <v>0</v>
          </cell>
          <cell r="L119">
            <v>0</v>
          </cell>
          <cell r="M119">
            <v>2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10000</v>
          </cell>
          <cell r="U119">
            <v>4468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1</v>
          </cell>
          <cell r="AB119">
            <v>1033</v>
          </cell>
        </row>
        <row r="120">
          <cell r="A120" t="str">
            <v>Summer</v>
          </cell>
          <cell r="B120">
            <v>9</v>
          </cell>
          <cell r="C120" t="str">
            <v>UT</v>
          </cell>
          <cell r="D120" t="str">
            <v xml:space="preserve">FT1 </v>
          </cell>
          <cell r="E120">
            <v>1</v>
          </cell>
          <cell r="F120">
            <v>12953</v>
          </cell>
          <cell r="G120">
            <v>0</v>
          </cell>
          <cell r="H120">
            <v>188</v>
          </cell>
          <cell r="I120">
            <v>488</v>
          </cell>
          <cell r="J120">
            <v>0</v>
          </cell>
          <cell r="K120">
            <v>0</v>
          </cell>
          <cell r="L120">
            <v>0</v>
          </cell>
          <cell r="M120">
            <v>2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10000</v>
          </cell>
          <cell r="U120">
            <v>2953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1</v>
          </cell>
          <cell r="AB120">
            <v>1033</v>
          </cell>
        </row>
        <row r="121">
          <cell r="A121" t="str">
            <v>Summer</v>
          </cell>
          <cell r="B121">
            <v>10</v>
          </cell>
          <cell r="C121" t="str">
            <v>UT</v>
          </cell>
          <cell r="D121" t="str">
            <v xml:space="preserve">FT1 </v>
          </cell>
          <cell r="E121">
            <v>1</v>
          </cell>
          <cell r="F121">
            <v>20740</v>
          </cell>
          <cell r="G121">
            <v>0</v>
          </cell>
          <cell r="H121">
            <v>188</v>
          </cell>
          <cell r="I121">
            <v>488</v>
          </cell>
          <cell r="J121">
            <v>0</v>
          </cell>
          <cell r="K121">
            <v>0</v>
          </cell>
          <cell r="L121">
            <v>0</v>
          </cell>
          <cell r="M121">
            <v>2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10000</v>
          </cell>
          <cell r="U121">
            <v>10740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1</v>
          </cell>
          <cell r="AB121">
            <v>1033</v>
          </cell>
        </row>
        <row r="122">
          <cell r="A122" t="str">
            <v>Winter</v>
          </cell>
          <cell r="B122">
            <v>11</v>
          </cell>
          <cell r="C122" t="str">
            <v>UT</v>
          </cell>
          <cell r="D122" t="str">
            <v xml:space="preserve">FT1 </v>
          </cell>
          <cell r="E122">
            <v>1</v>
          </cell>
          <cell r="F122">
            <v>23761</v>
          </cell>
          <cell r="G122">
            <v>0</v>
          </cell>
          <cell r="H122">
            <v>188</v>
          </cell>
          <cell r="I122">
            <v>488</v>
          </cell>
          <cell r="J122">
            <v>0</v>
          </cell>
          <cell r="K122">
            <v>0</v>
          </cell>
          <cell r="L122">
            <v>0</v>
          </cell>
          <cell r="M122">
            <v>2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10000</v>
          </cell>
          <cell r="U122">
            <v>13761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1</v>
          </cell>
          <cell r="AB122">
            <v>1033</v>
          </cell>
        </row>
        <row r="123">
          <cell r="A123" t="str">
            <v>Winter</v>
          </cell>
          <cell r="B123">
            <v>12</v>
          </cell>
          <cell r="C123" t="str">
            <v>UT</v>
          </cell>
          <cell r="D123" t="str">
            <v xml:space="preserve">FT1 </v>
          </cell>
          <cell r="E123">
            <v>1</v>
          </cell>
          <cell r="F123">
            <v>32144</v>
          </cell>
          <cell r="G123">
            <v>0</v>
          </cell>
          <cell r="H123">
            <v>188</v>
          </cell>
          <cell r="I123">
            <v>488</v>
          </cell>
          <cell r="J123">
            <v>0</v>
          </cell>
          <cell r="K123">
            <v>0</v>
          </cell>
          <cell r="L123">
            <v>0</v>
          </cell>
          <cell r="M123">
            <v>2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10000</v>
          </cell>
          <cell r="U123">
            <v>22144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1</v>
          </cell>
          <cell r="AB123">
            <v>1033</v>
          </cell>
        </row>
        <row r="124">
          <cell r="A124" t="str">
            <v>Winter</v>
          </cell>
          <cell r="B124">
            <v>1</v>
          </cell>
          <cell r="C124" t="str">
            <v>UT</v>
          </cell>
          <cell r="D124" t="str">
            <v xml:space="preserve">FT1 </v>
          </cell>
          <cell r="E124">
            <v>1</v>
          </cell>
          <cell r="F124">
            <v>10199</v>
          </cell>
          <cell r="G124">
            <v>0</v>
          </cell>
          <cell r="H124">
            <v>375</v>
          </cell>
          <cell r="I124">
            <v>244</v>
          </cell>
          <cell r="J124">
            <v>0</v>
          </cell>
          <cell r="K124">
            <v>0</v>
          </cell>
          <cell r="L124">
            <v>0</v>
          </cell>
          <cell r="M124">
            <v>1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10000</v>
          </cell>
          <cell r="U124">
            <v>199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1</v>
          </cell>
          <cell r="AA124">
            <v>0</v>
          </cell>
          <cell r="AB124">
            <v>329</v>
          </cell>
        </row>
        <row r="125">
          <cell r="A125" t="str">
            <v>Winter</v>
          </cell>
          <cell r="B125">
            <v>2</v>
          </cell>
          <cell r="C125" t="str">
            <v>UT</v>
          </cell>
          <cell r="D125" t="str">
            <v xml:space="preserve">FT1 </v>
          </cell>
          <cell r="E125">
            <v>1</v>
          </cell>
          <cell r="F125">
            <v>9212</v>
          </cell>
          <cell r="G125">
            <v>0</v>
          </cell>
          <cell r="H125">
            <v>375</v>
          </cell>
          <cell r="I125">
            <v>244</v>
          </cell>
          <cell r="J125">
            <v>0</v>
          </cell>
          <cell r="K125">
            <v>0</v>
          </cell>
          <cell r="L125">
            <v>0</v>
          </cell>
          <cell r="M125">
            <v>1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9212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1</v>
          </cell>
          <cell r="AA125">
            <v>0</v>
          </cell>
          <cell r="AB125">
            <v>329</v>
          </cell>
        </row>
        <row r="126">
          <cell r="A126" t="str">
            <v>Winter</v>
          </cell>
          <cell r="B126">
            <v>3</v>
          </cell>
          <cell r="C126" t="str">
            <v>UT</v>
          </cell>
          <cell r="D126" t="str">
            <v xml:space="preserve">FT1 </v>
          </cell>
          <cell r="E126">
            <v>1</v>
          </cell>
          <cell r="F126">
            <v>10199</v>
          </cell>
          <cell r="G126">
            <v>0</v>
          </cell>
          <cell r="H126">
            <v>375</v>
          </cell>
          <cell r="I126">
            <v>244</v>
          </cell>
          <cell r="J126">
            <v>0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10000</v>
          </cell>
          <cell r="U126">
            <v>199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1</v>
          </cell>
          <cell r="AA126">
            <v>0</v>
          </cell>
          <cell r="AB126">
            <v>329</v>
          </cell>
        </row>
        <row r="127">
          <cell r="A127" t="str">
            <v>Summer</v>
          </cell>
          <cell r="B127">
            <v>4</v>
          </cell>
          <cell r="C127" t="str">
            <v>UT</v>
          </cell>
          <cell r="D127" t="str">
            <v xml:space="preserve">FT1 </v>
          </cell>
          <cell r="E127">
            <v>1</v>
          </cell>
          <cell r="F127">
            <v>9870</v>
          </cell>
          <cell r="G127">
            <v>0</v>
          </cell>
          <cell r="H127">
            <v>375</v>
          </cell>
          <cell r="I127">
            <v>244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9870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1</v>
          </cell>
          <cell r="AA127">
            <v>0</v>
          </cell>
          <cell r="AB127">
            <v>329</v>
          </cell>
        </row>
        <row r="128">
          <cell r="A128" t="str">
            <v>Summer</v>
          </cell>
          <cell r="B128">
            <v>5</v>
          </cell>
          <cell r="C128" t="str">
            <v>UT</v>
          </cell>
          <cell r="D128" t="str">
            <v xml:space="preserve">FT1 </v>
          </cell>
          <cell r="E128">
            <v>1</v>
          </cell>
          <cell r="F128">
            <v>10199</v>
          </cell>
          <cell r="G128">
            <v>0</v>
          </cell>
          <cell r="H128">
            <v>375</v>
          </cell>
          <cell r="I128">
            <v>244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10000</v>
          </cell>
          <cell r="U128">
            <v>199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1</v>
          </cell>
          <cell r="AA128">
            <v>0</v>
          </cell>
          <cell r="AB128">
            <v>329</v>
          </cell>
        </row>
        <row r="129">
          <cell r="A129" t="str">
            <v>Summer</v>
          </cell>
          <cell r="B129">
            <v>6</v>
          </cell>
          <cell r="C129" t="str">
            <v>UT</v>
          </cell>
          <cell r="D129" t="str">
            <v xml:space="preserve">FT1 </v>
          </cell>
          <cell r="E129">
            <v>1</v>
          </cell>
          <cell r="F129">
            <v>9870</v>
          </cell>
          <cell r="G129">
            <v>0</v>
          </cell>
          <cell r="H129">
            <v>375</v>
          </cell>
          <cell r="I129">
            <v>244</v>
          </cell>
          <cell r="J129">
            <v>0</v>
          </cell>
          <cell r="K129">
            <v>0</v>
          </cell>
          <cell r="L129">
            <v>0</v>
          </cell>
          <cell r="M129">
            <v>1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9870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1</v>
          </cell>
          <cell r="AA129">
            <v>0</v>
          </cell>
          <cell r="AB129">
            <v>329</v>
          </cell>
        </row>
        <row r="130">
          <cell r="A130" t="str">
            <v>Summer</v>
          </cell>
          <cell r="B130">
            <v>7</v>
          </cell>
          <cell r="C130" t="str">
            <v>UT</v>
          </cell>
          <cell r="D130" t="str">
            <v xml:space="preserve">FT1 </v>
          </cell>
          <cell r="E130">
            <v>1</v>
          </cell>
          <cell r="F130">
            <v>10199</v>
          </cell>
          <cell r="G130">
            <v>0</v>
          </cell>
          <cell r="H130">
            <v>375</v>
          </cell>
          <cell r="I130">
            <v>244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10000</v>
          </cell>
          <cell r="U130">
            <v>199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1</v>
          </cell>
          <cell r="AA130">
            <v>0</v>
          </cell>
          <cell r="AB130">
            <v>329</v>
          </cell>
        </row>
        <row r="131">
          <cell r="A131" t="str">
            <v>Summer</v>
          </cell>
          <cell r="B131">
            <v>8</v>
          </cell>
          <cell r="C131" t="str">
            <v>UT</v>
          </cell>
          <cell r="D131" t="str">
            <v xml:space="preserve">FT1 </v>
          </cell>
          <cell r="E131">
            <v>1</v>
          </cell>
          <cell r="F131">
            <v>10199</v>
          </cell>
          <cell r="G131">
            <v>0</v>
          </cell>
          <cell r="H131">
            <v>375</v>
          </cell>
          <cell r="I131">
            <v>244</v>
          </cell>
          <cell r="J131">
            <v>0</v>
          </cell>
          <cell r="K131">
            <v>0</v>
          </cell>
          <cell r="L131">
            <v>0</v>
          </cell>
          <cell r="M131">
            <v>1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10000</v>
          </cell>
          <cell r="U131">
            <v>199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1</v>
          </cell>
          <cell r="AA131">
            <v>0</v>
          </cell>
          <cell r="AB131">
            <v>329</v>
          </cell>
        </row>
        <row r="132">
          <cell r="A132" t="str">
            <v>Summer</v>
          </cell>
          <cell r="B132">
            <v>9</v>
          </cell>
          <cell r="C132" t="str">
            <v>UT</v>
          </cell>
          <cell r="D132" t="str">
            <v xml:space="preserve">FT1 </v>
          </cell>
          <cell r="E132">
            <v>1</v>
          </cell>
          <cell r="F132">
            <v>9870</v>
          </cell>
          <cell r="G132">
            <v>0</v>
          </cell>
          <cell r="H132">
            <v>375</v>
          </cell>
          <cell r="I132">
            <v>244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9870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1</v>
          </cell>
          <cell r="AA132">
            <v>0</v>
          </cell>
          <cell r="AB132">
            <v>329</v>
          </cell>
        </row>
        <row r="133">
          <cell r="A133" t="str">
            <v>Summer</v>
          </cell>
          <cell r="B133">
            <v>10</v>
          </cell>
          <cell r="C133" t="str">
            <v>UT</v>
          </cell>
          <cell r="D133" t="str">
            <v xml:space="preserve">FT1 </v>
          </cell>
          <cell r="E133">
            <v>1</v>
          </cell>
          <cell r="F133">
            <v>10199</v>
          </cell>
          <cell r="G133">
            <v>0</v>
          </cell>
          <cell r="H133">
            <v>375</v>
          </cell>
          <cell r="I133">
            <v>244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10000</v>
          </cell>
          <cell r="U133">
            <v>199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1</v>
          </cell>
          <cell r="AA133">
            <v>0</v>
          </cell>
          <cell r="AB133">
            <v>329</v>
          </cell>
        </row>
        <row r="134">
          <cell r="A134" t="str">
            <v>Winter</v>
          </cell>
          <cell r="B134">
            <v>11</v>
          </cell>
          <cell r="C134" t="str">
            <v>UT</v>
          </cell>
          <cell r="D134" t="str">
            <v xml:space="preserve">FT1 </v>
          </cell>
          <cell r="E134">
            <v>1</v>
          </cell>
          <cell r="F134">
            <v>9870</v>
          </cell>
          <cell r="G134">
            <v>0</v>
          </cell>
          <cell r="H134">
            <v>375</v>
          </cell>
          <cell r="I134">
            <v>244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9870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1</v>
          </cell>
          <cell r="AA134">
            <v>0</v>
          </cell>
          <cell r="AB134">
            <v>329</v>
          </cell>
        </row>
        <row r="135">
          <cell r="A135" t="str">
            <v>Winter</v>
          </cell>
          <cell r="B135">
            <v>12</v>
          </cell>
          <cell r="C135" t="str">
            <v>UT</v>
          </cell>
          <cell r="D135" t="str">
            <v xml:space="preserve">FT1 </v>
          </cell>
          <cell r="E135">
            <v>1</v>
          </cell>
          <cell r="F135">
            <v>10199</v>
          </cell>
          <cell r="G135">
            <v>0</v>
          </cell>
          <cell r="H135">
            <v>375</v>
          </cell>
          <cell r="I135">
            <v>244</v>
          </cell>
          <cell r="J135">
            <v>0</v>
          </cell>
          <cell r="K135">
            <v>0</v>
          </cell>
          <cell r="L135">
            <v>0</v>
          </cell>
          <cell r="M135">
            <v>1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10000</v>
          </cell>
          <cell r="U135">
            <v>199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1</v>
          </cell>
          <cell r="AA135">
            <v>0</v>
          </cell>
          <cell r="AB135">
            <v>329</v>
          </cell>
        </row>
        <row r="136">
          <cell r="A136" t="str">
            <v>Winter</v>
          </cell>
          <cell r="B136">
            <v>1</v>
          </cell>
          <cell r="C136" t="str">
            <v>UT</v>
          </cell>
          <cell r="D136" t="str">
            <v xml:space="preserve">FT1 </v>
          </cell>
          <cell r="E136">
            <v>1</v>
          </cell>
          <cell r="F136">
            <v>0</v>
          </cell>
          <cell r="G136">
            <v>0</v>
          </cell>
          <cell r="H136">
            <v>188</v>
          </cell>
          <cell r="I136">
            <v>488</v>
          </cell>
          <cell r="J136">
            <v>0</v>
          </cell>
          <cell r="K136">
            <v>0</v>
          </cell>
          <cell r="L136">
            <v>0</v>
          </cell>
          <cell r="M136">
            <v>2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</v>
          </cell>
          <cell r="AB136">
            <v>15876</v>
          </cell>
        </row>
        <row r="137">
          <cell r="A137" t="str">
            <v>Winter</v>
          </cell>
          <cell r="B137">
            <v>2</v>
          </cell>
          <cell r="C137" t="str">
            <v>UT</v>
          </cell>
          <cell r="D137" t="str">
            <v xml:space="preserve">FT1 </v>
          </cell>
          <cell r="E137">
            <v>1</v>
          </cell>
          <cell r="F137">
            <v>0</v>
          </cell>
          <cell r="G137">
            <v>0</v>
          </cell>
          <cell r="H137">
            <v>188</v>
          </cell>
          <cell r="I137">
            <v>488</v>
          </cell>
          <cell r="J137">
            <v>0</v>
          </cell>
          <cell r="K137">
            <v>0</v>
          </cell>
          <cell r="L137">
            <v>0</v>
          </cell>
          <cell r="M137">
            <v>2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15876</v>
          </cell>
        </row>
        <row r="138">
          <cell r="A138" t="str">
            <v>Winter</v>
          </cell>
          <cell r="B138">
            <v>3</v>
          </cell>
          <cell r="C138" t="str">
            <v>UT</v>
          </cell>
          <cell r="D138" t="str">
            <v xml:space="preserve">FT1 </v>
          </cell>
          <cell r="E138">
            <v>1</v>
          </cell>
          <cell r="F138">
            <v>0</v>
          </cell>
          <cell r="G138">
            <v>0</v>
          </cell>
          <cell r="H138">
            <v>188</v>
          </cell>
          <cell r="I138">
            <v>488</v>
          </cell>
          <cell r="J138">
            <v>0</v>
          </cell>
          <cell r="K138">
            <v>0</v>
          </cell>
          <cell r="L138">
            <v>0</v>
          </cell>
          <cell r="M138">
            <v>2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</v>
          </cell>
          <cell r="AB138">
            <v>15876</v>
          </cell>
        </row>
        <row r="139">
          <cell r="A139" t="str">
            <v>Summer</v>
          </cell>
          <cell r="B139">
            <v>4</v>
          </cell>
          <cell r="C139" t="str">
            <v>UT</v>
          </cell>
          <cell r="D139" t="str">
            <v xml:space="preserve">FT1 </v>
          </cell>
          <cell r="E139">
            <v>1</v>
          </cell>
          <cell r="F139">
            <v>0</v>
          </cell>
          <cell r="G139">
            <v>0</v>
          </cell>
          <cell r="H139">
            <v>188</v>
          </cell>
          <cell r="I139">
            <v>488</v>
          </cell>
          <cell r="J139">
            <v>0</v>
          </cell>
          <cell r="K139">
            <v>0</v>
          </cell>
          <cell r="L139">
            <v>0</v>
          </cell>
          <cell r="M139">
            <v>2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</v>
          </cell>
          <cell r="AB139">
            <v>15876</v>
          </cell>
        </row>
        <row r="140">
          <cell r="A140" t="str">
            <v>Summer</v>
          </cell>
          <cell r="B140">
            <v>5</v>
          </cell>
          <cell r="C140" t="str">
            <v>UT</v>
          </cell>
          <cell r="D140" t="str">
            <v xml:space="preserve">FT1 </v>
          </cell>
          <cell r="E140">
            <v>1</v>
          </cell>
          <cell r="F140">
            <v>103881</v>
          </cell>
          <cell r="G140">
            <v>0</v>
          </cell>
          <cell r="H140">
            <v>188</v>
          </cell>
          <cell r="I140">
            <v>488</v>
          </cell>
          <cell r="J140">
            <v>0</v>
          </cell>
          <cell r="K140">
            <v>0</v>
          </cell>
          <cell r="L140">
            <v>0</v>
          </cell>
          <cell r="M140">
            <v>2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10000</v>
          </cell>
          <cell r="U140">
            <v>93881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</v>
          </cell>
          <cell r="AB140">
            <v>15876</v>
          </cell>
        </row>
        <row r="141">
          <cell r="A141" t="str">
            <v>Summer</v>
          </cell>
          <cell r="B141">
            <v>6</v>
          </cell>
          <cell r="C141" t="str">
            <v>UT</v>
          </cell>
          <cell r="D141" t="str">
            <v xml:space="preserve">FT1 </v>
          </cell>
          <cell r="E141">
            <v>1</v>
          </cell>
          <cell r="F141">
            <v>337500</v>
          </cell>
          <cell r="G141">
            <v>0</v>
          </cell>
          <cell r="H141">
            <v>188</v>
          </cell>
          <cell r="I141">
            <v>488</v>
          </cell>
          <cell r="J141">
            <v>0</v>
          </cell>
          <cell r="K141">
            <v>0</v>
          </cell>
          <cell r="L141">
            <v>0</v>
          </cell>
          <cell r="M141">
            <v>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10000</v>
          </cell>
          <cell r="U141">
            <v>112500</v>
          </cell>
          <cell r="V141">
            <v>215000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</v>
          </cell>
          <cell r="AB141">
            <v>15876</v>
          </cell>
        </row>
        <row r="142">
          <cell r="A142" t="str">
            <v>Summer</v>
          </cell>
          <cell r="B142">
            <v>7</v>
          </cell>
          <cell r="C142" t="str">
            <v>UT</v>
          </cell>
          <cell r="D142" t="str">
            <v xml:space="preserve">FT1 </v>
          </cell>
          <cell r="E142">
            <v>1</v>
          </cell>
          <cell r="F142">
            <v>486782</v>
          </cell>
          <cell r="G142">
            <v>0</v>
          </cell>
          <cell r="H142">
            <v>188</v>
          </cell>
          <cell r="I142">
            <v>488</v>
          </cell>
          <cell r="J142">
            <v>0</v>
          </cell>
          <cell r="K142">
            <v>0</v>
          </cell>
          <cell r="L142">
            <v>0</v>
          </cell>
          <cell r="M142">
            <v>2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10000</v>
          </cell>
          <cell r="U142">
            <v>112500</v>
          </cell>
          <cell r="V142">
            <v>364282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</v>
          </cell>
          <cell r="AB142">
            <v>15876</v>
          </cell>
        </row>
        <row r="143">
          <cell r="A143" t="str">
            <v>Summer</v>
          </cell>
          <cell r="B143">
            <v>8</v>
          </cell>
          <cell r="C143" t="str">
            <v>UT</v>
          </cell>
          <cell r="D143" t="str">
            <v xml:space="preserve">FT1 </v>
          </cell>
          <cell r="E143">
            <v>1</v>
          </cell>
          <cell r="F143">
            <v>494025</v>
          </cell>
          <cell r="G143">
            <v>0</v>
          </cell>
          <cell r="H143">
            <v>188</v>
          </cell>
          <cell r="I143">
            <v>488</v>
          </cell>
          <cell r="J143">
            <v>0</v>
          </cell>
          <cell r="K143">
            <v>0</v>
          </cell>
          <cell r="L143">
            <v>0</v>
          </cell>
          <cell r="M143">
            <v>2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10000</v>
          </cell>
          <cell r="U143">
            <v>112500</v>
          </cell>
          <cell r="V143">
            <v>371525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1</v>
          </cell>
          <cell r="AB143">
            <v>15876</v>
          </cell>
        </row>
        <row r="144">
          <cell r="A144" t="str">
            <v>Summer</v>
          </cell>
          <cell r="B144">
            <v>9</v>
          </cell>
          <cell r="C144" t="str">
            <v>UT</v>
          </cell>
          <cell r="D144" t="str">
            <v xml:space="preserve">FT1 </v>
          </cell>
          <cell r="E144">
            <v>1</v>
          </cell>
          <cell r="F144">
            <v>256767</v>
          </cell>
          <cell r="G144">
            <v>0</v>
          </cell>
          <cell r="H144">
            <v>188</v>
          </cell>
          <cell r="I144">
            <v>488</v>
          </cell>
          <cell r="J144">
            <v>0</v>
          </cell>
          <cell r="K144">
            <v>0</v>
          </cell>
          <cell r="L144">
            <v>0</v>
          </cell>
          <cell r="M144">
            <v>2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10000</v>
          </cell>
          <cell r="U144">
            <v>112500</v>
          </cell>
          <cell r="V144">
            <v>134267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</v>
          </cell>
          <cell r="AB144">
            <v>15876</v>
          </cell>
        </row>
        <row r="145">
          <cell r="A145" t="str">
            <v>Summer</v>
          </cell>
          <cell r="B145">
            <v>10</v>
          </cell>
          <cell r="C145" t="str">
            <v>UT</v>
          </cell>
          <cell r="D145" t="str">
            <v xml:space="preserve">FT1 </v>
          </cell>
          <cell r="E145">
            <v>1</v>
          </cell>
          <cell r="F145">
            <v>121677</v>
          </cell>
          <cell r="G145">
            <v>0</v>
          </cell>
          <cell r="H145">
            <v>188</v>
          </cell>
          <cell r="I145">
            <v>488</v>
          </cell>
          <cell r="J145">
            <v>0</v>
          </cell>
          <cell r="K145">
            <v>0</v>
          </cell>
          <cell r="L145">
            <v>0</v>
          </cell>
          <cell r="M145">
            <v>2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10000</v>
          </cell>
          <cell r="U145">
            <v>111677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15876</v>
          </cell>
        </row>
        <row r="146">
          <cell r="A146" t="str">
            <v>Winter</v>
          </cell>
          <cell r="B146">
            <v>11</v>
          </cell>
          <cell r="C146" t="str">
            <v>UT</v>
          </cell>
          <cell r="D146" t="str">
            <v xml:space="preserve">FT1 </v>
          </cell>
          <cell r="E146">
            <v>1</v>
          </cell>
          <cell r="F146">
            <v>74907</v>
          </cell>
          <cell r="G146">
            <v>0</v>
          </cell>
          <cell r="H146">
            <v>188</v>
          </cell>
          <cell r="I146">
            <v>488</v>
          </cell>
          <cell r="J146">
            <v>0</v>
          </cell>
          <cell r="K146">
            <v>0</v>
          </cell>
          <cell r="L146">
            <v>0</v>
          </cell>
          <cell r="M146">
            <v>2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10000</v>
          </cell>
          <cell r="U146">
            <v>64907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15876</v>
          </cell>
        </row>
        <row r="147">
          <cell r="A147" t="str">
            <v>Winter</v>
          </cell>
          <cell r="B147">
            <v>12</v>
          </cell>
          <cell r="C147" t="str">
            <v>UT</v>
          </cell>
          <cell r="D147" t="str">
            <v xml:space="preserve">FT1 </v>
          </cell>
          <cell r="E147">
            <v>1</v>
          </cell>
          <cell r="F147">
            <v>32009</v>
          </cell>
          <cell r="G147">
            <v>0</v>
          </cell>
          <cell r="H147">
            <v>188</v>
          </cell>
          <cell r="I147">
            <v>488</v>
          </cell>
          <cell r="J147">
            <v>0</v>
          </cell>
          <cell r="K147">
            <v>0</v>
          </cell>
          <cell r="L147">
            <v>0</v>
          </cell>
          <cell r="M147">
            <v>2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10000</v>
          </cell>
          <cell r="U147">
            <v>22009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15876</v>
          </cell>
        </row>
        <row r="148">
          <cell r="A148" t="str">
            <v>Winter</v>
          </cell>
          <cell r="B148">
            <v>1</v>
          </cell>
          <cell r="C148" t="str">
            <v>UT</v>
          </cell>
          <cell r="D148" t="str">
            <v xml:space="preserve">FT1 </v>
          </cell>
          <cell r="E148">
            <v>1</v>
          </cell>
          <cell r="F148">
            <v>35199</v>
          </cell>
          <cell r="G148">
            <v>0</v>
          </cell>
          <cell r="H148">
            <v>375</v>
          </cell>
          <cell r="I148">
            <v>244</v>
          </cell>
          <cell r="J148">
            <v>0</v>
          </cell>
          <cell r="K148">
            <v>0</v>
          </cell>
          <cell r="L148">
            <v>0</v>
          </cell>
          <cell r="M148">
            <v>1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10000</v>
          </cell>
          <cell r="U148">
            <v>25199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</v>
          </cell>
          <cell r="AA148">
            <v>0</v>
          </cell>
          <cell r="AB148">
            <v>6368</v>
          </cell>
        </row>
        <row r="149">
          <cell r="A149" t="str">
            <v>Winter</v>
          </cell>
          <cell r="B149">
            <v>2</v>
          </cell>
          <cell r="C149" t="str">
            <v>UT</v>
          </cell>
          <cell r="D149" t="str">
            <v xml:space="preserve">FT1 </v>
          </cell>
          <cell r="E149">
            <v>1</v>
          </cell>
          <cell r="F149">
            <v>11490</v>
          </cell>
          <cell r="G149">
            <v>0</v>
          </cell>
          <cell r="H149">
            <v>375</v>
          </cell>
          <cell r="I149">
            <v>244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10000</v>
          </cell>
          <cell r="U149">
            <v>1490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</v>
          </cell>
          <cell r="AA149">
            <v>0</v>
          </cell>
          <cell r="AB149">
            <v>6368</v>
          </cell>
        </row>
        <row r="150">
          <cell r="A150" t="str">
            <v>Winter</v>
          </cell>
          <cell r="B150">
            <v>3</v>
          </cell>
          <cell r="C150" t="str">
            <v>UT</v>
          </cell>
          <cell r="D150" t="str">
            <v xml:space="preserve">FT1 </v>
          </cell>
          <cell r="E150">
            <v>1</v>
          </cell>
          <cell r="F150">
            <v>108702</v>
          </cell>
          <cell r="G150">
            <v>0</v>
          </cell>
          <cell r="H150">
            <v>375</v>
          </cell>
          <cell r="I150">
            <v>244</v>
          </cell>
          <cell r="J150">
            <v>0</v>
          </cell>
          <cell r="K150">
            <v>0</v>
          </cell>
          <cell r="L150">
            <v>0</v>
          </cell>
          <cell r="M150">
            <v>1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10000</v>
          </cell>
          <cell r="U150">
            <v>98702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</v>
          </cell>
          <cell r="AA150">
            <v>0</v>
          </cell>
          <cell r="AB150">
            <v>6368</v>
          </cell>
        </row>
        <row r="151">
          <cell r="A151" t="str">
            <v>Summer</v>
          </cell>
          <cell r="B151">
            <v>4</v>
          </cell>
          <cell r="C151" t="str">
            <v>UT</v>
          </cell>
          <cell r="D151" t="str">
            <v xml:space="preserve">FT1 </v>
          </cell>
          <cell r="E151">
            <v>1</v>
          </cell>
          <cell r="F151">
            <v>37870</v>
          </cell>
          <cell r="G151">
            <v>0</v>
          </cell>
          <cell r="H151">
            <v>375</v>
          </cell>
          <cell r="I151">
            <v>244</v>
          </cell>
          <cell r="J151">
            <v>0</v>
          </cell>
          <cell r="K151">
            <v>0</v>
          </cell>
          <cell r="L151">
            <v>0</v>
          </cell>
          <cell r="M151">
            <v>1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10000</v>
          </cell>
          <cell r="U151">
            <v>27870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</v>
          </cell>
          <cell r="AA151">
            <v>0</v>
          </cell>
          <cell r="AB151">
            <v>6368</v>
          </cell>
        </row>
        <row r="152">
          <cell r="A152" t="str">
            <v>Summer</v>
          </cell>
          <cell r="B152">
            <v>5</v>
          </cell>
          <cell r="C152" t="str">
            <v>UT</v>
          </cell>
          <cell r="D152" t="str">
            <v xml:space="preserve">FT1 </v>
          </cell>
          <cell r="E152">
            <v>1</v>
          </cell>
          <cell r="F152">
            <v>103913</v>
          </cell>
          <cell r="G152">
            <v>0</v>
          </cell>
          <cell r="H152">
            <v>375</v>
          </cell>
          <cell r="I152">
            <v>244</v>
          </cell>
          <cell r="J152">
            <v>0</v>
          </cell>
          <cell r="K152">
            <v>0</v>
          </cell>
          <cell r="L152">
            <v>0</v>
          </cell>
          <cell r="M152">
            <v>1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10000</v>
          </cell>
          <cell r="U152">
            <v>93913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</v>
          </cell>
          <cell r="AA152">
            <v>0</v>
          </cell>
          <cell r="AB152">
            <v>6368</v>
          </cell>
        </row>
        <row r="153">
          <cell r="A153" t="str">
            <v>Summer</v>
          </cell>
          <cell r="B153">
            <v>6</v>
          </cell>
          <cell r="C153" t="str">
            <v>UT</v>
          </cell>
          <cell r="D153" t="str">
            <v xml:space="preserve">FT1 </v>
          </cell>
          <cell r="E153">
            <v>1</v>
          </cell>
          <cell r="F153">
            <v>149776</v>
          </cell>
          <cell r="G153">
            <v>0</v>
          </cell>
          <cell r="H153">
            <v>375</v>
          </cell>
          <cell r="I153">
            <v>244</v>
          </cell>
          <cell r="J153">
            <v>0</v>
          </cell>
          <cell r="K153">
            <v>0</v>
          </cell>
          <cell r="L153">
            <v>0</v>
          </cell>
          <cell r="M153">
            <v>1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10000</v>
          </cell>
          <cell r="U153">
            <v>112500</v>
          </cell>
          <cell r="V153">
            <v>27276</v>
          </cell>
          <cell r="W153">
            <v>0</v>
          </cell>
          <cell r="X153">
            <v>0</v>
          </cell>
          <cell r="Y153">
            <v>0</v>
          </cell>
          <cell r="Z153">
            <v>1</v>
          </cell>
          <cell r="AA153">
            <v>0</v>
          </cell>
          <cell r="AB153">
            <v>6368</v>
          </cell>
        </row>
        <row r="154">
          <cell r="A154" t="str">
            <v>Summer</v>
          </cell>
          <cell r="B154">
            <v>7</v>
          </cell>
          <cell r="C154" t="str">
            <v>UT</v>
          </cell>
          <cell r="D154" t="str">
            <v xml:space="preserve">FT1 </v>
          </cell>
          <cell r="E154">
            <v>1</v>
          </cell>
          <cell r="F154">
            <v>143981</v>
          </cell>
          <cell r="G154">
            <v>0</v>
          </cell>
          <cell r="H154">
            <v>375</v>
          </cell>
          <cell r="I154">
            <v>244</v>
          </cell>
          <cell r="J154">
            <v>0</v>
          </cell>
          <cell r="K154">
            <v>0</v>
          </cell>
          <cell r="L154">
            <v>0</v>
          </cell>
          <cell r="M154">
            <v>1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10000</v>
          </cell>
          <cell r="U154">
            <v>112500</v>
          </cell>
          <cell r="V154">
            <v>21481</v>
          </cell>
          <cell r="W154">
            <v>0</v>
          </cell>
          <cell r="X154">
            <v>0</v>
          </cell>
          <cell r="Y154">
            <v>0</v>
          </cell>
          <cell r="Z154">
            <v>1</v>
          </cell>
          <cell r="AA154">
            <v>0</v>
          </cell>
          <cell r="AB154">
            <v>6368</v>
          </cell>
        </row>
        <row r="155">
          <cell r="A155" t="str">
            <v>Summer</v>
          </cell>
          <cell r="B155">
            <v>8</v>
          </cell>
          <cell r="C155" t="str">
            <v>UT</v>
          </cell>
          <cell r="D155" t="str">
            <v xml:space="preserve">FT1 </v>
          </cell>
          <cell r="E155">
            <v>1</v>
          </cell>
          <cell r="F155">
            <v>198167</v>
          </cell>
          <cell r="G155">
            <v>0</v>
          </cell>
          <cell r="H155">
            <v>375</v>
          </cell>
          <cell r="I155">
            <v>244</v>
          </cell>
          <cell r="J155">
            <v>0</v>
          </cell>
          <cell r="K155">
            <v>0</v>
          </cell>
          <cell r="L155">
            <v>0</v>
          </cell>
          <cell r="M155">
            <v>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10000</v>
          </cell>
          <cell r="U155">
            <v>112500</v>
          </cell>
          <cell r="V155">
            <v>75667</v>
          </cell>
          <cell r="W155">
            <v>0</v>
          </cell>
          <cell r="X155">
            <v>0</v>
          </cell>
          <cell r="Y155">
            <v>0</v>
          </cell>
          <cell r="Z155">
            <v>1</v>
          </cell>
          <cell r="AA155">
            <v>0</v>
          </cell>
          <cell r="AB155">
            <v>6368</v>
          </cell>
        </row>
        <row r="156">
          <cell r="A156" t="str">
            <v>Summer</v>
          </cell>
          <cell r="B156">
            <v>9</v>
          </cell>
          <cell r="C156" t="str">
            <v>UT</v>
          </cell>
          <cell r="D156" t="str">
            <v xml:space="preserve">FT1 </v>
          </cell>
          <cell r="E156">
            <v>1</v>
          </cell>
          <cell r="F156">
            <v>129523</v>
          </cell>
          <cell r="G156">
            <v>0</v>
          </cell>
          <cell r="H156">
            <v>375</v>
          </cell>
          <cell r="I156">
            <v>244</v>
          </cell>
          <cell r="J156">
            <v>0</v>
          </cell>
          <cell r="K156">
            <v>0</v>
          </cell>
          <cell r="L156">
            <v>0</v>
          </cell>
          <cell r="M156">
            <v>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10000</v>
          </cell>
          <cell r="U156">
            <v>112500</v>
          </cell>
          <cell r="V156">
            <v>7023</v>
          </cell>
          <cell r="W156">
            <v>0</v>
          </cell>
          <cell r="X156">
            <v>0</v>
          </cell>
          <cell r="Y156">
            <v>0</v>
          </cell>
          <cell r="Z156">
            <v>1</v>
          </cell>
          <cell r="AA156">
            <v>0</v>
          </cell>
          <cell r="AB156">
            <v>6368</v>
          </cell>
        </row>
        <row r="157">
          <cell r="A157" t="str">
            <v>Summer</v>
          </cell>
          <cell r="B157">
            <v>10</v>
          </cell>
          <cell r="C157" t="str">
            <v>UT</v>
          </cell>
          <cell r="D157" t="str">
            <v xml:space="preserve">FT1 </v>
          </cell>
          <cell r="E157">
            <v>1</v>
          </cell>
          <cell r="F157">
            <v>172513</v>
          </cell>
          <cell r="G157">
            <v>0</v>
          </cell>
          <cell r="H157">
            <v>375</v>
          </cell>
          <cell r="I157">
            <v>244</v>
          </cell>
          <cell r="J157">
            <v>0</v>
          </cell>
          <cell r="K157">
            <v>0</v>
          </cell>
          <cell r="L157">
            <v>0</v>
          </cell>
          <cell r="M157">
            <v>1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10000</v>
          </cell>
          <cell r="U157">
            <v>112500</v>
          </cell>
          <cell r="V157">
            <v>50013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>
            <v>0</v>
          </cell>
          <cell r="AB157">
            <v>6368</v>
          </cell>
        </row>
        <row r="158">
          <cell r="A158" t="str">
            <v>Winter</v>
          </cell>
          <cell r="B158">
            <v>11</v>
          </cell>
          <cell r="C158" t="str">
            <v>UT</v>
          </cell>
          <cell r="D158" t="str">
            <v xml:space="preserve">FT1 </v>
          </cell>
          <cell r="E158">
            <v>1</v>
          </cell>
          <cell r="F158">
            <v>143209</v>
          </cell>
          <cell r="G158">
            <v>0</v>
          </cell>
          <cell r="H158">
            <v>375</v>
          </cell>
          <cell r="I158">
            <v>244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10000</v>
          </cell>
          <cell r="U158">
            <v>112500</v>
          </cell>
          <cell r="V158">
            <v>20709</v>
          </cell>
          <cell r="W158">
            <v>0</v>
          </cell>
          <cell r="X158">
            <v>0</v>
          </cell>
          <cell r="Y158">
            <v>0</v>
          </cell>
          <cell r="Z158">
            <v>1</v>
          </cell>
          <cell r="AA158">
            <v>0</v>
          </cell>
          <cell r="AB158">
            <v>6368</v>
          </cell>
        </row>
        <row r="159">
          <cell r="A159" t="str">
            <v>Winter</v>
          </cell>
          <cell r="B159">
            <v>12</v>
          </cell>
          <cell r="C159" t="str">
            <v>UT</v>
          </cell>
          <cell r="D159" t="str">
            <v xml:space="preserve">FT1 </v>
          </cell>
          <cell r="E159">
            <v>1</v>
          </cell>
          <cell r="F159">
            <v>30083</v>
          </cell>
          <cell r="G159">
            <v>0</v>
          </cell>
          <cell r="H159">
            <v>375</v>
          </cell>
          <cell r="I159">
            <v>244</v>
          </cell>
          <cell r="J159">
            <v>0</v>
          </cell>
          <cell r="K159">
            <v>0</v>
          </cell>
          <cell r="L159">
            <v>0</v>
          </cell>
          <cell r="M159">
            <v>1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10000</v>
          </cell>
          <cell r="U159">
            <v>20083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</v>
          </cell>
          <cell r="AA159">
            <v>0</v>
          </cell>
          <cell r="AB159">
            <v>6368</v>
          </cell>
        </row>
        <row r="160">
          <cell r="A160" t="str">
            <v>Winter</v>
          </cell>
          <cell r="B160">
            <v>1</v>
          </cell>
          <cell r="C160" t="str">
            <v>UT</v>
          </cell>
          <cell r="D160" t="str">
            <v xml:space="preserve">FT1 </v>
          </cell>
          <cell r="E160">
            <v>1</v>
          </cell>
          <cell r="F160">
            <v>26239</v>
          </cell>
          <cell r="G160">
            <v>0</v>
          </cell>
          <cell r="H160">
            <v>0</v>
          </cell>
          <cell r="I160">
            <v>488</v>
          </cell>
          <cell r="J160">
            <v>0</v>
          </cell>
          <cell r="K160">
            <v>0</v>
          </cell>
          <cell r="L160">
            <v>0</v>
          </cell>
          <cell r="M160">
            <v>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10000</v>
          </cell>
          <cell r="U160">
            <v>16239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896</v>
          </cell>
        </row>
        <row r="161">
          <cell r="A161" t="str">
            <v>Winter</v>
          </cell>
          <cell r="B161">
            <v>2</v>
          </cell>
          <cell r="C161" t="str">
            <v>UT</v>
          </cell>
          <cell r="D161" t="str">
            <v xml:space="preserve">FT1 </v>
          </cell>
          <cell r="E161">
            <v>1</v>
          </cell>
          <cell r="F161">
            <v>26069</v>
          </cell>
          <cell r="G161">
            <v>0</v>
          </cell>
          <cell r="H161">
            <v>0</v>
          </cell>
          <cell r="I161">
            <v>488</v>
          </cell>
          <cell r="J161">
            <v>0</v>
          </cell>
          <cell r="K161">
            <v>0</v>
          </cell>
          <cell r="L161">
            <v>0</v>
          </cell>
          <cell r="M161">
            <v>2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10000</v>
          </cell>
          <cell r="U161">
            <v>16069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896</v>
          </cell>
        </row>
        <row r="162">
          <cell r="A162" t="str">
            <v>Winter</v>
          </cell>
          <cell r="B162">
            <v>3</v>
          </cell>
          <cell r="C162" t="str">
            <v>UT</v>
          </cell>
          <cell r="D162" t="str">
            <v xml:space="preserve">FT1 </v>
          </cell>
          <cell r="E162">
            <v>1</v>
          </cell>
          <cell r="F162">
            <v>20818</v>
          </cell>
          <cell r="G162">
            <v>0</v>
          </cell>
          <cell r="H162">
            <v>0</v>
          </cell>
          <cell r="I162">
            <v>488</v>
          </cell>
          <cell r="J162">
            <v>0</v>
          </cell>
          <cell r="K162">
            <v>0</v>
          </cell>
          <cell r="L162">
            <v>0</v>
          </cell>
          <cell r="M162">
            <v>2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10000</v>
          </cell>
          <cell r="U162">
            <v>10818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896</v>
          </cell>
        </row>
        <row r="163">
          <cell r="A163" t="str">
            <v>Summer</v>
          </cell>
          <cell r="B163">
            <v>4</v>
          </cell>
          <cell r="C163" t="str">
            <v>UT</v>
          </cell>
          <cell r="D163" t="str">
            <v xml:space="preserve">FT1 </v>
          </cell>
          <cell r="E163">
            <v>1</v>
          </cell>
          <cell r="F163">
            <v>1066</v>
          </cell>
          <cell r="G163">
            <v>0</v>
          </cell>
          <cell r="H163">
            <v>0</v>
          </cell>
          <cell r="I163">
            <v>488</v>
          </cell>
          <cell r="J163">
            <v>0</v>
          </cell>
          <cell r="K163">
            <v>0</v>
          </cell>
          <cell r="L163">
            <v>0</v>
          </cell>
          <cell r="M163">
            <v>2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1066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896</v>
          </cell>
        </row>
        <row r="164">
          <cell r="A164" t="str">
            <v>Summer</v>
          </cell>
          <cell r="B164">
            <v>5</v>
          </cell>
          <cell r="C164" t="str">
            <v>UT</v>
          </cell>
          <cell r="D164" t="str">
            <v xml:space="preserve">FT1 </v>
          </cell>
          <cell r="E164">
            <v>1</v>
          </cell>
          <cell r="F164">
            <v>1835</v>
          </cell>
          <cell r="G164">
            <v>0</v>
          </cell>
          <cell r="H164">
            <v>0</v>
          </cell>
          <cell r="I164">
            <v>488</v>
          </cell>
          <cell r="J164">
            <v>0</v>
          </cell>
          <cell r="K164">
            <v>0</v>
          </cell>
          <cell r="L164">
            <v>0</v>
          </cell>
          <cell r="M164">
            <v>2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1835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896</v>
          </cell>
        </row>
        <row r="165">
          <cell r="A165" t="str">
            <v>Summer</v>
          </cell>
          <cell r="B165">
            <v>6</v>
          </cell>
          <cell r="C165" t="str">
            <v>UT</v>
          </cell>
          <cell r="D165" t="str">
            <v xml:space="preserve">FT1 </v>
          </cell>
          <cell r="E165">
            <v>1</v>
          </cell>
          <cell r="F165">
            <v>3936</v>
          </cell>
          <cell r="G165">
            <v>0</v>
          </cell>
          <cell r="H165">
            <v>0</v>
          </cell>
          <cell r="I165">
            <v>488</v>
          </cell>
          <cell r="J165">
            <v>0</v>
          </cell>
          <cell r="K165">
            <v>0</v>
          </cell>
          <cell r="L165">
            <v>0</v>
          </cell>
          <cell r="M165">
            <v>2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3936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896</v>
          </cell>
        </row>
        <row r="166">
          <cell r="A166" t="str">
            <v>Summer</v>
          </cell>
          <cell r="B166">
            <v>7</v>
          </cell>
          <cell r="C166" t="str">
            <v>UT</v>
          </cell>
          <cell r="D166" t="str">
            <v xml:space="preserve">FT1 </v>
          </cell>
          <cell r="E166">
            <v>1</v>
          </cell>
          <cell r="F166">
            <v>660</v>
          </cell>
          <cell r="G166">
            <v>0</v>
          </cell>
          <cell r="H166">
            <v>0</v>
          </cell>
          <cell r="I166">
            <v>488</v>
          </cell>
          <cell r="J166">
            <v>0</v>
          </cell>
          <cell r="K166">
            <v>0</v>
          </cell>
          <cell r="L166">
            <v>0</v>
          </cell>
          <cell r="M166">
            <v>2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660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896</v>
          </cell>
        </row>
        <row r="167">
          <cell r="A167" t="str">
            <v>Summer</v>
          </cell>
          <cell r="B167">
            <v>8</v>
          </cell>
          <cell r="C167" t="str">
            <v>UT</v>
          </cell>
          <cell r="D167" t="str">
            <v xml:space="preserve">FT1 </v>
          </cell>
          <cell r="E167">
            <v>1</v>
          </cell>
          <cell r="F167">
            <v>8713</v>
          </cell>
          <cell r="G167">
            <v>0</v>
          </cell>
          <cell r="H167">
            <v>0</v>
          </cell>
          <cell r="I167">
            <v>488</v>
          </cell>
          <cell r="J167">
            <v>0</v>
          </cell>
          <cell r="K167">
            <v>0</v>
          </cell>
          <cell r="L167">
            <v>0</v>
          </cell>
          <cell r="M167">
            <v>2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8713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896</v>
          </cell>
        </row>
        <row r="168">
          <cell r="A168" t="str">
            <v>Summer</v>
          </cell>
          <cell r="B168">
            <v>9</v>
          </cell>
          <cell r="C168" t="str">
            <v>UT</v>
          </cell>
          <cell r="D168" t="str">
            <v xml:space="preserve">FT1 </v>
          </cell>
          <cell r="E168">
            <v>1</v>
          </cell>
          <cell r="F168">
            <v>762</v>
          </cell>
          <cell r="G168">
            <v>0</v>
          </cell>
          <cell r="H168">
            <v>0</v>
          </cell>
          <cell r="I168">
            <v>488</v>
          </cell>
          <cell r="J168">
            <v>0</v>
          </cell>
          <cell r="K168">
            <v>0</v>
          </cell>
          <cell r="L168">
            <v>0</v>
          </cell>
          <cell r="M168">
            <v>2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762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896</v>
          </cell>
        </row>
        <row r="169">
          <cell r="A169" t="str">
            <v>Summer</v>
          </cell>
          <cell r="B169">
            <v>10</v>
          </cell>
          <cell r="C169" t="str">
            <v>UT</v>
          </cell>
          <cell r="D169" t="str">
            <v xml:space="preserve">FT1 </v>
          </cell>
          <cell r="E169">
            <v>1</v>
          </cell>
          <cell r="F169">
            <v>803</v>
          </cell>
          <cell r="G169">
            <v>0</v>
          </cell>
          <cell r="H169">
            <v>0</v>
          </cell>
          <cell r="I169">
            <v>488</v>
          </cell>
          <cell r="J169">
            <v>0</v>
          </cell>
          <cell r="K169">
            <v>0</v>
          </cell>
          <cell r="L169">
            <v>0</v>
          </cell>
          <cell r="M169">
            <v>2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803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896</v>
          </cell>
        </row>
        <row r="170">
          <cell r="A170" t="str">
            <v>Winter</v>
          </cell>
          <cell r="B170">
            <v>11</v>
          </cell>
          <cell r="C170" t="str">
            <v>UT</v>
          </cell>
          <cell r="D170" t="str">
            <v xml:space="preserve">FT1 </v>
          </cell>
          <cell r="E170">
            <v>1</v>
          </cell>
          <cell r="F170">
            <v>8578</v>
          </cell>
          <cell r="G170">
            <v>0</v>
          </cell>
          <cell r="H170">
            <v>0</v>
          </cell>
          <cell r="I170">
            <v>488</v>
          </cell>
          <cell r="J170">
            <v>0</v>
          </cell>
          <cell r="K170">
            <v>0</v>
          </cell>
          <cell r="L170">
            <v>0</v>
          </cell>
          <cell r="M170">
            <v>2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8578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896</v>
          </cell>
        </row>
        <row r="171">
          <cell r="A171" t="str">
            <v>Winter</v>
          </cell>
          <cell r="B171">
            <v>12</v>
          </cell>
          <cell r="C171" t="str">
            <v>UT</v>
          </cell>
          <cell r="D171" t="str">
            <v xml:space="preserve">FT1 </v>
          </cell>
          <cell r="E171">
            <v>1</v>
          </cell>
          <cell r="F171">
            <v>12735</v>
          </cell>
          <cell r="G171">
            <v>0</v>
          </cell>
          <cell r="H171">
            <v>0</v>
          </cell>
          <cell r="I171">
            <v>488</v>
          </cell>
          <cell r="J171">
            <v>0</v>
          </cell>
          <cell r="K171">
            <v>0</v>
          </cell>
          <cell r="L171">
            <v>0</v>
          </cell>
          <cell r="M171">
            <v>2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10000</v>
          </cell>
          <cell r="U171">
            <v>2735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896</v>
          </cell>
        </row>
        <row r="172">
          <cell r="A172" t="str">
            <v>Winter</v>
          </cell>
          <cell r="B172">
            <v>1</v>
          </cell>
          <cell r="C172" t="str">
            <v>UT</v>
          </cell>
          <cell r="D172" t="str">
            <v xml:space="preserve">FT1 </v>
          </cell>
          <cell r="E172">
            <v>1</v>
          </cell>
          <cell r="F172">
            <v>15550</v>
          </cell>
          <cell r="G172">
            <v>0</v>
          </cell>
          <cell r="H172">
            <v>375</v>
          </cell>
          <cell r="I172">
            <v>244</v>
          </cell>
          <cell r="J172">
            <v>0</v>
          </cell>
          <cell r="K172">
            <v>0</v>
          </cell>
          <cell r="L172">
            <v>0</v>
          </cell>
          <cell r="M172">
            <v>1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10000</v>
          </cell>
          <cell r="U172">
            <v>5550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1</v>
          </cell>
          <cell r="AA172">
            <v>0</v>
          </cell>
          <cell r="AB172">
            <v>637</v>
          </cell>
        </row>
        <row r="173">
          <cell r="A173" t="str">
            <v>Winter</v>
          </cell>
          <cell r="B173">
            <v>2</v>
          </cell>
          <cell r="C173" t="str">
            <v>UT</v>
          </cell>
          <cell r="D173" t="str">
            <v xml:space="preserve">FT1 </v>
          </cell>
          <cell r="E173">
            <v>1</v>
          </cell>
          <cell r="F173">
            <v>14614</v>
          </cell>
          <cell r="G173">
            <v>0</v>
          </cell>
          <cell r="H173">
            <v>375</v>
          </cell>
          <cell r="I173">
            <v>244</v>
          </cell>
          <cell r="J173">
            <v>0</v>
          </cell>
          <cell r="K173">
            <v>0</v>
          </cell>
          <cell r="L173">
            <v>0</v>
          </cell>
          <cell r="M173">
            <v>1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10000</v>
          </cell>
          <cell r="U173">
            <v>4614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1</v>
          </cell>
          <cell r="AA173">
            <v>0</v>
          </cell>
          <cell r="AB173">
            <v>637</v>
          </cell>
        </row>
        <row r="174">
          <cell r="A174" t="str">
            <v>Winter</v>
          </cell>
          <cell r="B174">
            <v>3</v>
          </cell>
          <cell r="C174" t="str">
            <v>UT</v>
          </cell>
          <cell r="D174" t="str">
            <v xml:space="preserve">FT1 </v>
          </cell>
          <cell r="E174">
            <v>1</v>
          </cell>
          <cell r="F174">
            <v>14799</v>
          </cell>
          <cell r="G174">
            <v>0</v>
          </cell>
          <cell r="H174">
            <v>375</v>
          </cell>
          <cell r="I174">
            <v>244</v>
          </cell>
          <cell r="J174">
            <v>0</v>
          </cell>
          <cell r="K174">
            <v>0</v>
          </cell>
          <cell r="L174">
            <v>0</v>
          </cell>
          <cell r="M174">
            <v>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10000</v>
          </cell>
          <cell r="U174">
            <v>4799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1</v>
          </cell>
          <cell r="AA174">
            <v>0</v>
          </cell>
          <cell r="AB174">
            <v>637</v>
          </cell>
        </row>
        <row r="175">
          <cell r="A175" t="str">
            <v>Summer</v>
          </cell>
          <cell r="B175">
            <v>4</v>
          </cell>
          <cell r="C175" t="str">
            <v>UT</v>
          </cell>
          <cell r="D175" t="str">
            <v xml:space="preserve">FT1 </v>
          </cell>
          <cell r="E175">
            <v>1</v>
          </cell>
          <cell r="F175">
            <v>17858</v>
          </cell>
          <cell r="G175">
            <v>0</v>
          </cell>
          <cell r="H175">
            <v>375</v>
          </cell>
          <cell r="I175">
            <v>244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10000</v>
          </cell>
          <cell r="U175">
            <v>7858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1</v>
          </cell>
          <cell r="AA175">
            <v>0</v>
          </cell>
          <cell r="AB175">
            <v>637</v>
          </cell>
        </row>
        <row r="176">
          <cell r="A176" t="str">
            <v>Summer</v>
          </cell>
          <cell r="B176">
            <v>5</v>
          </cell>
          <cell r="C176" t="str">
            <v>UT</v>
          </cell>
          <cell r="D176" t="str">
            <v xml:space="preserve">FT1 </v>
          </cell>
          <cell r="E176">
            <v>1</v>
          </cell>
          <cell r="F176">
            <v>19811</v>
          </cell>
          <cell r="G176">
            <v>0</v>
          </cell>
          <cell r="H176">
            <v>375</v>
          </cell>
          <cell r="I176">
            <v>244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10000</v>
          </cell>
          <cell r="U176">
            <v>9811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1</v>
          </cell>
          <cell r="AA176">
            <v>0</v>
          </cell>
          <cell r="AB176">
            <v>637</v>
          </cell>
        </row>
        <row r="177">
          <cell r="A177" t="str">
            <v>Summer</v>
          </cell>
          <cell r="B177">
            <v>6</v>
          </cell>
          <cell r="C177" t="str">
            <v>UT</v>
          </cell>
          <cell r="D177" t="str">
            <v xml:space="preserve">FT1 </v>
          </cell>
          <cell r="E177">
            <v>1</v>
          </cell>
          <cell r="F177">
            <v>16874</v>
          </cell>
          <cell r="G177">
            <v>0</v>
          </cell>
          <cell r="H177">
            <v>375</v>
          </cell>
          <cell r="I177">
            <v>244</v>
          </cell>
          <cell r="J177">
            <v>0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10000</v>
          </cell>
          <cell r="U177">
            <v>6874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1</v>
          </cell>
          <cell r="AA177">
            <v>0</v>
          </cell>
          <cell r="AB177">
            <v>637</v>
          </cell>
        </row>
        <row r="178">
          <cell r="A178" t="str">
            <v>Summer</v>
          </cell>
          <cell r="B178">
            <v>7</v>
          </cell>
          <cell r="C178" t="str">
            <v>UT</v>
          </cell>
          <cell r="D178" t="str">
            <v xml:space="preserve">FT1 </v>
          </cell>
          <cell r="E178">
            <v>1</v>
          </cell>
          <cell r="F178">
            <v>13436</v>
          </cell>
          <cell r="G178">
            <v>0</v>
          </cell>
          <cell r="H178">
            <v>375</v>
          </cell>
          <cell r="I178">
            <v>244</v>
          </cell>
          <cell r="J178">
            <v>0</v>
          </cell>
          <cell r="K178">
            <v>0</v>
          </cell>
          <cell r="L178">
            <v>0</v>
          </cell>
          <cell r="M178">
            <v>1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10000</v>
          </cell>
          <cell r="U178">
            <v>3436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1</v>
          </cell>
          <cell r="AA178">
            <v>0</v>
          </cell>
          <cell r="AB178">
            <v>637</v>
          </cell>
        </row>
        <row r="179">
          <cell r="A179" t="str">
            <v>Summer</v>
          </cell>
          <cell r="B179">
            <v>8</v>
          </cell>
          <cell r="C179" t="str">
            <v>UT</v>
          </cell>
          <cell r="D179" t="str">
            <v xml:space="preserve">FT1 </v>
          </cell>
          <cell r="E179">
            <v>1</v>
          </cell>
          <cell r="F179">
            <v>16181</v>
          </cell>
          <cell r="G179">
            <v>0</v>
          </cell>
          <cell r="H179">
            <v>375</v>
          </cell>
          <cell r="I179">
            <v>244</v>
          </cell>
          <cell r="J179">
            <v>0</v>
          </cell>
          <cell r="K179">
            <v>0</v>
          </cell>
          <cell r="L179">
            <v>0</v>
          </cell>
          <cell r="M179">
            <v>1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10000</v>
          </cell>
          <cell r="U179">
            <v>6181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1</v>
          </cell>
          <cell r="AA179">
            <v>0</v>
          </cell>
          <cell r="AB179">
            <v>637</v>
          </cell>
        </row>
        <row r="180">
          <cell r="A180" t="str">
            <v>Summer</v>
          </cell>
          <cell r="B180">
            <v>9</v>
          </cell>
          <cell r="C180" t="str">
            <v>UT</v>
          </cell>
          <cell r="D180" t="str">
            <v xml:space="preserve">FT1 </v>
          </cell>
          <cell r="E180">
            <v>1</v>
          </cell>
          <cell r="F180">
            <v>11718</v>
          </cell>
          <cell r="G180">
            <v>0</v>
          </cell>
          <cell r="H180">
            <v>375</v>
          </cell>
          <cell r="I180">
            <v>244</v>
          </cell>
          <cell r="J180">
            <v>0</v>
          </cell>
          <cell r="K180">
            <v>0</v>
          </cell>
          <cell r="L180">
            <v>0</v>
          </cell>
          <cell r="M180">
            <v>1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10000</v>
          </cell>
          <cell r="U180">
            <v>1718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1</v>
          </cell>
          <cell r="AA180">
            <v>0</v>
          </cell>
          <cell r="AB180">
            <v>637</v>
          </cell>
        </row>
        <row r="181">
          <cell r="A181" t="str">
            <v>Summer</v>
          </cell>
          <cell r="B181">
            <v>10</v>
          </cell>
          <cell r="C181" t="str">
            <v>UT</v>
          </cell>
          <cell r="D181" t="str">
            <v xml:space="preserve">FT1 </v>
          </cell>
          <cell r="E181">
            <v>1</v>
          </cell>
          <cell r="F181">
            <v>15026</v>
          </cell>
          <cell r="G181">
            <v>0</v>
          </cell>
          <cell r="H181">
            <v>375</v>
          </cell>
          <cell r="I181">
            <v>244</v>
          </cell>
          <cell r="J181">
            <v>0</v>
          </cell>
          <cell r="K181">
            <v>0</v>
          </cell>
          <cell r="L181">
            <v>0</v>
          </cell>
          <cell r="M181">
            <v>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10000</v>
          </cell>
          <cell r="U181">
            <v>5026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1</v>
          </cell>
          <cell r="AA181">
            <v>0</v>
          </cell>
          <cell r="AB181">
            <v>637</v>
          </cell>
        </row>
        <row r="182">
          <cell r="A182" t="str">
            <v>Winter</v>
          </cell>
          <cell r="B182">
            <v>11</v>
          </cell>
          <cell r="C182" t="str">
            <v>UT</v>
          </cell>
          <cell r="D182" t="str">
            <v xml:space="preserve">FT1 </v>
          </cell>
          <cell r="E182">
            <v>1</v>
          </cell>
          <cell r="F182">
            <v>14977</v>
          </cell>
          <cell r="G182">
            <v>0</v>
          </cell>
          <cell r="H182">
            <v>375</v>
          </cell>
          <cell r="I182">
            <v>244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10000</v>
          </cell>
          <cell r="U182">
            <v>4977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1</v>
          </cell>
          <cell r="AA182">
            <v>0</v>
          </cell>
          <cell r="AB182">
            <v>637</v>
          </cell>
        </row>
        <row r="183">
          <cell r="A183" t="str">
            <v>Winter</v>
          </cell>
          <cell r="B183">
            <v>12</v>
          </cell>
          <cell r="C183" t="str">
            <v>UT</v>
          </cell>
          <cell r="D183" t="str">
            <v xml:space="preserve">FT1 </v>
          </cell>
          <cell r="E183">
            <v>1</v>
          </cell>
          <cell r="F183">
            <v>19225</v>
          </cell>
          <cell r="G183">
            <v>0</v>
          </cell>
          <cell r="H183">
            <v>375</v>
          </cell>
          <cell r="I183">
            <v>244</v>
          </cell>
          <cell r="J183">
            <v>0</v>
          </cell>
          <cell r="K183">
            <v>0</v>
          </cell>
          <cell r="L183">
            <v>0</v>
          </cell>
          <cell r="M183">
            <v>1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10000</v>
          </cell>
          <cell r="U183">
            <v>9225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1</v>
          </cell>
          <cell r="AA183">
            <v>0</v>
          </cell>
          <cell r="AB183">
            <v>637</v>
          </cell>
        </row>
        <row r="184">
          <cell r="A184" t="str">
            <v>Winter</v>
          </cell>
          <cell r="B184">
            <v>1</v>
          </cell>
          <cell r="C184" t="str">
            <v>UT</v>
          </cell>
          <cell r="D184" t="str">
            <v xml:space="preserve">FT1 </v>
          </cell>
          <cell r="E184">
            <v>1</v>
          </cell>
          <cell r="F184">
            <v>49600</v>
          </cell>
          <cell r="G184">
            <v>0</v>
          </cell>
          <cell r="H184">
            <v>375</v>
          </cell>
          <cell r="I184">
            <v>488</v>
          </cell>
          <cell r="J184">
            <v>0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10000</v>
          </cell>
          <cell r="U184">
            <v>39600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1</v>
          </cell>
          <cell r="AA184">
            <v>0</v>
          </cell>
          <cell r="AB184">
            <v>1600</v>
          </cell>
        </row>
        <row r="185">
          <cell r="A185" t="str">
            <v>Winter</v>
          </cell>
          <cell r="B185">
            <v>2</v>
          </cell>
          <cell r="C185" t="str">
            <v>UT</v>
          </cell>
          <cell r="D185" t="str">
            <v xml:space="preserve">FT1 </v>
          </cell>
          <cell r="E185">
            <v>1</v>
          </cell>
          <cell r="F185">
            <v>44800</v>
          </cell>
          <cell r="G185">
            <v>0</v>
          </cell>
          <cell r="H185">
            <v>375</v>
          </cell>
          <cell r="I185">
            <v>488</v>
          </cell>
          <cell r="J185">
            <v>0</v>
          </cell>
          <cell r="K185">
            <v>0</v>
          </cell>
          <cell r="L185">
            <v>0</v>
          </cell>
          <cell r="M185">
            <v>2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10000</v>
          </cell>
          <cell r="U185">
            <v>34800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</v>
          </cell>
          <cell r="AA185">
            <v>0</v>
          </cell>
          <cell r="AB185">
            <v>1600</v>
          </cell>
        </row>
        <row r="186">
          <cell r="A186" t="str">
            <v>Winter</v>
          </cell>
          <cell r="B186">
            <v>3</v>
          </cell>
          <cell r="C186" t="str">
            <v>UT</v>
          </cell>
          <cell r="D186" t="str">
            <v xml:space="preserve">FT1 </v>
          </cell>
          <cell r="E186">
            <v>1</v>
          </cell>
          <cell r="F186">
            <v>49600</v>
          </cell>
          <cell r="G186">
            <v>0</v>
          </cell>
          <cell r="H186">
            <v>375</v>
          </cell>
          <cell r="I186">
            <v>488</v>
          </cell>
          <cell r="J186">
            <v>0</v>
          </cell>
          <cell r="K186">
            <v>0</v>
          </cell>
          <cell r="L186">
            <v>0</v>
          </cell>
          <cell r="M186">
            <v>2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10000</v>
          </cell>
          <cell r="U186">
            <v>39600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1</v>
          </cell>
          <cell r="AA186">
            <v>0</v>
          </cell>
          <cell r="AB186">
            <v>1600</v>
          </cell>
        </row>
        <row r="187">
          <cell r="A187" t="str">
            <v>Summer</v>
          </cell>
          <cell r="B187">
            <v>4</v>
          </cell>
          <cell r="C187" t="str">
            <v>UT</v>
          </cell>
          <cell r="D187" t="str">
            <v xml:space="preserve">FT1 </v>
          </cell>
          <cell r="E187">
            <v>1</v>
          </cell>
          <cell r="F187">
            <v>48000</v>
          </cell>
          <cell r="G187">
            <v>0</v>
          </cell>
          <cell r="H187">
            <v>375</v>
          </cell>
          <cell r="I187">
            <v>488</v>
          </cell>
          <cell r="J187">
            <v>0</v>
          </cell>
          <cell r="K187">
            <v>0</v>
          </cell>
          <cell r="L187">
            <v>0</v>
          </cell>
          <cell r="M187">
            <v>2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10000</v>
          </cell>
          <cell r="U187">
            <v>38000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1</v>
          </cell>
          <cell r="AA187">
            <v>0</v>
          </cell>
          <cell r="AB187">
            <v>1600</v>
          </cell>
        </row>
        <row r="188">
          <cell r="A188" t="str">
            <v>Summer</v>
          </cell>
          <cell r="B188">
            <v>5</v>
          </cell>
          <cell r="C188" t="str">
            <v>UT</v>
          </cell>
          <cell r="D188" t="str">
            <v xml:space="preserve">FT1 </v>
          </cell>
          <cell r="E188">
            <v>1</v>
          </cell>
          <cell r="F188">
            <v>49600</v>
          </cell>
          <cell r="G188">
            <v>0</v>
          </cell>
          <cell r="H188">
            <v>375</v>
          </cell>
          <cell r="I188">
            <v>488</v>
          </cell>
          <cell r="J188">
            <v>0</v>
          </cell>
          <cell r="K188">
            <v>0</v>
          </cell>
          <cell r="L188">
            <v>0</v>
          </cell>
          <cell r="M188">
            <v>2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10000</v>
          </cell>
          <cell r="U188">
            <v>39600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1</v>
          </cell>
          <cell r="AA188">
            <v>0</v>
          </cell>
          <cell r="AB188">
            <v>1600</v>
          </cell>
        </row>
        <row r="189">
          <cell r="A189" t="str">
            <v>Summer</v>
          </cell>
          <cell r="B189">
            <v>6</v>
          </cell>
          <cell r="C189" t="str">
            <v>UT</v>
          </cell>
          <cell r="D189" t="str">
            <v xml:space="preserve">FT1 </v>
          </cell>
          <cell r="E189">
            <v>1</v>
          </cell>
          <cell r="F189">
            <v>48000</v>
          </cell>
          <cell r="G189">
            <v>0</v>
          </cell>
          <cell r="H189">
            <v>375</v>
          </cell>
          <cell r="I189">
            <v>488</v>
          </cell>
          <cell r="J189">
            <v>0</v>
          </cell>
          <cell r="K189">
            <v>0</v>
          </cell>
          <cell r="L189">
            <v>0</v>
          </cell>
          <cell r="M189">
            <v>2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10000</v>
          </cell>
          <cell r="U189">
            <v>38000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</v>
          </cell>
          <cell r="AA189">
            <v>0</v>
          </cell>
          <cell r="AB189">
            <v>1600</v>
          </cell>
        </row>
        <row r="190">
          <cell r="A190" t="str">
            <v>Summer</v>
          </cell>
          <cell r="B190">
            <v>7</v>
          </cell>
          <cell r="C190" t="str">
            <v>UT</v>
          </cell>
          <cell r="D190" t="str">
            <v xml:space="preserve">FT1 </v>
          </cell>
          <cell r="E190">
            <v>1</v>
          </cell>
          <cell r="F190">
            <v>49600</v>
          </cell>
          <cell r="G190">
            <v>0</v>
          </cell>
          <cell r="H190">
            <v>375</v>
          </cell>
          <cell r="I190">
            <v>488</v>
          </cell>
          <cell r="J190">
            <v>0</v>
          </cell>
          <cell r="K190">
            <v>0</v>
          </cell>
          <cell r="L190">
            <v>0</v>
          </cell>
          <cell r="M190">
            <v>2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10000</v>
          </cell>
          <cell r="U190">
            <v>39600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1</v>
          </cell>
          <cell r="AA190">
            <v>0</v>
          </cell>
          <cell r="AB190">
            <v>1600</v>
          </cell>
        </row>
        <row r="191">
          <cell r="A191" t="str">
            <v>Summer</v>
          </cell>
          <cell r="B191">
            <v>8</v>
          </cell>
          <cell r="C191" t="str">
            <v>UT</v>
          </cell>
          <cell r="D191" t="str">
            <v xml:space="preserve">FT1 </v>
          </cell>
          <cell r="E191">
            <v>1</v>
          </cell>
          <cell r="F191">
            <v>49600</v>
          </cell>
          <cell r="G191">
            <v>0</v>
          </cell>
          <cell r="H191">
            <v>375</v>
          </cell>
          <cell r="I191">
            <v>488</v>
          </cell>
          <cell r="J191">
            <v>0</v>
          </cell>
          <cell r="K191">
            <v>0</v>
          </cell>
          <cell r="L191">
            <v>0</v>
          </cell>
          <cell r="M191">
            <v>2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10000</v>
          </cell>
          <cell r="U191">
            <v>39600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1</v>
          </cell>
          <cell r="AA191">
            <v>0</v>
          </cell>
          <cell r="AB191">
            <v>1600</v>
          </cell>
        </row>
        <row r="192">
          <cell r="A192" t="str">
            <v>Summer</v>
          </cell>
          <cell r="B192">
            <v>9</v>
          </cell>
          <cell r="C192" t="str">
            <v>UT</v>
          </cell>
          <cell r="D192" t="str">
            <v xml:space="preserve">FT1 </v>
          </cell>
          <cell r="E192">
            <v>1</v>
          </cell>
          <cell r="F192">
            <v>48000</v>
          </cell>
          <cell r="G192">
            <v>0</v>
          </cell>
          <cell r="H192">
            <v>375</v>
          </cell>
          <cell r="I192">
            <v>488</v>
          </cell>
          <cell r="J192">
            <v>0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10000</v>
          </cell>
          <cell r="U192">
            <v>38000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1</v>
          </cell>
          <cell r="AA192">
            <v>0</v>
          </cell>
          <cell r="AB192">
            <v>1600</v>
          </cell>
        </row>
        <row r="193">
          <cell r="A193" t="str">
            <v>Summer</v>
          </cell>
          <cell r="B193">
            <v>10</v>
          </cell>
          <cell r="C193" t="str">
            <v>UT</v>
          </cell>
          <cell r="D193" t="str">
            <v xml:space="preserve">FT1 </v>
          </cell>
          <cell r="E193">
            <v>1</v>
          </cell>
          <cell r="F193">
            <v>49600</v>
          </cell>
          <cell r="G193">
            <v>0</v>
          </cell>
          <cell r="H193">
            <v>375</v>
          </cell>
          <cell r="I193">
            <v>488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10000</v>
          </cell>
          <cell r="U193">
            <v>39600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1</v>
          </cell>
          <cell r="AA193">
            <v>0</v>
          </cell>
          <cell r="AB193">
            <v>1600</v>
          </cell>
        </row>
        <row r="194">
          <cell r="A194" t="str">
            <v>Winter</v>
          </cell>
          <cell r="B194">
            <v>11</v>
          </cell>
          <cell r="C194" t="str">
            <v>UT</v>
          </cell>
          <cell r="D194" t="str">
            <v xml:space="preserve">FT1 </v>
          </cell>
          <cell r="E194">
            <v>1</v>
          </cell>
          <cell r="F194">
            <v>48000</v>
          </cell>
          <cell r="G194">
            <v>0</v>
          </cell>
          <cell r="H194">
            <v>375</v>
          </cell>
          <cell r="I194">
            <v>488</v>
          </cell>
          <cell r="J194">
            <v>0</v>
          </cell>
          <cell r="K194">
            <v>0</v>
          </cell>
          <cell r="L194">
            <v>0</v>
          </cell>
          <cell r="M194">
            <v>2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10000</v>
          </cell>
          <cell r="U194">
            <v>38000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1</v>
          </cell>
          <cell r="AA194">
            <v>0</v>
          </cell>
          <cell r="AB194">
            <v>1600</v>
          </cell>
        </row>
        <row r="195">
          <cell r="A195" t="str">
            <v>Winter</v>
          </cell>
          <cell r="B195">
            <v>12</v>
          </cell>
          <cell r="C195" t="str">
            <v>UT</v>
          </cell>
          <cell r="D195" t="str">
            <v xml:space="preserve">FT1 </v>
          </cell>
          <cell r="E195">
            <v>1</v>
          </cell>
          <cell r="F195">
            <v>49600</v>
          </cell>
          <cell r="G195">
            <v>0</v>
          </cell>
          <cell r="H195">
            <v>375</v>
          </cell>
          <cell r="I195">
            <v>488</v>
          </cell>
          <cell r="J195">
            <v>0</v>
          </cell>
          <cell r="K195">
            <v>0</v>
          </cell>
          <cell r="L195">
            <v>0</v>
          </cell>
          <cell r="M195">
            <v>2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10000</v>
          </cell>
          <cell r="U195">
            <v>39600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1</v>
          </cell>
          <cell r="AA195">
            <v>0</v>
          </cell>
          <cell r="AB195">
            <v>1600</v>
          </cell>
        </row>
        <row r="196">
          <cell r="A196" t="str">
            <v>Winter</v>
          </cell>
          <cell r="B196">
            <v>1</v>
          </cell>
          <cell r="C196" t="str">
            <v>UT</v>
          </cell>
          <cell r="D196" t="str">
            <v xml:space="preserve">FT1 </v>
          </cell>
          <cell r="E196">
            <v>1</v>
          </cell>
          <cell r="F196">
            <v>240451</v>
          </cell>
          <cell r="G196">
            <v>0</v>
          </cell>
          <cell r="H196">
            <v>375</v>
          </cell>
          <cell r="I196">
            <v>732</v>
          </cell>
          <cell r="J196">
            <v>0</v>
          </cell>
          <cell r="K196">
            <v>0</v>
          </cell>
          <cell r="L196">
            <v>0</v>
          </cell>
          <cell r="M196">
            <v>3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10000</v>
          </cell>
          <cell r="U196">
            <v>112500</v>
          </cell>
          <cell r="V196">
            <v>117951</v>
          </cell>
          <cell r="W196">
            <v>0</v>
          </cell>
          <cell r="X196">
            <v>0</v>
          </cell>
          <cell r="Y196">
            <v>0</v>
          </cell>
          <cell r="Z196">
            <v>1</v>
          </cell>
          <cell r="AA196">
            <v>0</v>
          </cell>
          <cell r="AB196">
            <v>8929</v>
          </cell>
        </row>
        <row r="197">
          <cell r="A197" t="str">
            <v>Winter</v>
          </cell>
          <cell r="B197">
            <v>2</v>
          </cell>
          <cell r="C197" t="str">
            <v>UT</v>
          </cell>
          <cell r="D197" t="str">
            <v xml:space="preserve">FT1 </v>
          </cell>
          <cell r="E197">
            <v>1</v>
          </cell>
          <cell r="F197">
            <v>236840</v>
          </cell>
          <cell r="G197">
            <v>0</v>
          </cell>
          <cell r="H197">
            <v>375</v>
          </cell>
          <cell r="I197">
            <v>732</v>
          </cell>
          <cell r="J197">
            <v>0</v>
          </cell>
          <cell r="K197">
            <v>0</v>
          </cell>
          <cell r="L197">
            <v>0</v>
          </cell>
          <cell r="M197">
            <v>3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10000</v>
          </cell>
          <cell r="U197">
            <v>112500</v>
          </cell>
          <cell r="V197">
            <v>114340</v>
          </cell>
          <cell r="W197">
            <v>0</v>
          </cell>
          <cell r="X197">
            <v>0</v>
          </cell>
          <cell r="Y197">
            <v>0</v>
          </cell>
          <cell r="Z197">
            <v>1</v>
          </cell>
          <cell r="AA197">
            <v>0</v>
          </cell>
          <cell r="AB197">
            <v>8929</v>
          </cell>
        </row>
        <row r="198">
          <cell r="A198" t="str">
            <v>Winter</v>
          </cell>
          <cell r="B198">
            <v>3</v>
          </cell>
          <cell r="C198" t="str">
            <v>UT</v>
          </cell>
          <cell r="D198" t="str">
            <v xml:space="preserve">FT1 </v>
          </cell>
          <cell r="E198">
            <v>1</v>
          </cell>
          <cell r="F198">
            <v>242063</v>
          </cell>
          <cell r="G198">
            <v>0</v>
          </cell>
          <cell r="H198">
            <v>375</v>
          </cell>
          <cell r="I198">
            <v>732</v>
          </cell>
          <cell r="J198">
            <v>0</v>
          </cell>
          <cell r="K198">
            <v>0</v>
          </cell>
          <cell r="L198">
            <v>0</v>
          </cell>
          <cell r="M198">
            <v>3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10000</v>
          </cell>
          <cell r="U198">
            <v>112500</v>
          </cell>
          <cell r="V198">
            <v>119563</v>
          </cell>
          <cell r="W198">
            <v>0</v>
          </cell>
          <cell r="X198">
            <v>0</v>
          </cell>
          <cell r="Y198">
            <v>0</v>
          </cell>
          <cell r="Z198">
            <v>1</v>
          </cell>
          <cell r="AA198">
            <v>0</v>
          </cell>
          <cell r="AB198">
            <v>8929</v>
          </cell>
        </row>
        <row r="199">
          <cell r="A199" t="str">
            <v>Summer</v>
          </cell>
          <cell r="B199">
            <v>4</v>
          </cell>
          <cell r="C199" t="str">
            <v>UT</v>
          </cell>
          <cell r="D199" t="str">
            <v xml:space="preserve">FT1 </v>
          </cell>
          <cell r="E199">
            <v>1</v>
          </cell>
          <cell r="F199">
            <v>258131</v>
          </cell>
          <cell r="G199">
            <v>0</v>
          </cell>
          <cell r="H199">
            <v>375</v>
          </cell>
          <cell r="I199">
            <v>732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10000</v>
          </cell>
          <cell r="U199">
            <v>112500</v>
          </cell>
          <cell r="V199">
            <v>135631</v>
          </cell>
          <cell r="W199">
            <v>0</v>
          </cell>
          <cell r="X199">
            <v>0</v>
          </cell>
          <cell r="Y199">
            <v>0</v>
          </cell>
          <cell r="Z199">
            <v>1</v>
          </cell>
          <cell r="AA199">
            <v>0</v>
          </cell>
          <cell r="AB199">
            <v>8929</v>
          </cell>
        </row>
        <row r="200">
          <cell r="A200" t="str">
            <v>Summer</v>
          </cell>
          <cell r="B200">
            <v>5</v>
          </cell>
          <cell r="C200" t="str">
            <v>UT</v>
          </cell>
          <cell r="D200" t="str">
            <v xml:space="preserve">FT1 </v>
          </cell>
          <cell r="E200">
            <v>1</v>
          </cell>
          <cell r="F200">
            <v>209495</v>
          </cell>
          <cell r="G200">
            <v>0</v>
          </cell>
          <cell r="H200">
            <v>375</v>
          </cell>
          <cell r="I200">
            <v>732</v>
          </cell>
          <cell r="J200">
            <v>0</v>
          </cell>
          <cell r="K200">
            <v>0</v>
          </cell>
          <cell r="L200">
            <v>0</v>
          </cell>
          <cell r="M200">
            <v>3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10000</v>
          </cell>
          <cell r="U200">
            <v>112500</v>
          </cell>
          <cell r="V200">
            <v>86995</v>
          </cell>
          <cell r="W200">
            <v>0</v>
          </cell>
          <cell r="X200">
            <v>0</v>
          </cell>
          <cell r="Y200">
            <v>0</v>
          </cell>
          <cell r="Z200">
            <v>1</v>
          </cell>
          <cell r="AA200">
            <v>0</v>
          </cell>
          <cell r="AB200">
            <v>8929</v>
          </cell>
        </row>
        <row r="201">
          <cell r="A201" t="str">
            <v>Summer</v>
          </cell>
          <cell r="B201">
            <v>6</v>
          </cell>
          <cell r="C201" t="str">
            <v>UT</v>
          </cell>
          <cell r="D201" t="str">
            <v xml:space="preserve">FT1 </v>
          </cell>
          <cell r="E201">
            <v>1</v>
          </cell>
          <cell r="F201">
            <v>166669</v>
          </cell>
          <cell r="G201">
            <v>0</v>
          </cell>
          <cell r="H201">
            <v>375</v>
          </cell>
          <cell r="I201">
            <v>732</v>
          </cell>
          <cell r="J201">
            <v>0</v>
          </cell>
          <cell r="K201">
            <v>0</v>
          </cell>
          <cell r="L201">
            <v>0</v>
          </cell>
          <cell r="M201">
            <v>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10000</v>
          </cell>
          <cell r="U201">
            <v>112500</v>
          </cell>
          <cell r="V201">
            <v>44169</v>
          </cell>
          <cell r="W201">
            <v>0</v>
          </cell>
          <cell r="X201">
            <v>0</v>
          </cell>
          <cell r="Y201">
            <v>0</v>
          </cell>
          <cell r="Z201">
            <v>1</v>
          </cell>
          <cell r="AA201">
            <v>0</v>
          </cell>
          <cell r="AB201">
            <v>8929</v>
          </cell>
        </row>
        <row r="202">
          <cell r="A202" t="str">
            <v>Summer</v>
          </cell>
          <cell r="B202">
            <v>7</v>
          </cell>
          <cell r="C202" t="str">
            <v>UT</v>
          </cell>
          <cell r="D202" t="str">
            <v xml:space="preserve">FT1 </v>
          </cell>
          <cell r="E202">
            <v>1</v>
          </cell>
          <cell r="F202">
            <v>177449</v>
          </cell>
          <cell r="G202">
            <v>0</v>
          </cell>
          <cell r="H202">
            <v>375</v>
          </cell>
          <cell r="I202">
            <v>732</v>
          </cell>
          <cell r="J202">
            <v>0</v>
          </cell>
          <cell r="K202">
            <v>0</v>
          </cell>
          <cell r="L202">
            <v>0</v>
          </cell>
          <cell r="M202">
            <v>3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10000</v>
          </cell>
          <cell r="U202">
            <v>112500</v>
          </cell>
          <cell r="V202">
            <v>54949</v>
          </cell>
          <cell r="W202">
            <v>0</v>
          </cell>
          <cell r="X202">
            <v>0</v>
          </cell>
          <cell r="Y202">
            <v>0</v>
          </cell>
          <cell r="Z202">
            <v>1</v>
          </cell>
          <cell r="AA202">
            <v>0</v>
          </cell>
          <cell r="AB202">
            <v>8929</v>
          </cell>
        </row>
        <row r="203">
          <cell r="A203" t="str">
            <v>Summer</v>
          </cell>
          <cell r="B203">
            <v>8</v>
          </cell>
          <cell r="C203" t="str">
            <v>UT</v>
          </cell>
          <cell r="D203" t="str">
            <v xml:space="preserve">FT1 </v>
          </cell>
          <cell r="E203">
            <v>1</v>
          </cell>
          <cell r="F203">
            <v>174274</v>
          </cell>
          <cell r="G203">
            <v>0</v>
          </cell>
          <cell r="H203">
            <v>375</v>
          </cell>
          <cell r="I203">
            <v>732</v>
          </cell>
          <cell r="J203">
            <v>0</v>
          </cell>
          <cell r="K203">
            <v>0</v>
          </cell>
          <cell r="L203">
            <v>0</v>
          </cell>
          <cell r="M203">
            <v>3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10000</v>
          </cell>
          <cell r="U203">
            <v>112500</v>
          </cell>
          <cell r="V203">
            <v>51774</v>
          </cell>
          <cell r="W203">
            <v>0</v>
          </cell>
          <cell r="X203">
            <v>0</v>
          </cell>
          <cell r="Y203">
            <v>0</v>
          </cell>
          <cell r="Z203">
            <v>1</v>
          </cell>
          <cell r="AA203">
            <v>0</v>
          </cell>
          <cell r="AB203">
            <v>8929</v>
          </cell>
        </row>
        <row r="204">
          <cell r="A204" t="str">
            <v>Summer</v>
          </cell>
          <cell r="B204">
            <v>9</v>
          </cell>
          <cell r="C204" t="str">
            <v>UT</v>
          </cell>
          <cell r="D204" t="str">
            <v xml:space="preserve">FT1 </v>
          </cell>
          <cell r="E204">
            <v>1</v>
          </cell>
          <cell r="F204">
            <v>187502</v>
          </cell>
          <cell r="G204">
            <v>0</v>
          </cell>
          <cell r="H204">
            <v>375</v>
          </cell>
          <cell r="I204">
            <v>732</v>
          </cell>
          <cell r="J204">
            <v>0</v>
          </cell>
          <cell r="K204">
            <v>0</v>
          </cell>
          <cell r="L204">
            <v>0</v>
          </cell>
          <cell r="M204">
            <v>3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10000</v>
          </cell>
          <cell r="U204">
            <v>112500</v>
          </cell>
          <cell r="V204">
            <v>65002</v>
          </cell>
          <cell r="W204">
            <v>0</v>
          </cell>
          <cell r="X204">
            <v>0</v>
          </cell>
          <cell r="Y204">
            <v>0</v>
          </cell>
          <cell r="Z204">
            <v>1</v>
          </cell>
          <cell r="AA204">
            <v>0</v>
          </cell>
          <cell r="AB204">
            <v>8929</v>
          </cell>
        </row>
        <row r="205">
          <cell r="A205" t="str">
            <v>Summer</v>
          </cell>
          <cell r="B205">
            <v>10</v>
          </cell>
          <cell r="C205" t="str">
            <v>UT</v>
          </cell>
          <cell r="D205" t="str">
            <v xml:space="preserve">FT1 </v>
          </cell>
          <cell r="E205">
            <v>1</v>
          </cell>
          <cell r="F205">
            <v>238398</v>
          </cell>
          <cell r="G205">
            <v>0</v>
          </cell>
          <cell r="H205">
            <v>375</v>
          </cell>
          <cell r="I205">
            <v>732</v>
          </cell>
          <cell r="J205">
            <v>0</v>
          </cell>
          <cell r="K205">
            <v>0</v>
          </cell>
          <cell r="L205">
            <v>0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10000</v>
          </cell>
          <cell r="U205">
            <v>112500</v>
          </cell>
          <cell r="V205">
            <v>115898</v>
          </cell>
          <cell r="W205">
            <v>0</v>
          </cell>
          <cell r="X205">
            <v>0</v>
          </cell>
          <cell r="Y205">
            <v>0</v>
          </cell>
          <cell r="Z205">
            <v>1</v>
          </cell>
          <cell r="AA205">
            <v>0</v>
          </cell>
          <cell r="AB205">
            <v>8929</v>
          </cell>
        </row>
        <row r="206">
          <cell r="A206" t="str">
            <v>Winter</v>
          </cell>
          <cell r="B206">
            <v>11</v>
          </cell>
          <cell r="C206" t="str">
            <v>UT</v>
          </cell>
          <cell r="D206" t="str">
            <v xml:space="preserve">FT1 </v>
          </cell>
          <cell r="E206">
            <v>1</v>
          </cell>
          <cell r="F206">
            <v>268894</v>
          </cell>
          <cell r="G206">
            <v>0</v>
          </cell>
          <cell r="H206">
            <v>375</v>
          </cell>
          <cell r="I206">
            <v>732</v>
          </cell>
          <cell r="J206">
            <v>0</v>
          </cell>
          <cell r="K206">
            <v>0</v>
          </cell>
          <cell r="L206">
            <v>0</v>
          </cell>
          <cell r="M206">
            <v>3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10000</v>
          </cell>
          <cell r="U206">
            <v>112500</v>
          </cell>
          <cell r="V206">
            <v>146394</v>
          </cell>
          <cell r="W206">
            <v>0</v>
          </cell>
          <cell r="X206">
            <v>0</v>
          </cell>
          <cell r="Y206">
            <v>0</v>
          </cell>
          <cell r="Z206">
            <v>1</v>
          </cell>
          <cell r="AA206">
            <v>0</v>
          </cell>
          <cell r="AB206">
            <v>8929</v>
          </cell>
        </row>
        <row r="207">
          <cell r="A207" t="str">
            <v>Winter</v>
          </cell>
          <cell r="B207">
            <v>12</v>
          </cell>
          <cell r="C207" t="str">
            <v>UT</v>
          </cell>
          <cell r="D207" t="str">
            <v xml:space="preserve">FT1 </v>
          </cell>
          <cell r="E207">
            <v>1</v>
          </cell>
          <cell r="F207">
            <v>272206</v>
          </cell>
          <cell r="G207">
            <v>0</v>
          </cell>
          <cell r="H207">
            <v>375</v>
          </cell>
          <cell r="I207">
            <v>732</v>
          </cell>
          <cell r="J207">
            <v>0</v>
          </cell>
          <cell r="K207">
            <v>0</v>
          </cell>
          <cell r="L207">
            <v>0</v>
          </cell>
          <cell r="M207">
            <v>3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10000</v>
          </cell>
          <cell r="U207">
            <v>112500</v>
          </cell>
          <cell r="V207">
            <v>149706</v>
          </cell>
          <cell r="W207">
            <v>0</v>
          </cell>
          <cell r="X207">
            <v>0</v>
          </cell>
          <cell r="Y207">
            <v>0</v>
          </cell>
          <cell r="Z207">
            <v>1</v>
          </cell>
          <cell r="AA207">
            <v>0</v>
          </cell>
          <cell r="AB207">
            <v>8929</v>
          </cell>
        </row>
        <row r="208">
          <cell r="A208" t="str">
            <v>Winter</v>
          </cell>
          <cell r="B208">
            <v>1</v>
          </cell>
          <cell r="C208" t="str">
            <v>UT</v>
          </cell>
          <cell r="D208" t="str">
            <v xml:space="preserve">FT1 </v>
          </cell>
          <cell r="E208">
            <v>1</v>
          </cell>
          <cell r="F208">
            <v>14336</v>
          </cell>
          <cell r="G208">
            <v>0</v>
          </cell>
          <cell r="H208">
            <v>188</v>
          </cell>
          <cell r="I208">
            <v>299</v>
          </cell>
          <cell r="J208">
            <v>0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10000</v>
          </cell>
          <cell r="U208">
            <v>4336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1</v>
          </cell>
          <cell r="AB208">
            <v>473</v>
          </cell>
        </row>
        <row r="209">
          <cell r="A209" t="str">
            <v>Winter</v>
          </cell>
          <cell r="B209">
            <v>2</v>
          </cell>
          <cell r="C209" t="str">
            <v>UT</v>
          </cell>
          <cell r="D209" t="str">
            <v xml:space="preserve">FT1 </v>
          </cell>
          <cell r="E209">
            <v>1</v>
          </cell>
          <cell r="F209">
            <v>13093</v>
          </cell>
          <cell r="G209">
            <v>0</v>
          </cell>
          <cell r="H209">
            <v>188</v>
          </cell>
          <cell r="I209">
            <v>299</v>
          </cell>
          <cell r="J209">
            <v>0</v>
          </cell>
          <cell r="K209">
            <v>0</v>
          </cell>
          <cell r="L209">
            <v>1</v>
          </cell>
          <cell r="M209">
            <v>1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10000</v>
          </cell>
          <cell r="U209">
            <v>3093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1</v>
          </cell>
          <cell r="AB209">
            <v>473</v>
          </cell>
        </row>
        <row r="210">
          <cell r="A210" t="str">
            <v>Winter</v>
          </cell>
          <cell r="B210">
            <v>3</v>
          </cell>
          <cell r="C210" t="str">
            <v>UT</v>
          </cell>
          <cell r="D210" t="str">
            <v xml:space="preserve">FT1 </v>
          </cell>
          <cell r="E210">
            <v>1</v>
          </cell>
          <cell r="F210">
            <v>14139</v>
          </cell>
          <cell r="G210">
            <v>0</v>
          </cell>
          <cell r="H210">
            <v>188</v>
          </cell>
          <cell r="I210">
            <v>299</v>
          </cell>
          <cell r="J210">
            <v>0</v>
          </cell>
          <cell r="K210">
            <v>0</v>
          </cell>
          <cell r="L210">
            <v>1</v>
          </cell>
          <cell r="M210">
            <v>1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10000</v>
          </cell>
          <cell r="U210">
            <v>4139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</v>
          </cell>
          <cell r="AB210">
            <v>473</v>
          </cell>
        </row>
        <row r="211">
          <cell r="A211" t="str">
            <v>Summer</v>
          </cell>
          <cell r="B211">
            <v>4</v>
          </cell>
          <cell r="C211" t="str">
            <v>UT</v>
          </cell>
          <cell r="D211" t="str">
            <v xml:space="preserve">FT1 </v>
          </cell>
          <cell r="E211">
            <v>1</v>
          </cell>
          <cell r="F211">
            <v>13555</v>
          </cell>
          <cell r="G211">
            <v>0</v>
          </cell>
          <cell r="H211">
            <v>188</v>
          </cell>
          <cell r="I211">
            <v>299</v>
          </cell>
          <cell r="J211">
            <v>0</v>
          </cell>
          <cell r="K211">
            <v>0</v>
          </cell>
          <cell r="L211">
            <v>1</v>
          </cell>
          <cell r="M211">
            <v>1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10000</v>
          </cell>
          <cell r="U211">
            <v>3555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</v>
          </cell>
          <cell r="AB211">
            <v>473</v>
          </cell>
        </row>
        <row r="212">
          <cell r="A212" t="str">
            <v>Summer</v>
          </cell>
          <cell r="B212">
            <v>5</v>
          </cell>
          <cell r="C212" t="str">
            <v>UT</v>
          </cell>
          <cell r="D212" t="str">
            <v xml:space="preserve">FT1 </v>
          </cell>
          <cell r="E212">
            <v>1</v>
          </cell>
          <cell r="F212">
            <v>13754</v>
          </cell>
          <cell r="G212">
            <v>0</v>
          </cell>
          <cell r="H212">
            <v>188</v>
          </cell>
          <cell r="I212">
            <v>299</v>
          </cell>
          <cell r="J212">
            <v>0</v>
          </cell>
          <cell r="K212">
            <v>0</v>
          </cell>
          <cell r="L212">
            <v>1</v>
          </cell>
          <cell r="M212">
            <v>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10000</v>
          </cell>
          <cell r="U212">
            <v>3754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1</v>
          </cell>
          <cell r="AB212">
            <v>473</v>
          </cell>
        </row>
        <row r="213">
          <cell r="A213" t="str">
            <v>Summer</v>
          </cell>
          <cell r="B213">
            <v>6</v>
          </cell>
          <cell r="C213" t="str">
            <v>UT</v>
          </cell>
          <cell r="D213" t="str">
            <v xml:space="preserve">FT1 </v>
          </cell>
          <cell r="E213">
            <v>1</v>
          </cell>
          <cell r="F213">
            <v>13382</v>
          </cell>
          <cell r="G213">
            <v>0</v>
          </cell>
          <cell r="H213">
            <v>188</v>
          </cell>
          <cell r="I213">
            <v>299</v>
          </cell>
          <cell r="J213">
            <v>0</v>
          </cell>
          <cell r="K213">
            <v>0</v>
          </cell>
          <cell r="L213">
            <v>1</v>
          </cell>
          <cell r="M213">
            <v>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10000</v>
          </cell>
          <cell r="U213">
            <v>3382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1</v>
          </cell>
          <cell r="AB213">
            <v>473</v>
          </cell>
        </row>
        <row r="214">
          <cell r="A214" t="str">
            <v>Summer</v>
          </cell>
          <cell r="B214">
            <v>7</v>
          </cell>
          <cell r="C214" t="str">
            <v>UT</v>
          </cell>
          <cell r="D214" t="str">
            <v xml:space="preserve">FT1 </v>
          </cell>
          <cell r="E214">
            <v>1</v>
          </cell>
          <cell r="F214">
            <v>14043</v>
          </cell>
          <cell r="G214">
            <v>0</v>
          </cell>
          <cell r="H214">
            <v>188</v>
          </cell>
          <cell r="I214">
            <v>299</v>
          </cell>
          <cell r="J214">
            <v>0</v>
          </cell>
          <cell r="K214">
            <v>0</v>
          </cell>
          <cell r="L214">
            <v>1</v>
          </cell>
          <cell r="M214">
            <v>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10000</v>
          </cell>
          <cell r="U214">
            <v>4043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1</v>
          </cell>
          <cell r="AB214">
            <v>473</v>
          </cell>
        </row>
        <row r="215">
          <cell r="A215" t="str">
            <v>Summer</v>
          </cell>
          <cell r="B215">
            <v>8</v>
          </cell>
          <cell r="C215" t="str">
            <v>UT</v>
          </cell>
          <cell r="D215" t="str">
            <v xml:space="preserve">FT1 </v>
          </cell>
          <cell r="E215">
            <v>1</v>
          </cell>
          <cell r="F215">
            <v>14681</v>
          </cell>
          <cell r="G215">
            <v>0</v>
          </cell>
          <cell r="H215">
            <v>188</v>
          </cell>
          <cell r="I215">
            <v>299</v>
          </cell>
          <cell r="J215">
            <v>0</v>
          </cell>
          <cell r="K215">
            <v>0</v>
          </cell>
          <cell r="L215">
            <v>1</v>
          </cell>
          <cell r="M215">
            <v>1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10000</v>
          </cell>
          <cell r="U215">
            <v>4681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1</v>
          </cell>
          <cell r="AB215">
            <v>473</v>
          </cell>
        </row>
        <row r="216">
          <cell r="A216" t="str">
            <v>Summer</v>
          </cell>
          <cell r="B216">
            <v>9</v>
          </cell>
          <cell r="C216" t="str">
            <v>UT</v>
          </cell>
          <cell r="D216" t="str">
            <v xml:space="preserve">FT1 </v>
          </cell>
          <cell r="E216">
            <v>1</v>
          </cell>
          <cell r="F216">
            <v>14150</v>
          </cell>
          <cell r="G216">
            <v>0</v>
          </cell>
          <cell r="H216">
            <v>188</v>
          </cell>
          <cell r="I216">
            <v>299</v>
          </cell>
          <cell r="J216">
            <v>0</v>
          </cell>
          <cell r="K216">
            <v>0</v>
          </cell>
          <cell r="L216">
            <v>1</v>
          </cell>
          <cell r="M216">
            <v>1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10000</v>
          </cell>
          <cell r="U216">
            <v>4150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1</v>
          </cell>
          <cell r="AB216">
            <v>473</v>
          </cell>
        </row>
        <row r="217">
          <cell r="A217" t="str">
            <v>Summer</v>
          </cell>
          <cell r="B217">
            <v>10</v>
          </cell>
          <cell r="C217" t="str">
            <v>UT</v>
          </cell>
          <cell r="D217" t="str">
            <v xml:space="preserve">FT1 </v>
          </cell>
          <cell r="E217">
            <v>1</v>
          </cell>
          <cell r="F217">
            <v>14362</v>
          </cell>
          <cell r="G217">
            <v>0</v>
          </cell>
          <cell r="H217">
            <v>188</v>
          </cell>
          <cell r="I217">
            <v>299</v>
          </cell>
          <cell r="J217">
            <v>0</v>
          </cell>
          <cell r="K217">
            <v>0</v>
          </cell>
          <cell r="L217">
            <v>1</v>
          </cell>
          <cell r="M217">
            <v>1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10000</v>
          </cell>
          <cell r="U217">
            <v>4362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1</v>
          </cell>
          <cell r="AB217">
            <v>473</v>
          </cell>
        </row>
        <row r="218">
          <cell r="A218" t="str">
            <v>Winter</v>
          </cell>
          <cell r="B218">
            <v>11</v>
          </cell>
          <cell r="C218" t="str">
            <v>UT</v>
          </cell>
          <cell r="D218" t="str">
            <v xml:space="preserve">FT1 </v>
          </cell>
          <cell r="E218">
            <v>1</v>
          </cell>
          <cell r="F218">
            <v>14089</v>
          </cell>
          <cell r="G218">
            <v>0</v>
          </cell>
          <cell r="H218">
            <v>188</v>
          </cell>
          <cell r="I218">
            <v>299</v>
          </cell>
          <cell r="J218">
            <v>0</v>
          </cell>
          <cell r="K218">
            <v>0</v>
          </cell>
          <cell r="L218">
            <v>1</v>
          </cell>
          <cell r="M218">
            <v>1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10000</v>
          </cell>
          <cell r="U218">
            <v>4089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</v>
          </cell>
          <cell r="AB218">
            <v>473</v>
          </cell>
        </row>
        <row r="219">
          <cell r="A219" t="str">
            <v>Winter</v>
          </cell>
          <cell r="B219">
            <v>12</v>
          </cell>
          <cell r="C219" t="str">
            <v>UT</v>
          </cell>
          <cell r="D219" t="str">
            <v xml:space="preserve">FT1 </v>
          </cell>
          <cell r="E219">
            <v>1</v>
          </cell>
          <cell r="F219">
            <v>14726</v>
          </cell>
          <cell r="G219">
            <v>0</v>
          </cell>
          <cell r="H219">
            <v>188</v>
          </cell>
          <cell r="I219">
            <v>299</v>
          </cell>
          <cell r="J219">
            <v>0</v>
          </cell>
          <cell r="K219">
            <v>0</v>
          </cell>
          <cell r="L219">
            <v>1</v>
          </cell>
          <cell r="M219">
            <v>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10000</v>
          </cell>
          <cell r="U219">
            <v>4726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1</v>
          </cell>
          <cell r="AB219">
            <v>473</v>
          </cell>
        </row>
        <row r="220">
          <cell r="A220" t="str">
            <v>Winter</v>
          </cell>
          <cell r="B220">
            <v>1</v>
          </cell>
          <cell r="C220" t="str">
            <v>UT</v>
          </cell>
          <cell r="D220" t="str">
            <v xml:space="preserve">FT1 </v>
          </cell>
          <cell r="E220">
            <v>1</v>
          </cell>
          <cell r="F220">
            <v>15466</v>
          </cell>
          <cell r="G220">
            <v>0</v>
          </cell>
          <cell r="H220">
            <v>188</v>
          </cell>
          <cell r="I220">
            <v>244</v>
          </cell>
          <cell r="J220">
            <v>0</v>
          </cell>
          <cell r="K220">
            <v>0</v>
          </cell>
          <cell r="L220">
            <v>0</v>
          </cell>
          <cell r="M220">
            <v>1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10000</v>
          </cell>
          <cell r="U220">
            <v>5466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</v>
          </cell>
          <cell r="AB220">
            <v>1169</v>
          </cell>
        </row>
        <row r="221">
          <cell r="A221" t="str">
            <v>Winter</v>
          </cell>
          <cell r="B221">
            <v>2</v>
          </cell>
          <cell r="C221" t="str">
            <v>UT</v>
          </cell>
          <cell r="D221" t="str">
            <v xml:space="preserve">FT1 </v>
          </cell>
          <cell r="E221">
            <v>1</v>
          </cell>
          <cell r="F221">
            <v>13885</v>
          </cell>
          <cell r="G221">
            <v>0</v>
          </cell>
          <cell r="H221">
            <v>188</v>
          </cell>
          <cell r="I221">
            <v>244</v>
          </cell>
          <cell r="J221">
            <v>0</v>
          </cell>
          <cell r="K221">
            <v>0</v>
          </cell>
          <cell r="L221">
            <v>0</v>
          </cell>
          <cell r="M221">
            <v>1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10000</v>
          </cell>
          <cell r="U221">
            <v>3885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</v>
          </cell>
          <cell r="AB221">
            <v>1169</v>
          </cell>
        </row>
        <row r="222">
          <cell r="A222" t="str">
            <v>Winter</v>
          </cell>
          <cell r="B222">
            <v>3</v>
          </cell>
          <cell r="C222" t="str">
            <v>UT</v>
          </cell>
          <cell r="D222" t="str">
            <v xml:space="preserve">FT1 </v>
          </cell>
          <cell r="E222">
            <v>1</v>
          </cell>
          <cell r="F222">
            <v>12809</v>
          </cell>
          <cell r="G222">
            <v>0</v>
          </cell>
          <cell r="H222">
            <v>188</v>
          </cell>
          <cell r="I222">
            <v>244</v>
          </cell>
          <cell r="J222">
            <v>0</v>
          </cell>
          <cell r="K222">
            <v>0</v>
          </cell>
          <cell r="L222">
            <v>0</v>
          </cell>
          <cell r="M222">
            <v>1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10000</v>
          </cell>
          <cell r="U222">
            <v>2809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</v>
          </cell>
          <cell r="AB222">
            <v>1169</v>
          </cell>
        </row>
        <row r="223">
          <cell r="A223" t="str">
            <v>Summer</v>
          </cell>
          <cell r="B223">
            <v>4</v>
          </cell>
          <cell r="C223" t="str">
            <v>UT</v>
          </cell>
          <cell r="D223" t="str">
            <v xml:space="preserve">FT1 </v>
          </cell>
          <cell r="E223">
            <v>1</v>
          </cell>
          <cell r="F223">
            <v>24040</v>
          </cell>
          <cell r="G223">
            <v>0</v>
          </cell>
          <cell r="H223">
            <v>188</v>
          </cell>
          <cell r="I223">
            <v>244</v>
          </cell>
          <cell r="J223">
            <v>0</v>
          </cell>
          <cell r="K223">
            <v>0</v>
          </cell>
          <cell r="L223">
            <v>0</v>
          </cell>
          <cell r="M223">
            <v>1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10000</v>
          </cell>
          <cell r="U223">
            <v>14040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</v>
          </cell>
          <cell r="AB223">
            <v>1169</v>
          </cell>
        </row>
        <row r="224">
          <cell r="A224" t="str">
            <v>Summer</v>
          </cell>
          <cell r="B224">
            <v>5</v>
          </cell>
          <cell r="C224" t="str">
            <v>UT</v>
          </cell>
          <cell r="D224" t="str">
            <v xml:space="preserve">FT1 </v>
          </cell>
          <cell r="E224">
            <v>1</v>
          </cell>
          <cell r="F224">
            <v>8819</v>
          </cell>
          <cell r="G224">
            <v>0</v>
          </cell>
          <cell r="H224">
            <v>188</v>
          </cell>
          <cell r="I224">
            <v>244</v>
          </cell>
          <cell r="J224">
            <v>0</v>
          </cell>
          <cell r="K224">
            <v>0</v>
          </cell>
          <cell r="L224">
            <v>0</v>
          </cell>
          <cell r="M224">
            <v>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8819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</v>
          </cell>
          <cell r="AB224">
            <v>1169</v>
          </cell>
        </row>
        <row r="225">
          <cell r="A225" t="str">
            <v>Summer</v>
          </cell>
          <cell r="B225">
            <v>6</v>
          </cell>
          <cell r="C225" t="str">
            <v>UT</v>
          </cell>
          <cell r="D225" t="str">
            <v xml:space="preserve">FT1 </v>
          </cell>
          <cell r="E225">
            <v>1</v>
          </cell>
          <cell r="F225">
            <v>6646</v>
          </cell>
          <cell r="G225">
            <v>0</v>
          </cell>
          <cell r="H225">
            <v>188</v>
          </cell>
          <cell r="I225">
            <v>244</v>
          </cell>
          <cell r="J225">
            <v>0</v>
          </cell>
          <cell r="K225">
            <v>0</v>
          </cell>
          <cell r="L225">
            <v>0</v>
          </cell>
          <cell r="M225">
            <v>1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6646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</v>
          </cell>
          <cell r="AB225">
            <v>1169</v>
          </cell>
        </row>
        <row r="226">
          <cell r="A226" t="str">
            <v>Summer</v>
          </cell>
          <cell r="B226">
            <v>7</v>
          </cell>
          <cell r="C226" t="str">
            <v>UT</v>
          </cell>
          <cell r="D226" t="str">
            <v xml:space="preserve">FT1 </v>
          </cell>
          <cell r="E226">
            <v>1</v>
          </cell>
          <cell r="F226">
            <v>4955</v>
          </cell>
          <cell r="G226">
            <v>0</v>
          </cell>
          <cell r="H226">
            <v>188</v>
          </cell>
          <cell r="I226">
            <v>244</v>
          </cell>
          <cell r="J226">
            <v>0</v>
          </cell>
          <cell r="K226">
            <v>0</v>
          </cell>
          <cell r="L226">
            <v>0</v>
          </cell>
          <cell r="M226">
            <v>1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4955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</v>
          </cell>
          <cell r="AB226">
            <v>1169</v>
          </cell>
        </row>
        <row r="227">
          <cell r="A227" t="str">
            <v>Summer</v>
          </cell>
          <cell r="B227">
            <v>8</v>
          </cell>
          <cell r="C227" t="str">
            <v>UT</v>
          </cell>
          <cell r="D227" t="str">
            <v xml:space="preserve">FT1 </v>
          </cell>
          <cell r="E227">
            <v>1</v>
          </cell>
          <cell r="F227">
            <v>4575</v>
          </cell>
          <cell r="G227">
            <v>0</v>
          </cell>
          <cell r="H227">
            <v>188</v>
          </cell>
          <cell r="I227">
            <v>244</v>
          </cell>
          <cell r="J227">
            <v>0</v>
          </cell>
          <cell r="K227">
            <v>0</v>
          </cell>
          <cell r="L227">
            <v>0</v>
          </cell>
          <cell r="M227">
            <v>1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4575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</v>
          </cell>
          <cell r="AB227">
            <v>1169</v>
          </cell>
        </row>
        <row r="228">
          <cell r="A228" t="str">
            <v>Summer</v>
          </cell>
          <cell r="B228">
            <v>9</v>
          </cell>
          <cell r="C228" t="str">
            <v>UT</v>
          </cell>
          <cell r="D228" t="str">
            <v xml:space="preserve">FT1 </v>
          </cell>
          <cell r="E228">
            <v>1</v>
          </cell>
          <cell r="F228">
            <v>17794</v>
          </cell>
          <cell r="G228">
            <v>0</v>
          </cell>
          <cell r="H228">
            <v>188</v>
          </cell>
          <cell r="I228">
            <v>244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10000</v>
          </cell>
          <cell r="U228">
            <v>7794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</v>
          </cell>
          <cell r="AB228">
            <v>1169</v>
          </cell>
        </row>
        <row r="229">
          <cell r="A229" t="str">
            <v>Summer</v>
          </cell>
          <cell r="B229">
            <v>10</v>
          </cell>
          <cell r="C229" t="str">
            <v>UT</v>
          </cell>
          <cell r="D229" t="str">
            <v xml:space="preserve">FT1 </v>
          </cell>
          <cell r="E229">
            <v>1</v>
          </cell>
          <cell r="F229">
            <v>27640</v>
          </cell>
          <cell r="G229">
            <v>0</v>
          </cell>
          <cell r="H229">
            <v>188</v>
          </cell>
          <cell r="I229">
            <v>244</v>
          </cell>
          <cell r="J229">
            <v>0</v>
          </cell>
          <cell r="K229">
            <v>0</v>
          </cell>
          <cell r="L229">
            <v>0</v>
          </cell>
          <cell r="M229">
            <v>1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10000</v>
          </cell>
          <cell r="U229">
            <v>17640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</v>
          </cell>
          <cell r="AB229">
            <v>1169</v>
          </cell>
        </row>
        <row r="230">
          <cell r="A230" t="str">
            <v>Winter</v>
          </cell>
          <cell r="B230">
            <v>11</v>
          </cell>
          <cell r="C230" t="str">
            <v>UT</v>
          </cell>
          <cell r="D230" t="str">
            <v xml:space="preserve">FT1 </v>
          </cell>
          <cell r="E230">
            <v>1</v>
          </cell>
          <cell r="F230">
            <v>35203</v>
          </cell>
          <cell r="G230">
            <v>0</v>
          </cell>
          <cell r="H230">
            <v>188</v>
          </cell>
          <cell r="I230">
            <v>244</v>
          </cell>
          <cell r="J230">
            <v>0</v>
          </cell>
          <cell r="K230">
            <v>0</v>
          </cell>
          <cell r="L230">
            <v>0</v>
          </cell>
          <cell r="M230">
            <v>1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10000</v>
          </cell>
          <cell r="U230">
            <v>25203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1</v>
          </cell>
          <cell r="AB230">
            <v>1169</v>
          </cell>
        </row>
        <row r="231">
          <cell r="A231" t="str">
            <v>Winter</v>
          </cell>
          <cell r="B231">
            <v>12</v>
          </cell>
          <cell r="C231" t="str">
            <v>UT</v>
          </cell>
          <cell r="D231" t="str">
            <v xml:space="preserve">FT1 </v>
          </cell>
          <cell r="E231">
            <v>1</v>
          </cell>
          <cell r="F231">
            <v>15635</v>
          </cell>
          <cell r="G231">
            <v>0</v>
          </cell>
          <cell r="H231">
            <v>188</v>
          </cell>
          <cell r="I231">
            <v>244</v>
          </cell>
          <cell r="J231">
            <v>0</v>
          </cell>
          <cell r="K231">
            <v>0</v>
          </cell>
          <cell r="L231">
            <v>0</v>
          </cell>
          <cell r="M231">
            <v>1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10000</v>
          </cell>
          <cell r="U231">
            <v>5635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1</v>
          </cell>
          <cell r="AB231">
            <v>1169</v>
          </cell>
        </row>
        <row r="232">
          <cell r="A232" t="str">
            <v>Winter</v>
          </cell>
          <cell r="B232">
            <v>1</v>
          </cell>
          <cell r="C232" t="str">
            <v>UT</v>
          </cell>
          <cell r="D232" t="str">
            <v xml:space="preserve">FT1 </v>
          </cell>
          <cell r="E232">
            <v>1</v>
          </cell>
          <cell r="F232">
            <v>48014</v>
          </cell>
          <cell r="G232">
            <v>0</v>
          </cell>
          <cell r="H232">
            <v>375</v>
          </cell>
          <cell r="I232">
            <v>244</v>
          </cell>
          <cell r="J232">
            <v>0</v>
          </cell>
          <cell r="K232">
            <v>0</v>
          </cell>
          <cell r="L232">
            <v>0</v>
          </cell>
          <cell r="M232">
            <v>1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10000</v>
          </cell>
          <cell r="U232">
            <v>38014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1</v>
          </cell>
          <cell r="AA232">
            <v>0</v>
          </cell>
          <cell r="AB232">
            <v>1543</v>
          </cell>
        </row>
        <row r="233">
          <cell r="A233" t="str">
            <v>Winter</v>
          </cell>
          <cell r="B233">
            <v>2</v>
          </cell>
          <cell r="C233" t="str">
            <v>UT</v>
          </cell>
          <cell r="D233" t="str">
            <v xml:space="preserve">FT1 </v>
          </cell>
          <cell r="E233">
            <v>1</v>
          </cell>
          <cell r="F233">
            <v>43732</v>
          </cell>
          <cell r="G233">
            <v>0</v>
          </cell>
          <cell r="H233">
            <v>375</v>
          </cell>
          <cell r="I233">
            <v>244</v>
          </cell>
          <cell r="J233">
            <v>0</v>
          </cell>
          <cell r="K233">
            <v>0</v>
          </cell>
          <cell r="L233">
            <v>0</v>
          </cell>
          <cell r="M233">
            <v>1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10000</v>
          </cell>
          <cell r="U233">
            <v>33732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1</v>
          </cell>
          <cell r="AA233">
            <v>0</v>
          </cell>
          <cell r="AB233">
            <v>1543</v>
          </cell>
        </row>
        <row r="234">
          <cell r="A234" t="str">
            <v>Winter</v>
          </cell>
          <cell r="B234">
            <v>3</v>
          </cell>
          <cell r="C234" t="str">
            <v>UT</v>
          </cell>
          <cell r="D234" t="str">
            <v xml:space="preserve">FT1 </v>
          </cell>
          <cell r="E234">
            <v>1</v>
          </cell>
          <cell r="F234">
            <v>42525</v>
          </cell>
          <cell r="G234">
            <v>0</v>
          </cell>
          <cell r="H234">
            <v>375</v>
          </cell>
          <cell r="I234">
            <v>244</v>
          </cell>
          <cell r="J234">
            <v>0</v>
          </cell>
          <cell r="K234">
            <v>0</v>
          </cell>
          <cell r="L234">
            <v>0</v>
          </cell>
          <cell r="M234">
            <v>1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10000</v>
          </cell>
          <cell r="U234">
            <v>32525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1</v>
          </cell>
          <cell r="AA234">
            <v>0</v>
          </cell>
          <cell r="AB234">
            <v>1543</v>
          </cell>
        </row>
        <row r="235">
          <cell r="A235" t="str">
            <v>Summer</v>
          </cell>
          <cell r="B235">
            <v>4</v>
          </cell>
          <cell r="C235" t="str">
            <v>UT</v>
          </cell>
          <cell r="D235" t="str">
            <v xml:space="preserve">FT1 </v>
          </cell>
          <cell r="E235">
            <v>1</v>
          </cell>
          <cell r="F235">
            <v>19162</v>
          </cell>
          <cell r="G235">
            <v>0</v>
          </cell>
          <cell r="H235">
            <v>375</v>
          </cell>
          <cell r="I235">
            <v>244</v>
          </cell>
          <cell r="J235">
            <v>0</v>
          </cell>
          <cell r="K235">
            <v>0</v>
          </cell>
          <cell r="L235">
            <v>0</v>
          </cell>
          <cell r="M235">
            <v>1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10000</v>
          </cell>
          <cell r="U235">
            <v>9162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1</v>
          </cell>
          <cell r="AA235">
            <v>0</v>
          </cell>
          <cell r="AB235">
            <v>1543</v>
          </cell>
        </row>
        <row r="236">
          <cell r="A236" t="str">
            <v>Summer</v>
          </cell>
          <cell r="B236">
            <v>5</v>
          </cell>
          <cell r="C236" t="str">
            <v>UT</v>
          </cell>
          <cell r="D236" t="str">
            <v xml:space="preserve">FT1 </v>
          </cell>
          <cell r="E236">
            <v>1</v>
          </cell>
          <cell r="F236">
            <v>30453</v>
          </cell>
          <cell r="G236">
            <v>0</v>
          </cell>
          <cell r="H236">
            <v>375</v>
          </cell>
          <cell r="I236">
            <v>244</v>
          </cell>
          <cell r="J236">
            <v>0</v>
          </cell>
          <cell r="K236">
            <v>0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10000</v>
          </cell>
          <cell r="U236">
            <v>20453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1</v>
          </cell>
          <cell r="AA236">
            <v>0</v>
          </cell>
          <cell r="AB236">
            <v>1543</v>
          </cell>
        </row>
        <row r="237">
          <cell r="A237" t="str">
            <v>Summer</v>
          </cell>
          <cell r="B237">
            <v>6</v>
          </cell>
          <cell r="C237" t="str">
            <v>UT</v>
          </cell>
          <cell r="D237" t="str">
            <v xml:space="preserve">FT1 </v>
          </cell>
          <cell r="E237">
            <v>1</v>
          </cell>
          <cell r="F237">
            <v>21827</v>
          </cell>
          <cell r="G237">
            <v>0</v>
          </cell>
          <cell r="H237">
            <v>375</v>
          </cell>
          <cell r="I237">
            <v>244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10000</v>
          </cell>
          <cell r="U237">
            <v>11827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1</v>
          </cell>
          <cell r="AA237">
            <v>0</v>
          </cell>
          <cell r="AB237">
            <v>1543</v>
          </cell>
        </row>
        <row r="238">
          <cell r="A238" t="str">
            <v>Summer</v>
          </cell>
          <cell r="B238">
            <v>7</v>
          </cell>
          <cell r="C238" t="str">
            <v>UT</v>
          </cell>
          <cell r="D238" t="str">
            <v xml:space="preserve">FT1 </v>
          </cell>
          <cell r="E238">
            <v>1</v>
          </cell>
          <cell r="F238">
            <v>16832</v>
          </cell>
          <cell r="G238">
            <v>0</v>
          </cell>
          <cell r="H238">
            <v>375</v>
          </cell>
          <cell r="I238">
            <v>244</v>
          </cell>
          <cell r="J238">
            <v>0</v>
          </cell>
          <cell r="K238">
            <v>0</v>
          </cell>
          <cell r="L238">
            <v>0</v>
          </cell>
          <cell r="M238">
            <v>1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10000</v>
          </cell>
          <cell r="U238">
            <v>6832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1</v>
          </cell>
          <cell r="AA238">
            <v>0</v>
          </cell>
          <cell r="AB238">
            <v>1543</v>
          </cell>
        </row>
        <row r="239">
          <cell r="A239" t="str">
            <v>Summer</v>
          </cell>
          <cell r="B239">
            <v>8</v>
          </cell>
          <cell r="C239" t="str">
            <v>UT</v>
          </cell>
          <cell r="D239" t="str">
            <v xml:space="preserve">FT1 </v>
          </cell>
          <cell r="E239">
            <v>1</v>
          </cell>
          <cell r="F239">
            <v>14808</v>
          </cell>
          <cell r="G239">
            <v>0</v>
          </cell>
          <cell r="H239">
            <v>375</v>
          </cell>
          <cell r="I239">
            <v>244</v>
          </cell>
          <cell r="J239">
            <v>0</v>
          </cell>
          <cell r="K239">
            <v>0</v>
          </cell>
          <cell r="L239">
            <v>0</v>
          </cell>
          <cell r="M239">
            <v>1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10000</v>
          </cell>
          <cell r="U239">
            <v>4808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1</v>
          </cell>
          <cell r="AA239">
            <v>0</v>
          </cell>
          <cell r="AB239">
            <v>1543</v>
          </cell>
        </row>
        <row r="240">
          <cell r="A240" t="str">
            <v>Summer</v>
          </cell>
          <cell r="B240">
            <v>9</v>
          </cell>
          <cell r="C240" t="str">
            <v>UT</v>
          </cell>
          <cell r="D240" t="str">
            <v xml:space="preserve">FT1 </v>
          </cell>
          <cell r="E240">
            <v>1</v>
          </cell>
          <cell r="F240">
            <v>2955</v>
          </cell>
          <cell r="G240">
            <v>0</v>
          </cell>
          <cell r="H240">
            <v>375</v>
          </cell>
          <cell r="I240">
            <v>244</v>
          </cell>
          <cell r="J240">
            <v>0</v>
          </cell>
          <cell r="K240">
            <v>0</v>
          </cell>
          <cell r="L240">
            <v>0</v>
          </cell>
          <cell r="M240">
            <v>1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2955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1</v>
          </cell>
          <cell r="AA240">
            <v>0</v>
          </cell>
          <cell r="AB240">
            <v>1543</v>
          </cell>
        </row>
        <row r="241">
          <cell r="A241" t="str">
            <v>Summer</v>
          </cell>
          <cell r="B241">
            <v>10</v>
          </cell>
          <cell r="C241" t="str">
            <v>UT</v>
          </cell>
          <cell r="D241" t="str">
            <v xml:space="preserve">FT1 </v>
          </cell>
          <cell r="E241">
            <v>1</v>
          </cell>
          <cell r="F241">
            <v>12441</v>
          </cell>
          <cell r="G241">
            <v>0</v>
          </cell>
          <cell r="H241">
            <v>375</v>
          </cell>
          <cell r="I241">
            <v>244</v>
          </cell>
          <cell r="J241">
            <v>0</v>
          </cell>
          <cell r="K241">
            <v>0</v>
          </cell>
          <cell r="L241">
            <v>0</v>
          </cell>
          <cell r="M241">
            <v>1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10000</v>
          </cell>
          <cell r="U241">
            <v>2441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1</v>
          </cell>
          <cell r="AA241">
            <v>0</v>
          </cell>
          <cell r="AB241">
            <v>1543</v>
          </cell>
        </row>
        <row r="242">
          <cell r="A242" t="str">
            <v>Winter</v>
          </cell>
          <cell r="B242">
            <v>11</v>
          </cell>
          <cell r="C242" t="str">
            <v>UT</v>
          </cell>
          <cell r="D242" t="str">
            <v xml:space="preserve">FT1 </v>
          </cell>
          <cell r="E242">
            <v>1</v>
          </cell>
          <cell r="F242">
            <v>13821</v>
          </cell>
          <cell r="G242">
            <v>0</v>
          </cell>
          <cell r="H242">
            <v>375</v>
          </cell>
          <cell r="I242">
            <v>244</v>
          </cell>
          <cell r="J242">
            <v>0</v>
          </cell>
          <cell r="K242">
            <v>0</v>
          </cell>
          <cell r="L242">
            <v>0</v>
          </cell>
          <cell r="M242">
            <v>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10000</v>
          </cell>
          <cell r="U242">
            <v>3821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1</v>
          </cell>
          <cell r="AA242">
            <v>0</v>
          </cell>
          <cell r="AB242">
            <v>1543</v>
          </cell>
        </row>
        <row r="243">
          <cell r="A243" t="str">
            <v>Winter</v>
          </cell>
          <cell r="B243">
            <v>12</v>
          </cell>
          <cell r="C243" t="str">
            <v>UT</v>
          </cell>
          <cell r="D243" t="str">
            <v xml:space="preserve">FT1 </v>
          </cell>
          <cell r="E243">
            <v>1</v>
          </cell>
          <cell r="F243">
            <v>45602</v>
          </cell>
          <cell r="G243">
            <v>0</v>
          </cell>
          <cell r="H243">
            <v>375</v>
          </cell>
          <cell r="I243">
            <v>244</v>
          </cell>
          <cell r="J243">
            <v>0</v>
          </cell>
          <cell r="K243">
            <v>0</v>
          </cell>
          <cell r="L243">
            <v>0</v>
          </cell>
          <cell r="M243">
            <v>1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10000</v>
          </cell>
          <cell r="U243">
            <v>35602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</v>
          </cell>
          <cell r="AA243">
            <v>0</v>
          </cell>
          <cell r="AB243">
            <v>1543</v>
          </cell>
        </row>
        <row r="244">
          <cell r="A244" t="str">
            <v>Winter</v>
          </cell>
          <cell r="B244">
            <v>1</v>
          </cell>
          <cell r="C244" t="str">
            <v>UT</v>
          </cell>
          <cell r="D244" t="str">
            <v xml:space="preserve">FT1 </v>
          </cell>
          <cell r="E244">
            <v>1</v>
          </cell>
          <cell r="F244">
            <v>66215</v>
          </cell>
          <cell r="G244">
            <v>0</v>
          </cell>
          <cell r="H244">
            <v>375</v>
          </cell>
          <cell r="I244">
            <v>244</v>
          </cell>
          <cell r="J244">
            <v>0</v>
          </cell>
          <cell r="K244">
            <v>0</v>
          </cell>
          <cell r="L244">
            <v>0</v>
          </cell>
          <cell r="M244">
            <v>1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10000</v>
          </cell>
          <cell r="U244">
            <v>56215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</v>
          </cell>
          <cell r="AA244">
            <v>0</v>
          </cell>
          <cell r="AB244">
            <v>2128</v>
          </cell>
        </row>
        <row r="245">
          <cell r="A245" t="str">
            <v>Winter</v>
          </cell>
          <cell r="B245">
            <v>2</v>
          </cell>
          <cell r="C245" t="str">
            <v>UT</v>
          </cell>
          <cell r="D245" t="str">
            <v xml:space="preserve">FT1 </v>
          </cell>
          <cell r="E245">
            <v>1</v>
          </cell>
          <cell r="F245">
            <v>59143</v>
          </cell>
          <cell r="G245">
            <v>0</v>
          </cell>
          <cell r="H245">
            <v>375</v>
          </cell>
          <cell r="I245">
            <v>244</v>
          </cell>
          <cell r="J245">
            <v>0</v>
          </cell>
          <cell r="K245">
            <v>0</v>
          </cell>
          <cell r="L245">
            <v>0</v>
          </cell>
          <cell r="M245">
            <v>1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10000</v>
          </cell>
          <cell r="U245">
            <v>49143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1</v>
          </cell>
          <cell r="AA245">
            <v>0</v>
          </cell>
          <cell r="AB245">
            <v>2128</v>
          </cell>
        </row>
        <row r="246">
          <cell r="A246" t="str">
            <v>Winter</v>
          </cell>
          <cell r="B246">
            <v>3</v>
          </cell>
          <cell r="C246" t="str">
            <v>UT</v>
          </cell>
          <cell r="D246" t="str">
            <v xml:space="preserve">FT1 </v>
          </cell>
          <cell r="E246">
            <v>1</v>
          </cell>
          <cell r="F246">
            <v>50923</v>
          </cell>
          <cell r="G246">
            <v>0</v>
          </cell>
          <cell r="H246">
            <v>375</v>
          </cell>
          <cell r="I246">
            <v>244</v>
          </cell>
          <cell r="J246">
            <v>0</v>
          </cell>
          <cell r="K246">
            <v>0</v>
          </cell>
          <cell r="L246">
            <v>0</v>
          </cell>
          <cell r="M246">
            <v>1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10000</v>
          </cell>
          <cell r="U246">
            <v>40923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1</v>
          </cell>
          <cell r="AA246">
            <v>0</v>
          </cell>
          <cell r="AB246">
            <v>2128</v>
          </cell>
        </row>
        <row r="247">
          <cell r="A247" t="str">
            <v>Summer</v>
          </cell>
          <cell r="B247">
            <v>4</v>
          </cell>
          <cell r="C247" t="str">
            <v>UT</v>
          </cell>
          <cell r="D247" t="str">
            <v xml:space="preserve">FT1 </v>
          </cell>
          <cell r="E247">
            <v>1</v>
          </cell>
          <cell r="F247">
            <v>45300</v>
          </cell>
          <cell r="G247">
            <v>0</v>
          </cell>
          <cell r="H247">
            <v>375</v>
          </cell>
          <cell r="I247">
            <v>244</v>
          </cell>
          <cell r="J247">
            <v>0</v>
          </cell>
          <cell r="K247">
            <v>0</v>
          </cell>
          <cell r="L247">
            <v>0</v>
          </cell>
          <cell r="M247">
            <v>1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10000</v>
          </cell>
          <cell r="U247">
            <v>35300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1</v>
          </cell>
          <cell r="AA247">
            <v>0</v>
          </cell>
          <cell r="AB247">
            <v>2128</v>
          </cell>
        </row>
        <row r="248">
          <cell r="A248" t="str">
            <v>Summer</v>
          </cell>
          <cell r="B248">
            <v>5</v>
          </cell>
          <cell r="C248" t="str">
            <v>UT</v>
          </cell>
          <cell r="D248" t="str">
            <v xml:space="preserve">FT1 </v>
          </cell>
          <cell r="E248">
            <v>1</v>
          </cell>
          <cell r="F248">
            <v>41379</v>
          </cell>
          <cell r="G248">
            <v>0</v>
          </cell>
          <cell r="H248">
            <v>375</v>
          </cell>
          <cell r="I248">
            <v>244</v>
          </cell>
          <cell r="J248">
            <v>0</v>
          </cell>
          <cell r="K248">
            <v>0</v>
          </cell>
          <cell r="L248">
            <v>0</v>
          </cell>
          <cell r="M248">
            <v>1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10000</v>
          </cell>
          <cell r="U248">
            <v>31379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1</v>
          </cell>
          <cell r="AA248">
            <v>0</v>
          </cell>
          <cell r="AB248">
            <v>2128</v>
          </cell>
        </row>
        <row r="249">
          <cell r="A249" t="str">
            <v>Summer</v>
          </cell>
          <cell r="B249">
            <v>6</v>
          </cell>
          <cell r="C249" t="str">
            <v>UT</v>
          </cell>
          <cell r="D249" t="str">
            <v xml:space="preserve">FT1 </v>
          </cell>
          <cell r="E249">
            <v>1</v>
          </cell>
          <cell r="F249">
            <v>26909</v>
          </cell>
          <cell r="G249">
            <v>0</v>
          </cell>
          <cell r="H249">
            <v>375</v>
          </cell>
          <cell r="I249">
            <v>244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10000</v>
          </cell>
          <cell r="U249">
            <v>16909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1</v>
          </cell>
          <cell r="AA249">
            <v>0</v>
          </cell>
          <cell r="AB249">
            <v>2128</v>
          </cell>
        </row>
        <row r="250">
          <cell r="A250" t="str">
            <v>Summer</v>
          </cell>
          <cell r="B250">
            <v>7</v>
          </cell>
          <cell r="C250" t="str">
            <v>UT</v>
          </cell>
          <cell r="D250" t="str">
            <v xml:space="preserve">FT1 </v>
          </cell>
          <cell r="E250">
            <v>1</v>
          </cell>
          <cell r="F250">
            <v>31586</v>
          </cell>
          <cell r="G250">
            <v>0</v>
          </cell>
          <cell r="H250">
            <v>375</v>
          </cell>
          <cell r="I250">
            <v>244</v>
          </cell>
          <cell r="J250">
            <v>0</v>
          </cell>
          <cell r="K250">
            <v>0</v>
          </cell>
          <cell r="L250">
            <v>0</v>
          </cell>
          <cell r="M250">
            <v>1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10000</v>
          </cell>
          <cell r="U250">
            <v>21586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1</v>
          </cell>
          <cell r="AA250">
            <v>0</v>
          </cell>
          <cell r="AB250">
            <v>2128</v>
          </cell>
        </row>
        <row r="251">
          <cell r="A251" t="str">
            <v>Summer</v>
          </cell>
          <cell r="B251">
            <v>8</v>
          </cell>
          <cell r="C251" t="str">
            <v>UT</v>
          </cell>
          <cell r="D251" t="str">
            <v xml:space="preserve">FT1 </v>
          </cell>
          <cell r="E251">
            <v>1</v>
          </cell>
          <cell r="F251">
            <v>30517</v>
          </cell>
          <cell r="G251">
            <v>0</v>
          </cell>
          <cell r="H251">
            <v>375</v>
          </cell>
          <cell r="I251">
            <v>244</v>
          </cell>
          <cell r="J251">
            <v>0</v>
          </cell>
          <cell r="K251">
            <v>0</v>
          </cell>
          <cell r="L251">
            <v>0</v>
          </cell>
          <cell r="M251">
            <v>1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10000</v>
          </cell>
          <cell r="U251">
            <v>20517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1</v>
          </cell>
          <cell r="AA251">
            <v>0</v>
          </cell>
          <cell r="AB251">
            <v>2128</v>
          </cell>
        </row>
        <row r="252">
          <cell r="A252" t="str">
            <v>Summer</v>
          </cell>
          <cell r="B252">
            <v>9</v>
          </cell>
          <cell r="C252" t="str">
            <v>UT</v>
          </cell>
          <cell r="D252" t="str">
            <v xml:space="preserve">FT1 </v>
          </cell>
          <cell r="E252">
            <v>1</v>
          </cell>
          <cell r="F252">
            <v>34396</v>
          </cell>
          <cell r="G252">
            <v>0</v>
          </cell>
          <cell r="H252">
            <v>375</v>
          </cell>
          <cell r="I252">
            <v>244</v>
          </cell>
          <cell r="J252">
            <v>0</v>
          </cell>
          <cell r="K252">
            <v>0</v>
          </cell>
          <cell r="L252">
            <v>0</v>
          </cell>
          <cell r="M252">
            <v>1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10000</v>
          </cell>
          <cell r="U252">
            <v>24396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1</v>
          </cell>
          <cell r="AA252">
            <v>0</v>
          </cell>
          <cell r="AB252">
            <v>2128</v>
          </cell>
        </row>
        <row r="253">
          <cell r="A253" t="str">
            <v>Summer</v>
          </cell>
          <cell r="B253">
            <v>10</v>
          </cell>
          <cell r="C253" t="str">
            <v>UT</v>
          </cell>
          <cell r="D253" t="str">
            <v xml:space="preserve">FT1 </v>
          </cell>
          <cell r="E253">
            <v>1</v>
          </cell>
          <cell r="F253">
            <v>44172</v>
          </cell>
          <cell r="G253">
            <v>0</v>
          </cell>
          <cell r="H253">
            <v>375</v>
          </cell>
          <cell r="I253">
            <v>244</v>
          </cell>
          <cell r="J253">
            <v>0</v>
          </cell>
          <cell r="K253">
            <v>0</v>
          </cell>
          <cell r="L253">
            <v>0</v>
          </cell>
          <cell r="M253">
            <v>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10000</v>
          </cell>
          <cell r="U253">
            <v>34172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1</v>
          </cell>
          <cell r="AA253">
            <v>0</v>
          </cell>
          <cell r="AB253">
            <v>2128</v>
          </cell>
        </row>
        <row r="254">
          <cell r="A254" t="str">
            <v>Winter</v>
          </cell>
          <cell r="B254">
            <v>11</v>
          </cell>
          <cell r="C254" t="str">
            <v>UT</v>
          </cell>
          <cell r="D254" t="str">
            <v xml:space="preserve">FT1 </v>
          </cell>
          <cell r="E254">
            <v>1</v>
          </cell>
          <cell r="F254">
            <v>50943</v>
          </cell>
          <cell r="G254">
            <v>0</v>
          </cell>
          <cell r="H254">
            <v>375</v>
          </cell>
          <cell r="I254">
            <v>244</v>
          </cell>
          <cell r="J254">
            <v>0</v>
          </cell>
          <cell r="K254">
            <v>0</v>
          </cell>
          <cell r="L254">
            <v>0</v>
          </cell>
          <cell r="M254">
            <v>1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10000</v>
          </cell>
          <cell r="U254">
            <v>40943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1</v>
          </cell>
          <cell r="AA254">
            <v>0</v>
          </cell>
          <cell r="AB254">
            <v>2128</v>
          </cell>
        </row>
        <row r="255">
          <cell r="A255" t="str">
            <v>Winter</v>
          </cell>
          <cell r="B255">
            <v>12</v>
          </cell>
          <cell r="C255" t="str">
            <v>UT</v>
          </cell>
          <cell r="D255" t="str">
            <v xml:space="preserve">FT1 </v>
          </cell>
          <cell r="E255">
            <v>1</v>
          </cell>
          <cell r="F255">
            <v>65650</v>
          </cell>
          <cell r="G255">
            <v>0</v>
          </cell>
          <cell r="H255">
            <v>375</v>
          </cell>
          <cell r="I255">
            <v>244</v>
          </cell>
          <cell r="J255">
            <v>0</v>
          </cell>
          <cell r="K255">
            <v>0</v>
          </cell>
          <cell r="L255">
            <v>0</v>
          </cell>
          <cell r="M255">
            <v>1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10000</v>
          </cell>
          <cell r="U255">
            <v>55650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1</v>
          </cell>
          <cell r="AA255">
            <v>0</v>
          </cell>
          <cell r="AB255">
            <v>2128</v>
          </cell>
        </row>
        <row r="256">
          <cell r="A256" t="str">
            <v>Winter</v>
          </cell>
          <cell r="B256">
            <v>1</v>
          </cell>
          <cell r="C256" t="str">
            <v>UT</v>
          </cell>
          <cell r="D256" t="str">
            <v xml:space="preserve">MT  </v>
          </cell>
          <cell r="E256">
            <v>1</v>
          </cell>
          <cell r="F256">
            <v>4929</v>
          </cell>
          <cell r="G256">
            <v>0</v>
          </cell>
          <cell r="H256">
            <v>375</v>
          </cell>
          <cell r="I256">
            <v>244</v>
          </cell>
          <cell r="J256">
            <v>0</v>
          </cell>
          <cell r="K256">
            <v>0</v>
          </cell>
          <cell r="L256">
            <v>0</v>
          </cell>
          <cell r="M256">
            <v>1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4929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1</v>
          </cell>
          <cell r="AA256">
            <v>0</v>
          </cell>
          <cell r="AB256">
            <v>0</v>
          </cell>
        </row>
        <row r="257">
          <cell r="A257" t="str">
            <v>Winter</v>
          </cell>
          <cell r="B257">
            <v>2</v>
          </cell>
          <cell r="C257" t="str">
            <v>UT</v>
          </cell>
          <cell r="D257" t="str">
            <v xml:space="preserve">MT  </v>
          </cell>
          <cell r="E257">
            <v>1</v>
          </cell>
          <cell r="F257">
            <v>4558</v>
          </cell>
          <cell r="G257">
            <v>0</v>
          </cell>
          <cell r="H257">
            <v>375</v>
          </cell>
          <cell r="I257">
            <v>244</v>
          </cell>
          <cell r="J257">
            <v>0</v>
          </cell>
          <cell r="K257">
            <v>0</v>
          </cell>
          <cell r="L257">
            <v>0</v>
          </cell>
          <cell r="M257">
            <v>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4558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</v>
          </cell>
          <cell r="AA257">
            <v>0</v>
          </cell>
          <cell r="AB257">
            <v>0</v>
          </cell>
        </row>
        <row r="258">
          <cell r="A258" t="str">
            <v>Winter</v>
          </cell>
          <cell r="B258">
            <v>3</v>
          </cell>
          <cell r="C258" t="str">
            <v>UT</v>
          </cell>
          <cell r="D258" t="str">
            <v xml:space="preserve">MT  </v>
          </cell>
          <cell r="E258">
            <v>1</v>
          </cell>
          <cell r="F258">
            <v>3419</v>
          </cell>
          <cell r="G258">
            <v>0</v>
          </cell>
          <cell r="H258">
            <v>375</v>
          </cell>
          <cell r="I258">
            <v>244</v>
          </cell>
          <cell r="J258">
            <v>0</v>
          </cell>
          <cell r="K258">
            <v>0</v>
          </cell>
          <cell r="L258">
            <v>0</v>
          </cell>
          <cell r="M258">
            <v>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3419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</v>
          </cell>
          <cell r="AA258">
            <v>0</v>
          </cell>
          <cell r="AB258">
            <v>0</v>
          </cell>
        </row>
        <row r="259">
          <cell r="A259" t="str">
            <v>Summer</v>
          </cell>
          <cell r="B259">
            <v>4</v>
          </cell>
          <cell r="C259" t="str">
            <v>UT</v>
          </cell>
          <cell r="D259" t="str">
            <v xml:space="preserve">MT  </v>
          </cell>
          <cell r="E259">
            <v>1</v>
          </cell>
          <cell r="F259">
            <v>2297</v>
          </cell>
          <cell r="G259">
            <v>0</v>
          </cell>
          <cell r="H259">
            <v>375</v>
          </cell>
          <cell r="I259">
            <v>244</v>
          </cell>
          <cell r="J259">
            <v>0</v>
          </cell>
          <cell r="K259">
            <v>0</v>
          </cell>
          <cell r="L259">
            <v>0</v>
          </cell>
          <cell r="M259">
            <v>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2297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</v>
          </cell>
          <cell r="AA259">
            <v>0</v>
          </cell>
          <cell r="AB259">
            <v>0</v>
          </cell>
        </row>
        <row r="260">
          <cell r="A260" t="str">
            <v>Summer</v>
          </cell>
          <cell r="B260">
            <v>5</v>
          </cell>
          <cell r="C260" t="str">
            <v>UT</v>
          </cell>
          <cell r="D260" t="str">
            <v xml:space="preserve">MT  </v>
          </cell>
          <cell r="E260">
            <v>1</v>
          </cell>
          <cell r="F260">
            <v>1698</v>
          </cell>
          <cell r="G260">
            <v>0</v>
          </cell>
          <cell r="H260">
            <v>375</v>
          </cell>
          <cell r="I260">
            <v>244</v>
          </cell>
          <cell r="J260">
            <v>0</v>
          </cell>
          <cell r="K260">
            <v>0</v>
          </cell>
          <cell r="L260">
            <v>0</v>
          </cell>
          <cell r="M260">
            <v>1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1698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</v>
          </cell>
          <cell r="AA260">
            <v>0</v>
          </cell>
          <cell r="AB260">
            <v>0</v>
          </cell>
        </row>
        <row r="261">
          <cell r="A261" t="str">
            <v>Summer</v>
          </cell>
          <cell r="B261">
            <v>6</v>
          </cell>
          <cell r="C261" t="str">
            <v>UT</v>
          </cell>
          <cell r="D261" t="str">
            <v xml:space="preserve">MT  </v>
          </cell>
          <cell r="E261">
            <v>1</v>
          </cell>
          <cell r="F261">
            <v>1501</v>
          </cell>
          <cell r="G261">
            <v>0</v>
          </cell>
          <cell r="H261">
            <v>375</v>
          </cell>
          <cell r="I261">
            <v>244</v>
          </cell>
          <cell r="J261">
            <v>0</v>
          </cell>
          <cell r="K261">
            <v>0</v>
          </cell>
          <cell r="L261">
            <v>0</v>
          </cell>
          <cell r="M261">
            <v>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1501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</v>
          </cell>
          <cell r="AA261">
            <v>0</v>
          </cell>
          <cell r="AB261">
            <v>0</v>
          </cell>
        </row>
        <row r="262">
          <cell r="A262" t="str">
            <v>Summer</v>
          </cell>
          <cell r="B262">
            <v>7</v>
          </cell>
          <cell r="C262" t="str">
            <v>UT</v>
          </cell>
          <cell r="D262" t="str">
            <v xml:space="preserve">MT  </v>
          </cell>
          <cell r="E262">
            <v>1</v>
          </cell>
          <cell r="F262">
            <v>1452</v>
          </cell>
          <cell r="G262">
            <v>0</v>
          </cell>
          <cell r="H262">
            <v>375</v>
          </cell>
          <cell r="I262">
            <v>244</v>
          </cell>
          <cell r="J262">
            <v>0</v>
          </cell>
          <cell r="K262">
            <v>0</v>
          </cell>
          <cell r="L262">
            <v>0</v>
          </cell>
          <cell r="M262">
            <v>1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1452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</row>
        <row r="263">
          <cell r="A263" t="str">
            <v>Summer</v>
          </cell>
          <cell r="B263">
            <v>8</v>
          </cell>
          <cell r="C263" t="str">
            <v>UT</v>
          </cell>
          <cell r="D263" t="str">
            <v xml:space="preserve">MT  </v>
          </cell>
          <cell r="E263">
            <v>1</v>
          </cell>
          <cell r="F263">
            <v>1460</v>
          </cell>
          <cell r="G263">
            <v>0</v>
          </cell>
          <cell r="H263">
            <v>375</v>
          </cell>
          <cell r="I263">
            <v>244</v>
          </cell>
          <cell r="J263">
            <v>0</v>
          </cell>
          <cell r="K263">
            <v>0</v>
          </cell>
          <cell r="L263">
            <v>0</v>
          </cell>
          <cell r="M263">
            <v>1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1460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</v>
          </cell>
          <cell r="AA263">
            <v>0</v>
          </cell>
          <cell r="AB263">
            <v>0</v>
          </cell>
        </row>
        <row r="264">
          <cell r="A264" t="str">
            <v>Summer</v>
          </cell>
          <cell r="B264">
            <v>9</v>
          </cell>
          <cell r="C264" t="str">
            <v>UT</v>
          </cell>
          <cell r="D264" t="str">
            <v xml:space="preserve">MT  </v>
          </cell>
          <cell r="E264">
            <v>1</v>
          </cell>
          <cell r="F264">
            <v>1572</v>
          </cell>
          <cell r="G264">
            <v>0</v>
          </cell>
          <cell r="H264">
            <v>375</v>
          </cell>
          <cell r="I264">
            <v>244</v>
          </cell>
          <cell r="J264">
            <v>0</v>
          </cell>
          <cell r="K264">
            <v>0</v>
          </cell>
          <cell r="L264">
            <v>0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1572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</v>
          </cell>
          <cell r="AA264">
            <v>0</v>
          </cell>
          <cell r="AB264">
            <v>0</v>
          </cell>
        </row>
        <row r="265">
          <cell r="A265" t="str">
            <v>Summer</v>
          </cell>
          <cell r="B265">
            <v>10</v>
          </cell>
          <cell r="C265" t="str">
            <v>UT</v>
          </cell>
          <cell r="D265" t="str">
            <v xml:space="preserve">MT  </v>
          </cell>
          <cell r="E265">
            <v>1</v>
          </cell>
          <cell r="F265">
            <v>1932</v>
          </cell>
          <cell r="G265">
            <v>0</v>
          </cell>
          <cell r="H265">
            <v>375</v>
          </cell>
          <cell r="I265">
            <v>244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1932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</v>
          </cell>
          <cell r="AA265">
            <v>0</v>
          </cell>
          <cell r="AB265">
            <v>0</v>
          </cell>
        </row>
        <row r="266">
          <cell r="A266" t="str">
            <v>Winter</v>
          </cell>
          <cell r="B266">
            <v>11</v>
          </cell>
          <cell r="C266" t="str">
            <v>UT</v>
          </cell>
          <cell r="D266" t="str">
            <v xml:space="preserve">MT  </v>
          </cell>
          <cell r="E266">
            <v>1</v>
          </cell>
          <cell r="F266">
            <v>2810</v>
          </cell>
          <cell r="G266">
            <v>0</v>
          </cell>
          <cell r="H266">
            <v>375</v>
          </cell>
          <cell r="I266">
            <v>244</v>
          </cell>
          <cell r="J266">
            <v>0</v>
          </cell>
          <cell r="K266">
            <v>0</v>
          </cell>
          <cell r="L266">
            <v>0</v>
          </cell>
          <cell r="M266">
            <v>1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2810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</row>
        <row r="267">
          <cell r="A267" t="str">
            <v>Winter</v>
          </cell>
          <cell r="B267">
            <v>12</v>
          </cell>
          <cell r="C267" t="str">
            <v>UT</v>
          </cell>
          <cell r="D267" t="str">
            <v xml:space="preserve">MT  </v>
          </cell>
          <cell r="E267">
            <v>1</v>
          </cell>
          <cell r="F267">
            <v>5357</v>
          </cell>
          <cell r="G267">
            <v>0</v>
          </cell>
          <cell r="H267">
            <v>375</v>
          </cell>
          <cell r="I267">
            <v>244</v>
          </cell>
          <cell r="J267">
            <v>0</v>
          </cell>
          <cell r="K267">
            <v>0</v>
          </cell>
          <cell r="L267">
            <v>0</v>
          </cell>
          <cell r="M267">
            <v>1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5357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</v>
          </cell>
          <cell r="AA267">
            <v>0</v>
          </cell>
          <cell r="AB267">
            <v>0</v>
          </cell>
        </row>
        <row r="268">
          <cell r="A268" t="str">
            <v>Winter</v>
          </cell>
          <cell r="B268">
            <v>1</v>
          </cell>
          <cell r="C268" t="str">
            <v>UT</v>
          </cell>
          <cell r="D268" t="str">
            <v xml:space="preserve">TS  </v>
          </cell>
          <cell r="E268">
            <v>334</v>
          </cell>
          <cell r="F268">
            <v>3285649</v>
          </cell>
          <cell r="G268">
            <v>0</v>
          </cell>
          <cell r="H268">
            <v>114563</v>
          </cell>
          <cell r="I268">
            <v>55900</v>
          </cell>
          <cell r="J268">
            <v>2</v>
          </cell>
          <cell r="K268">
            <v>53</v>
          </cell>
          <cell r="L268">
            <v>161</v>
          </cell>
          <cell r="M268">
            <v>159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62557</v>
          </cell>
          <cell r="U268">
            <v>415294</v>
          </cell>
          <cell r="V268">
            <v>2222556</v>
          </cell>
          <cell r="W268">
            <v>585242</v>
          </cell>
          <cell r="X268">
            <v>0</v>
          </cell>
          <cell r="Y268">
            <v>0</v>
          </cell>
          <cell r="Z268">
            <v>281</v>
          </cell>
          <cell r="AA268">
            <v>49</v>
          </cell>
          <cell r="AB268">
            <v>62276</v>
          </cell>
        </row>
        <row r="269">
          <cell r="A269" t="str">
            <v>Winter</v>
          </cell>
          <cell r="B269">
            <v>2</v>
          </cell>
          <cell r="C269" t="str">
            <v>UT</v>
          </cell>
          <cell r="D269" t="str">
            <v xml:space="preserve">TS  </v>
          </cell>
          <cell r="E269">
            <v>334</v>
          </cell>
          <cell r="F269">
            <v>3047437</v>
          </cell>
          <cell r="G269">
            <v>0</v>
          </cell>
          <cell r="H269">
            <v>114563</v>
          </cell>
          <cell r="I269">
            <v>55900</v>
          </cell>
          <cell r="J269">
            <v>2</v>
          </cell>
          <cell r="K269">
            <v>53</v>
          </cell>
          <cell r="L269">
            <v>161</v>
          </cell>
          <cell r="M269">
            <v>159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62506</v>
          </cell>
          <cell r="U269">
            <v>406601</v>
          </cell>
          <cell r="V269">
            <v>2057749</v>
          </cell>
          <cell r="W269">
            <v>520581</v>
          </cell>
          <cell r="X269">
            <v>0</v>
          </cell>
          <cell r="Y269">
            <v>0</v>
          </cell>
          <cell r="Z269">
            <v>281</v>
          </cell>
          <cell r="AA269">
            <v>49</v>
          </cell>
          <cell r="AB269">
            <v>62276</v>
          </cell>
        </row>
        <row r="270">
          <cell r="A270" t="str">
            <v>Winter</v>
          </cell>
          <cell r="B270">
            <v>3</v>
          </cell>
          <cell r="C270" t="str">
            <v>UT</v>
          </cell>
          <cell r="D270" t="str">
            <v xml:space="preserve">TS  </v>
          </cell>
          <cell r="E270">
            <v>334</v>
          </cell>
          <cell r="F270">
            <v>2824517</v>
          </cell>
          <cell r="G270">
            <v>0</v>
          </cell>
          <cell r="H270">
            <v>114563</v>
          </cell>
          <cell r="I270">
            <v>55900</v>
          </cell>
          <cell r="J270">
            <v>2</v>
          </cell>
          <cell r="K270">
            <v>53</v>
          </cell>
          <cell r="L270">
            <v>161</v>
          </cell>
          <cell r="M270">
            <v>159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62458</v>
          </cell>
          <cell r="U270">
            <v>398171</v>
          </cell>
          <cell r="V270">
            <v>1903427</v>
          </cell>
          <cell r="W270">
            <v>460461</v>
          </cell>
          <cell r="X270">
            <v>0</v>
          </cell>
          <cell r="Y270">
            <v>0</v>
          </cell>
          <cell r="Z270">
            <v>281</v>
          </cell>
          <cell r="AA270">
            <v>49</v>
          </cell>
          <cell r="AB270">
            <v>62276</v>
          </cell>
        </row>
        <row r="271">
          <cell r="A271" t="str">
            <v>Summer</v>
          </cell>
          <cell r="B271">
            <v>4</v>
          </cell>
          <cell r="C271" t="str">
            <v>UT</v>
          </cell>
          <cell r="D271" t="str">
            <v xml:space="preserve">TS  </v>
          </cell>
          <cell r="E271">
            <v>334</v>
          </cell>
          <cell r="F271">
            <v>2551633</v>
          </cell>
          <cell r="G271">
            <v>0</v>
          </cell>
          <cell r="H271">
            <v>114563</v>
          </cell>
          <cell r="I271">
            <v>55900</v>
          </cell>
          <cell r="J271">
            <v>2</v>
          </cell>
          <cell r="K271">
            <v>53</v>
          </cell>
          <cell r="L271">
            <v>161</v>
          </cell>
          <cell r="M271">
            <v>159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62399</v>
          </cell>
          <cell r="U271">
            <v>387460</v>
          </cell>
          <cell r="V271">
            <v>1714402</v>
          </cell>
          <cell r="W271">
            <v>387372</v>
          </cell>
          <cell r="X271">
            <v>0</v>
          </cell>
          <cell r="Y271">
            <v>0</v>
          </cell>
          <cell r="Z271">
            <v>281</v>
          </cell>
          <cell r="AA271">
            <v>49</v>
          </cell>
          <cell r="AB271">
            <v>62276</v>
          </cell>
        </row>
        <row r="272">
          <cell r="A272" t="str">
            <v>Summer</v>
          </cell>
          <cell r="B272">
            <v>5</v>
          </cell>
          <cell r="C272" t="str">
            <v>UT</v>
          </cell>
          <cell r="D272" t="str">
            <v xml:space="preserve">TS  </v>
          </cell>
          <cell r="E272">
            <v>334</v>
          </cell>
          <cell r="F272">
            <v>3097024</v>
          </cell>
          <cell r="G272">
            <v>0</v>
          </cell>
          <cell r="H272">
            <v>114563</v>
          </cell>
          <cell r="I272">
            <v>55900</v>
          </cell>
          <cell r="J272">
            <v>2</v>
          </cell>
          <cell r="K272">
            <v>53</v>
          </cell>
          <cell r="L272">
            <v>161</v>
          </cell>
          <cell r="M272">
            <v>159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62517</v>
          </cell>
          <cell r="U272">
            <v>408437</v>
          </cell>
          <cell r="V272">
            <v>2092065</v>
          </cell>
          <cell r="W272">
            <v>534005</v>
          </cell>
          <cell r="X272">
            <v>0</v>
          </cell>
          <cell r="Y272">
            <v>0</v>
          </cell>
          <cell r="Z272">
            <v>281</v>
          </cell>
          <cell r="AA272">
            <v>49</v>
          </cell>
          <cell r="AB272">
            <v>62276</v>
          </cell>
        </row>
        <row r="273">
          <cell r="A273" t="str">
            <v>Summer</v>
          </cell>
          <cell r="B273">
            <v>6</v>
          </cell>
          <cell r="C273" t="str">
            <v>UT</v>
          </cell>
          <cell r="D273" t="str">
            <v xml:space="preserve">TS  </v>
          </cell>
          <cell r="E273">
            <v>334</v>
          </cell>
          <cell r="F273">
            <v>2465877</v>
          </cell>
          <cell r="G273">
            <v>0</v>
          </cell>
          <cell r="H273">
            <v>114563</v>
          </cell>
          <cell r="I273">
            <v>55900</v>
          </cell>
          <cell r="J273">
            <v>2</v>
          </cell>
          <cell r="K273">
            <v>53</v>
          </cell>
          <cell r="L273">
            <v>161</v>
          </cell>
          <cell r="M273">
            <v>159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62380</v>
          </cell>
          <cell r="U273">
            <v>384003</v>
          </cell>
          <cell r="V273">
            <v>1654975</v>
          </cell>
          <cell r="W273">
            <v>364519</v>
          </cell>
          <cell r="X273">
            <v>0</v>
          </cell>
          <cell r="Y273">
            <v>0</v>
          </cell>
          <cell r="Z273">
            <v>281</v>
          </cell>
          <cell r="AA273">
            <v>49</v>
          </cell>
          <cell r="AB273">
            <v>62276</v>
          </cell>
        </row>
        <row r="274">
          <cell r="A274" t="str">
            <v>Summer</v>
          </cell>
          <cell r="B274">
            <v>7</v>
          </cell>
          <cell r="C274" t="str">
            <v>UT</v>
          </cell>
          <cell r="D274" t="str">
            <v xml:space="preserve">TS  </v>
          </cell>
          <cell r="E274">
            <v>334</v>
          </cell>
          <cell r="F274">
            <v>2355717</v>
          </cell>
          <cell r="G274">
            <v>0</v>
          </cell>
          <cell r="H274">
            <v>114563</v>
          </cell>
          <cell r="I274">
            <v>55900</v>
          </cell>
          <cell r="J274">
            <v>2</v>
          </cell>
          <cell r="K274">
            <v>53</v>
          </cell>
          <cell r="L274">
            <v>161</v>
          </cell>
          <cell r="M274">
            <v>159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62356</v>
          </cell>
          <cell r="U274">
            <v>379499</v>
          </cell>
          <cell r="V274">
            <v>1578620</v>
          </cell>
          <cell r="W274">
            <v>335242</v>
          </cell>
          <cell r="X274">
            <v>0</v>
          </cell>
          <cell r="Y274">
            <v>0</v>
          </cell>
          <cell r="Z274">
            <v>281</v>
          </cell>
          <cell r="AA274">
            <v>49</v>
          </cell>
          <cell r="AB274">
            <v>62276</v>
          </cell>
        </row>
        <row r="275">
          <cell r="A275" t="str">
            <v>Summer</v>
          </cell>
          <cell r="B275">
            <v>8</v>
          </cell>
          <cell r="C275" t="str">
            <v>UT</v>
          </cell>
          <cell r="D275" t="str">
            <v xml:space="preserve">TS  </v>
          </cell>
          <cell r="E275">
            <v>334</v>
          </cell>
          <cell r="F275">
            <v>2554485</v>
          </cell>
          <cell r="G275">
            <v>0</v>
          </cell>
          <cell r="H275">
            <v>114563</v>
          </cell>
          <cell r="I275">
            <v>55900</v>
          </cell>
          <cell r="J275">
            <v>2</v>
          </cell>
          <cell r="K275">
            <v>53</v>
          </cell>
          <cell r="L275">
            <v>161</v>
          </cell>
          <cell r="M275">
            <v>159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62400</v>
          </cell>
          <cell r="U275">
            <v>387574</v>
          </cell>
          <cell r="V275">
            <v>1716378</v>
          </cell>
          <cell r="W275">
            <v>388133</v>
          </cell>
          <cell r="X275">
            <v>0</v>
          </cell>
          <cell r="Y275">
            <v>0</v>
          </cell>
          <cell r="Z275">
            <v>281</v>
          </cell>
          <cell r="AA275">
            <v>49</v>
          </cell>
          <cell r="AB275">
            <v>62276</v>
          </cell>
        </row>
        <row r="276">
          <cell r="A276" t="str">
            <v>Summer</v>
          </cell>
          <cell r="B276">
            <v>9</v>
          </cell>
          <cell r="C276" t="str">
            <v>UT</v>
          </cell>
          <cell r="D276" t="str">
            <v xml:space="preserve">TS  </v>
          </cell>
          <cell r="E276">
            <v>334</v>
          </cell>
          <cell r="F276">
            <v>2343499</v>
          </cell>
          <cell r="G276">
            <v>0</v>
          </cell>
          <cell r="H276">
            <v>114563</v>
          </cell>
          <cell r="I276">
            <v>55900</v>
          </cell>
          <cell r="J276">
            <v>2</v>
          </cell>
          <cell r="K276">
            <v>53</v>
          </cell>
          <cell r="L276">
            <v>161</v>
          </cell>
          <cell r="M276">
            <v>159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62354</v>
          </cell>
          <cell r="U276">
            <v>378995</v>
          </cell>
          <cell r="V276">
            <v>1570150</v>
          </cell>
          <cell r="W276">
            <v>332000</v>
          </cell>
          <cell r="X276">
            <v>0</v>
          </cell>
          <cell r="Y276">
            <v>0</v>
          </cell>
          <cell r="Z276">
            <v>281</v>
          </cell>
          <cell r="AA276">
            <v>49</v>
          </cell>
          <cell r="AB276">
            <v>62276</v>
          </cell>
        </row>
        <row r="277">
          <cell r="A277" t="str">
            <v>Summer</v>
          </cell>
          <cell r="B277">
            <v>10</v>
          </cell>
          <cell r="C277" t="str">
            <v>UT</v>
          </cell>
          <cell r="D277" t="str">
            <v xml:space="preserve">TS  </v>
          </cell>
          <cell r="E277">
            <v>334</v>
          </cell>
          <cell r="F277">
            <v>2709770</v>
          </cell>
          <cell r="G277">
            <v>0</v>
          </cell>
          <cell r="H277">
            <v>114563</v>
          </cell>
          <cell r="I277">
            <v>55900</v>
          </cell>
          <cell r="J277">
            <v>2</v>
          </cell>
          <cell r="K277">
            <v>53</v>
          </cell>
          <cell r="L277">
            <v>161</v>
          </cell>
          <cell r="M277">
            <v>159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62434</v>
          </cell>
          <cell r="U277">
            <v>393720</v>
          </cell>
          <cell r="V277">
            <v>1823957</v>
          </cell>
          <cell r="W277">
            <v>429659</v>
          </cell>
          <cell r="X277">
            <v>0</v>
          </cell>
          <cell r="Y277">
            <v>0</v>
          </cell>
          <cell r="Z277">
            <v>281</v>
          </cell>
          <cell r="AA277">
            <v>49</v>
          </cell>
          <cell r="AB277">
            <v>62276</v>
          </cell>
        </row>
        <row r="278">
          <cell r="A278" t="str">
            <v>Winter</v>
          </cell>
          <cell r="B278">
            <v>11</v>
          </cell>
          <cell r="C278" t="str">
            <v>UT</v>
          </cell>
          <cell r="D278" t="str">
            <v xml:space="preserve">TS  </v>
          </cell>
          <cell r="E278">
            <v>334</v>
          </cell>
          <cell r="F278">
            <v>2825037</v>
          </cell>
          <cell r="G278">
            <v>0</v>
          </cell>
          <cell r="H278">
            <v>114563</v>
          </cell>
          <cell r="I278">
            <v>55900</v>
          </cell>
          <cell r="J278">
            <v>2</v>
          </cell>
          <cell r="K278">
            <v>53</v>
          </cell>
          <cell r="L278">
            <v>161</v>
          </cell>
          <cell r="M278">
            <v>159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62458</v>
          </cell>
          <cell r="U278">
            <v>398191</v>
          </cell>
          <cell r="V278">
            <v>1903787</v>
          </cell>
          <cell r="W278">
            <v>460601</v>
          </cell>
          <cell r="X278">
            <v>0</v>
          </cell>
          <cell r="Y278">
            <v>0</v>
          </cell>
          <cell r="Z278">
            <v>281</v>
          </cell>
          <cell r="AA278">
            <v>49</v>
          </cell>
          <cell r="AB278">
            <v>62276</v>
          </cell>
        </row>
        <row r="279">
          <cell r="A279" t="str">
            <v>Winter</v>
          </cell>
          <cell r="B279">
            <v>12</v>
          </cell>
          <cell r="C279" t="str">
            <v>UT</v>
          </cell>
          <cell r="D279" t="str">
            <v xml:space="preserve">TS  </v>
          </cell>
          <cell r="E279">
            <v>334</v>
          </cell>
          <cell r="F279">
            <v>3328640</v>
          </cell>
          <cell r="G279">
            <v>0</v>
          </cell>
          <cell r="H279">
            <v>114563</v>
          </cell>
          <cell r="I279">
            <v>55900</v>
          </cell>
          <cell r="J279">
            <v>2</v>
          </cell>
          <cell r="K279">
            <v>53</v>
          </cell>
          <cell r="L279">
            <v>161</v>
          </cell>
          <cell r="M279">
            <v>159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62566</v>
          </cell>
          <cell r="U279">
            <v>416829</v>
          </cell>
          <cell r="V279">
            <v>2252287</v>
          </cell>
          <cell r="W279">
            <v>596958</v>
          </cell>
          <cell r="X279">
            <v>0</v>
          </cell>
          <cell r="Y279">
            <v>0</v>
          </cell>
          <cell r="Z279">
            <v>281</v>
          </cell>
          <cell r="AA279">
            <v>49</v>
          </cell>
          <cell r="AB279">
            <v>62276</v>
          </cell>
        </row>
        <row r="280">
          <cell r="A280" t="str">
            <v>Winter</v>
          </cell>
          <cell r="B280">
            <v>1</v>
          </cell>
          <cell r="C280" t="str">
            <v>UT</v>
          </cell>
          <cell r="D280" t="str">
            <v xml:space="preserve">TSP </v>
          </cell>
          <cell r="E280">
            <v>1</v>
          </cell>
          <cell r="F280">
            <v>72779</v>
          </cell>
          <cell r="G280">
            <v>0</v>
          </cell>
          <cell r="H280">
            <v>0</v>
          </cell>
          <cell r="I280">
            <v>97523</v>
          </cell>
          <cell r="J280">
            <v>0</v>
          </cell>
          <cell r="K280">
            <v>0</v>
          </cell>
          <cell r="L280">
            <v>0</v>
          </cell>
          <cell r="M280">
            <v>2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200</v>
          </cell>
          <cell r="U280">
            <v>1800</v>
          </cell>
          <cell r="V280">
            <v>70779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4500</v>
          </cell>
        </row>
        <row r="281">
          <cell r="A281" t="str">
            <v>Winter</v>
          </cell>
          <cell r="B281">
            <v>2</v>
          </cell>
          <cell r="C281" t="str">
            <v>UT</v>
          </cell>
          <cell r="D281" t="str">
            <v xml:space="preserve">TSP </v>
          </cell>
          <cell r="E281">
            <v>1</v>
          </cell>
          <cell r="F281">
            <v>58109</v>
          </cell>
          <cell r="G281">
            <v>0</v>
          </cell>
          <cell r="H281">
            <v>0</v>
          </cell>
          <cell r="I281">
            <v>97523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200</v>
          </cell>
          <cell r="U281">
            <v>1800</v>
          </cell>
          <cell r="V281">
            <v>56109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4500</v>
          </cell>
        </row>
        <row r="282">
          <cell r="A282" t="str">
            <v>Winter</v>
          </cell>
          <cell r="B282">
            <v>3</v>
          </cell>
          <cell r="C282" t="str">
            <v>UT</v>
          </cell>
          <cell r="D282" t="str">
            <v xml:space="preserve">TSP </v>
          </cell>
          <cell r="E282">
            <v>1</v>
          </cell>
          <cell r="F282">
            <v>66700</v>
          </cell>
          <cell r="G282">
            <v>0</v>
          </cell>
          <cell r="H282">
            <v>0</v>
          </cell>
          <cell r="I282">
            <v>97523</v>
          </cell>
          <cell r="J282">
            <v>0</v>
          </cell>
          <cell r="K282">
            <v>0</v>
          </cell>
          <cell r="L282">
            <v>0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200</v>
          </cell>
          <cell r="U282">
            <v>1800</v>
          </cell>
          <cell r="V282">
            <v>64700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4500</v>
          </cell>
        </row>
        <row r="283">
          <cell r="A283" t="str">
            <v>Summer</v>
          </cell>
          <cell r="B283">
            <v>4</v>
          </cell>
          <cell r="C283" t="str">
            <v>UT</v>
          </cell>
          <cell r="D283" t="str">
            <v xml:space="preserve">TSP </v>
          </cell>
          <cell r="E283">
            <v>1</v>
          </cell>
          <cell r="F283">
            <v>54361</v>
          </cell>
          <cell r="G283">
            <v>0</v>
          </cell>
          <cell r="H283">
            <v>0</v>
          </cell>
          <cell r="I283">
            <v>97523</v>
          </cell>
          <cell r="J283">
            <v>0</v>
          </cell>
          <cell r="K283">
            <v>0</v>
          </cell>
          <cell r="L283">
            <v>0</v>
          </cell>
          <cell r="M283">
            <v>2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200</v>
          </cell>
          <cell r="U283">
            <v>1800</v>
          </cell>
          <cell r="V283">
            <v>52361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4500</v>
          </cell>
        </row>
        <row r="284">
          <cell r="A284" t="str">
            <v>Summer</v>
          </cell>
          <cell r="B284">
            <v>5</v>
          </cell>
          <cell r="C284" t="str">
            <v>UT</v>
          </cell>
          <cell r="D284" t="str">
            <v xml:space="preserve">TSP </v>
          </cell>
          <cell r="E284">
            <v>1</v>
          </cell>
          <cell r="F284">
            <v>57324</v>
          </cell>
          <cell r="G284">
            <v>0</v>
          </cell>
          <cell r="H284">
            <v>0</v>
          </cell>
          <cell r="I284">
            <v>97523</v>
          </cell>
          <cell r="J284">
            <v>0</v>
          </cell>
          <cell r="K284">
            <v>0</v>
          </cell>
          <cell r="L284">
            <v>0</v>
          </cell>
          <cell r="M284">
            <v>2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200</v>
          </cell>
          <cell r="U284">
            <v>1800</v>
          </cell>
          <cell r="V284">
            <v>55324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4500</v>
          </cell>
        </row>
        <row r="285">
          <cell r="A285" t="str">
            <v>Summer</v>
          </cell>
          <cell r="B285">
            <v>6</v>
          </cell>
          <cell r="C285" t="str">
            <v>UT</v>
          </cell>
          <cell r="D285" t="str">
            <v xml:space="preserve">TSP </v>
          </cell>
          <cell r="E285">
            <v>1</v>
          </cell>
          <cell r="F285">
            <v>45944</v>
          </cell>
          <cell r="G285">
            <v>0</v>
          </cell>
          <cell r="H285">
            <v>0</v>
          </cell>
          <cell r="I285">
            <v>97523</v>
          </cell>
          <cell r="J285">
            <v>0</v>
          </cell>
          <cell r="K285">
            <v>0</v>
          </cell>
          <cell r="L285">
            <v>0</v>
          </cell>
          <cell r="M285">
            <v>2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200</v>
          </cell>
          <cell r="U285">
            <v>1800</v>
          </cell>
          <cell r="V285">
            <v>43944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4500</v>
          </cell>
        </row>
        <row r="286">
          <cell r="A286" t="str">
            <v>Summer</v>
          </cell>
          <cell r="B286">
            <v>7</v>
          </cell>
          <cell r="C286" t="str">
            <v>UT</v>
          </cell>
          <cell r="D286" t="str">
            <v xml:space="preserve">TSP </v>
          </cell>
          <cell r="E286">
            <v>1</v>
          </cell>
          <cell r="F286">
            <v>60433</v>
          </cell>
          <cell r="G286">
            <v>0</v>
          </cell>
          <cell r="H286">
            <v>0</v>
          </cell>
          <cell r="I286">
            <v>97523</v>
          </cell>
          <cell r="J286">
            <v>0</v>
          </cell>
          <cell r="K286">
            <v>0</v>
          </cell>
          <cell r="L286">
            <v>0</v>
          </cell>
          <cell r="M286">
            <v>2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200</v>
          </cell>
          <cell r="U286">
            <v>1800</v>
          </cell>
          <cell r="V286">
            <v>58433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4500</v>
          </cell>
        </row>
        <row r="287">
          <cell r="A287" t="str">
            <v>Summer</v>
          </cell>
          <cell r="B287">
            <v>8</v>
          </cell>
          <cell r="C287" t="str">
            <v>UT</v>
          </cell>
          <cell r="D287" t="str">
            <v xml:space="preserve">TSP </v>
          </cell>
          <cell r="E287">
            <v>1</v>
          </cell>
          <cell r="F287">
            <v>56272</v>
          </cell>
          <cell r="G287">
            <v>0</v>
          </cell>
          <cell r="H287">
            <v>0</v>
          </cell>
          <cell r="I287">
            <v>97523</v>
          </cell>
          <cell r="J287">
            <v>0</v>
          </cell>
          <cell r="K287">
            <v>0</v>
          </cell>
          <cell r="L287">
            <v>0</v>
          </cell>
          <cell r="M287">
            <v>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200</v>
          </cell>
          <cell r="U287">
            <v>1800</v>
          </cell>
          <cell r="V287">
            <v>54272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4500</v>
          </cell>
        </row>
        <row r="288">
          <cell r="A288" t="str">
            <v>Summer</v>
          </cell>
          <cell r="B288">
            <v>9</v>
          </cell>
          <cell r="C288" t="str">
            <v>UT</v>
          </cell>
          <cell r="D288" t="str">
            <v xml:space="preserve">TSP </v>
          </cell>
          <cell r="E288">
            <v>1</v>
          </cell>
          <cell r="F288">
            <v>41603</v>
          </cell>
          <cell r="G288">
            <v>0</v>
          </cell>
          <cell r="H288">
            <v>0</v>
          </cell>
          <cell r="I288">
            <v>97523</v>
          </cell>
          <cell r="J288">
            <v>0</v>
          </cell>
          <cell r="K288">
            <v>0</v>
          </cell>
          <cell r="L288">
            <v>0</v>
          </cell>
          <cell r="M288">
            <v>2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200</v>
          </cell>
          <cell r="U288">
            <v>1800</v>
          </cell>
          <cell r="V288">
            <v>39603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4500</v>
          </cell>
        </row>
        <row r="289">
          <cell r="A289" t="str">
            <v>Summer</v>
          </cell>
          <cell r="B289">
            <v>10</v>
          </cell>
          <cell r="C289" t="str">
            <v>UT</v>
          </cell>
          <cell r="D289" t="str">
            <v xml:space="preserve">TSP </v>
          </cell>
          <cell r="E289">
            <v>1</v>
          </cell>
          <cell r="F289">
            <v>61117</v>
          </cell>
          <cell r="G289">
            <v>0</v>
          </cell>
          <cell r="H289">
            <v>0</v>
          </cell>
          <cell r="I289">
            <v>97523</v>
          </cell>
          <cell r="J289">
            <v>0</v>
          </cell>
          <cell r="K289">
            <v>0</v>
          </cell>
          <cell r="L289">
            <v>0</v>
          </cell>
          <cell r="M289">
            <v>2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200</v>
          </cell>
          <cell r="U289">
            <v>1800</v>
          </cell>
          <cell r="V289">
            <v>59117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4500</v>
          </cell>
        </row>
        <row r="290">
          <cell r="A290" t="str">
            <v>Winter</v>
          </cell>
          <cell r="B290">
            <v>11</v>
          </cell>
          <cell r="C290" t="str">
            <v>UT</v>
          </cell>
          <cell r="D290" t="str">
            <v xml:space="preserve">TSP </v>
          </cell>
          <cell r="E290">
            <v>1</v>
          </cell>
          <cell r="F290">
            <v>58845</v>
          </cell>
          <cell r="G290">
            <v>0</v>
          </cell>
          <cell r="H290">
            <v>0</v>
          </cell>
          <cell r="I290">
            <v>97523</v>
          </cell>
          <cell r="J290">
            <v>0</v>
          </cell>
          <cell r="K290">
            <v>0</v>
          </cell>
          <cell r="L290">
            <v>0</v>
          </cell>
          <cell r="M290">
            <v>2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200</v>
          </cell>
          <cell r="U290">
            <v>1800</v>
          </cell>
          <cell r="V290">
            <v>56845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4500</v>
          </cell>
        </row>
        <row r="291">
          <cell r="A291" t="str">
            <v>Winter</v>
          </cell>
          <cell r="B291">
            <v>12</v>
          </cell>
          <cell r="C291" t="str">
            <v>UT</v>
          </cell>
          <cell r="D291" t="str">
            <v xml:space="preserve">TSP </v>
          </cell>
          <cell r="E291">
            <v>1</v>
          </cell>
          <cell r="F291">
            <v>71596</v>
          </cell>
          <cell r="G291">
            <v>0</v>
          </cell>
          <cell r="H291">
            <v>0</v>
          </cell>
          <cell r="I291">
            <v>97523</v>
          </cell>
          <cell r="J291">
            <v>0</v>
          </cell>
          <cell r="K291">
            <v>0</v>
          </cell>
          <cell r="L291">
            <v>0</v>
          </cell>
          <cell r="M291">
            <v>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200</v>
          </cell>
          <cell r="U291">
            <v>1800</v>
          </cell>
          <cell r="V291">
            <v>69596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4500</v>
          </cell>
        </row>
        <row r="292">
          <cell r="A292" t="str">
            <v>Winter</v>
          </cell>
          <cell r="B292">
            <v>1</v>
          </cell>
          <cell r="C292" t="str">
            <v>WY</v>
          </cell>
          <cell r="D292" t="str">
            <v xml:space="preserve">GS  </v>
          </cell>
          <cell r="E292">
            <v>27428</v>
          </cell>
          <cell r="F292">
            <v>663360</v>
          </cell>
          <cell r="G292">
            <v>0</v>
          </cell>
          <cell r="H292">
            <v>0</v>
          </cell>
          <cell r="I292">
            <v>326661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489439</v>
          </cell>
          <cell r="U292">
            <v>173921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A293" t="str">
            <v>Winter</v>
          </cell>
          <cell r="B293">
            <v>2</v>
          </cell>
          <cell r="C293" t="str">
            <v>WY</v>
          </cell>
          <cell r="D293" t="str">
            <v xml:space="preserve">GS  </v>
          </cell>
          <cell r="E293">
            <v>27446</v>
          </cell>
          <cell r="F293">
            <v>558688</v>
          </cell>
          <cell r="G293">
            <v>0</v>
          </cell>
          <cell r="H293">
            <v>0</v>
          </cell>
          <cell r="I293">
            <v>326875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420343</v>
          </cell>
          <cell r="U293">
            <v>138345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A294" t="str">
            <v>Winter</v>
          </cell>
          <cell r="B294">
            <v>3</v>
          </cell>
          <cell r="C294" t="str">
            <v>WY</v>
          </cell>
          <cell r="D294" t="str">
            <v xml:space="preserve">GS  </v>
          </cell>
          <cell r="E294">
            <v>27470</v>
          </cell>
          <cell r="F294">
            <v>478689</v>
          </cell>
          <cell r="G294">
            <v>0</v>
          </cell>
          <cell r="H294">
            <v>0</v>
          </cell>
          <cell r="I294">
            <v>327161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365411</v>
          </cell>
          <cell r="U294">
            <v>113278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A295" t="str">
            <v>Summer</v>
          </cell>
          <cell r="B295">
            <v>4</v>
          </cell>
          <cell r="C295" t="str">
            <v>WY</v>
          </cell>
          <cell r="D295" t="str">
            <v xml:space="preserve">GS  </v>
          </cell>
          <cell r="E295">
            <v>27488</v>
          </cell>
          <cell r="F295">
            <v>322037</v>
          </cell>
          <cell r="G295">
            <v>0</v>
          </cell>
          <cell r="H295">
            <v>0</v>
          </cell>
          <cell r="I295">
            <v>327376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253258</v>
          </cell>
          <cell r="U295">
            <v>68779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A296" t="str">
            <v>Summer</v>
          </cell>
          <cell r="B296">
            <v>5</v>
          </cell>
          <cell r="C296" t="str">
            <v>WY</v>
          </cell>
          <cell r="D296" t="str">
            <v xml:space="preserve">GS  </v>
          </cell>
          <cell r="E296">
            <v>27509</v>
          </cell>
          <cell r="F296">
            <v>177665</v>
          </cell>
          <cell r="G296">
            <v>0</v>
          </cell>
          <cell r="H296">
            <v>0</v>
          </cell>
          <cell r="I296">
            <v>327626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145837</v>
          </cell>
          <cell r="U296">
            <v>31828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A297" t="str">
            <v>Summer</v>
          </cell>
          <cell r="B297">
            <v>6</v>
          </cell>
          <cell r="C297" t="str">
            <v>WY</v>
          </cell>
          <cell r="D297" t="str">
            <v xml:space="preserve">GS  </v>
          </cell>
          <cell r="E297">
            <v>27525</v>
          </cell>
          <cell r="F297">
            <v>95974</v>
          </cell>
          <cell r="G297">
            <v>0</v>
          </cell>
          <cell r="H297">
            <v>0</v>
          </cell>
          <cell r="I297">
            <v>327816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83937</v>
          </cell>
          <cell r="U297">
            <v>12037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A298" t="str">
            <v>Summer</v>
          </cell>
          <cell r="B298">
            <v>7</v>
          </cell>
          <cell r="C298" t="str">
            <v>WY</v>
          </cell>
          <cell r="D298" t="str">
            <v xml:space="preserve">GS  </v>
          </cell>
          <cell r="E298">
            <v>27517</v>
          </cell>
          <cell r="F298">
            <v>56096</v>
          </cell>
          <cell r="G298">
            <v>0</v>
          </cell>
          <cell r="H298">
            <v>0</v>
          </cell>
          <cell r="I298">
            <v>327721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53541</v>
          </cell>
          <cell r="U298">
            <v>2555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A299" t="str">
            <v>Summer</v>
          </cell>
          <cell r="B299">
            <v>8</v>
          </cell>
          <cell r="C299" t="str">
            <v>WY</v>
          </cell>
          <cell r="D299" t="str">
            <v xml:space="preserve">GS  </v>
          </cell>
          <cell r="E299">
            <v>27505</v>
          </cell>
          <cell r="F299">
            <v>62062</v>
          </cell>
          <cell r="G299">
            <v>0</v>
          </cell>
          <cell r="H299">
            <v>0</v>
          </cell>
          <cell r="I299">
            <v>327578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58088</v>
          </cell>
          <cell r="U299">
            <v>3974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A300" t="str">
            <v>Summer</v>
          </cell>
          <cell r="B300">
            <v>9</v>
          </cell>
          <cell r="C300" t="str">
            <v>WY</v>
          </cell>
          <cell r="D300" t="str">
            <v xml:space="preserve">GS  </v>
          </cell>
          <cell r="E300">
            <v>27506</v>
          </cell>
          <cell r="F300">
            <v>127054</v>
          </cell>
          <cell r="G300">
            <v>0</v>
          </cell>
          <cell r="H300">
            <v>0</v>
          </cell>
          <cell r="I300">
            <v>327590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107549</v>
          </cell>
          <cell r="U300">
            <v>19505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A301" t="str">
            <v>Summer</v>
          </cell>
          <cell r="B301">
            <v>10</v>
          </cell>
          <cell r="C301" t="str">
            <v>WY</v>
          </cell>
          <cell r="D301" t="str">
            <v xml:space="preserve">GS  </v>
          </cell>
          <cell r="E301">
            <v>27561</v>
          </cell>
          <cell r="F301">
            <v>184416</v>
          </cell>
          <cell r="G301">
            <v>0</v>
          </cell>
          <cell r="H301">
            <v>0</v>
          </cell>
          <cell r="I301">
            <v>328245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150947</v>
          </cell>
          <cell r="U301">
            <v>33469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A302" t="str">
            <v>Winter</v>
          </cell>
          <cell r="B302">
            <v>11</v>
          </cell>
          <cell r="C302" t="str">
            <v>WY</v>
          </cell>
          <cell r="D302" t="str">
            <v xml:space="preserve">GS  </v>
          </cell>
          <cell r="E302">
            <v>27631</v>
          </cell>
          <cell r="F302">
            <v>377830</v>
          </cell>
          <cell r="G302">
            <v>0</v>
          </cell>
          <cell r="H302">
            <v>0</v>
          </cell>
          <cell r="I302">
            <v>329079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293934</v>
          </cell>
          <cell r="U302">
            <v>83896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</row>
        <row r="303">
          <cell r="A303" t="str">
            <v>Winter</v>
          </cell>
          <cell r="B303">
            <v>12</v>
          </cell>
          <cell r="C303" t="str">
            <v>WY</v>
          </cell>
          <cell r="D303" t="str">
            <v xml:space="preserve">GS  </v>
          </cell>
          <cell r="E303">
            <v>27696</v>
          </cell>
          <cell r="F303">
            <v>523710</v>
          </cell>
          <cell r="G303">
            <v>0</v>
          </cell>
          <cell r="H303">
            <v>0</v>
          </cell>
          <cell r="I303">
            <v>329853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396864</v>
          </cell>
          <cell r="U303">
            <v>126846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A304" t="str">
            <v>Winter</v>
          </cell>
          <cell r="B304">
            <v>1</v>
          </cell>
          <cell r="C304" t="str">
            <v>WY</v>
          </cell>
          <cell r="D304" t="str">
            <v xml:space="preserve">FS  </v>
          </cell>
          <cell r="E304">
            <v>27</v>
          </cell>
          <cell r="F304">
            <v>32171</v>
          </cell>
          <cell r="G304">
            <v>0</v>
          </cell>
          <cell r="H304">
            <v>0</v>
          </cell>
          <cell r="I304">
            <v>2125</v>
          </cell>
          <cell r="J304">
            <v>1</v>
          </cell>
          <cell r="K304">
            <v>18</v>
          </cell>
          <cell r="L304">
            <v>11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2154</v>
          </cell>
          <cell r="U304">
            <v>15323</v>
          </cell>
          <cell r="V304">
            <v>14694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A305" t="str">
            <v>Winter</v>
          </cell>
          <cell r="B305">
            <v>2</v>
          </cell>
          <cell r="C305" t="str">
            <v>WY</v>
          </cell>
          <cell r="D305" t="str">
            <v xml:space="preserve">FS  </v>
          </cell>
          <cell r="E305">
            <v>27</v>
          </cell>
          <cell r="F305">
            <v>26625</v>
          </cell>
          <cell r="G305">
            <v>0</v>
          </cell>
          <cell r="H305">
            <v>0</v>
          </cell>
          <cell r="I305">
            <v>2125</v>
          </cell>
          <cell r="J305">
            <v>1</v>
          </cell>
          <cell r="K305">
            <v>18</v>
          </cell>
          <cell r="L305">
            <v>11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2146</v>
          </cell>
          <cell r="U305">
            <v>13703</v>
          </cell>
          <cell r="V305">
            <v>10776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A306" t="str">
            <v>Winter</v>
          </cell>
          <cell r="B306">
            <v>3</v>
          </cell>
          <cell r="C306" t="str">
            <v>WY</v>
          </cell>
          <cell r="D306" t="str">
            <v xml:space="preserve">FS  </v>
          </cell>
          <cell r="E306">
            <v>27</v>
          </cell>
          <cell r="F306">
            <v>25828</v>
          </cell>
          <cell r="G306">
            <v>0</v>
          </cell>
          <cell r="H306">
            <v>0</v>
          </cell>
          <cell r="I306">
            <v>2125</v>
          </cell>
          <cell r="J306">
            <v>1</v>
          </cell>
          <cell r="K306">
            <v>18</v>
          </cell>
          <cell r="L306">
            <v>11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2145</v>
          </cell>
          <cell r="U306">
            <v>13434</v>
          </cell>
          <cell r="V306">
            <v>10249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Summer</v>
          </cell>
          <cell r="B307">
            <v>4</v>
          </cell>
          <cell r="C307" t="str">
            <v>WY</v>
          </cell>
          <cell r="D307" t="str">
            <v xml:space="preserve">FS  </v>
          </cell>
          <cell r="E307">
            <v>27</v>
          </cell>
          <cell r="F307">
            <v>21346</v>
          </cell>
          <cell r="G307">
            <v>0</v>
          </cell>
          <cell r="H307">
            <v>0</v>
          </cell>
          <cell r="I307">
            <v>2125</v>
          </cell>
          <cell r="J307">
            <v>1</v>
          </cell>
          <cell r="K307">
            <v>18</v>
          </cell>
          <cell r="L307">
            <v>11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2132</v>
          </cell>
          <cell r="U307">
            <v>11734</v>
          </cell>
          <cell r="V307">
            <v>7480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A308" t="str">
            <v>Summer</v>
          </cell>
          <cell r="B308">
            <v>5</v>
          </cell>
          <cell r="C308" t="str">
            <v>WY</v>
          </cell>
          <cell r="D308" t="str">
            <v xml:space="preserve">FS  </v>
          </cell>
          <cell r="E308">
            <v>27</v>
          </cell>
          <cell r="F308">
            <v>15240</v>
          </cell>
          <cell r="G308">
            <v>0</v>
          </cell>
          <cell r="H308">
            <v>0</v>
          </cell>
          <cell r="I308">
            <v>2125</v>
          </cell>
          <cell r="J308">
            <v>1</v>
          </cell>
          <cell r="K308">
            <v>18</v>
          </cell>
          <cell r="L308">
            <v>11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2096</v>
          </cell>
          <cell r="U308">
            <v>8903</v>
          </cell>
          <cell r="V308">
            <v>4241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A309" t="str">
            <v>Summer</v>
          </cell>
          <cell r="B309">
            <v>6</v>
          </cell>
          <cell r="C309" t="str">
            <v>WY</v>
          </cell>
          <cell r="D309" t="str">
            <v xml:space="preserve">FS  </v>
          </cell>
          <cell r="E309">
            <v>27</v>
          </cell>
          <cell r="F309">
            <v>13723</v>
          </cell>
          <cell r="G309">
            <v>0</v>
          </cell>
          <cell r="H309">
            <v>0</v>
          </cell>
          <cell r="I309">
            <v>2125</v>
          </cell>
          <cell r="J309">
            <v>1</v>
          </cell>
          <cell r="K309">
            <v>18</v>
          </cell>
          <cell r="L309">
            <v>11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2082</v>
          </cell>
          <cell r="U309">
            <v>8110</v>
          </cell>
          <cell r="V309">
            <v>3531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A310" t="str">
            <v>Summer</v>
          </cell>
          <cell r="B310">
            <v>7</v>
          </cell>
          <cell r="C310" t="str">
            <v>WY</v>
          </cell>
          <cell r="D310" t="str">
            <v xml:space="preserve">FS  </v>
          </cell>
          <cell r="E310">
            <v>27</v>
          </cell>
          <cell r="F310">
            <v>11406</v>
          </cell>
          <cell r="G310">
            <v>0</v>
          </cell>
          <cell r="H310">
            <v>0</v>
          </cell>
          <cell r="I310">
            <v>2125</v>
          </cell>
          <cell r="J310">
            <v>1</v>
          </cell>
          <cell r="K310">
            <v>18</v>
          </cell>
          <cell r="L310">
            <v>11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2054</v>
          </cell>
          <cell r="U310">
            <v>6836</v>
          </cell>
          <cell r="V310">
            <v>2516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A311" t="str">
            <v>Summer</v>
          </cell>
          <cell r="B311">
            <v>8</v>
          </cell>
          <cell r="C311" t="str">
            <v>WY</v>
          </cell>
          <cell r="D311" t="str">
            <v xml:space="preserve">FS  </v>
          </cell>
          <cell r="E311">
            <v>27</v>
          </cell>
          <cell r="F311">
            <v>11284</v>
          </cell>
          <cell r="G311">
            <v>0</v>
          </cell>
          <cell r="H311">
            <v>0</v>
          </cell>
          <cell r="I311">
            <v>2125</v>
          </cell>
          <cell r="J311">
            <v>1</v>
          </cell>
          <cell r="K311">
            <v>18</v>
          </cell>
          <cell r="L311">
            <v>11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2052</v>
          </cell>
          <cell r="U311">
            <v>6766</v>
          </cell>
          <cell r="V311">
            <v>2466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A312" t="str">
            <v>Summer</v>
          </cell>
          <cell r="B312">
            <v>9</v>
          </cell>
          <cell r="C312" t="str">
            <v>WY</v>
          </cell>
          <cell r="D312" t="str">
            <v xml:space="preserve">FS  </v>
          </cell>
          <cell r="E312">
            <v>27</v>
          </cell>
          <cell r="F312">
            <v>13193</v>
          </cell>
          <cell r="G312">
            <v>0</v>
          </cell>
          <cell r="H312">
            <v>0</v>
          </cell>
          <cell r="I312">
            <v>2125</v>
          </cell>
          <cell r="J312">
            <v>1</v>
          </cell>
          <cell r="K312">
            <v>18</v>
          </cell>
          <cell r="L312">
            <v>11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2076</v>
          </cell>
          <cell r="U312">
            <v>7825</v>
          </cell>
          <cell r="V312">
            <v>3292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A313" t="str">
            <v>Summer</v>
          </cell>
          <cell r="B313">
            <v>10</v>
          </cell>
          <cell r="C313" t="str">
            <v>WY</v>
          </cell>
          <cell r="D313" t="str">
            <v xml:space="preserve">FS  </v>
          </cell>
          <cell r="E313">
            <v>27</v>
          </cell>
          <cell r="F313">
            <v>15437</v>
          </cell>
          <cell r="G313">
            <v>0</v>
          </cell>
          <cell r="H313">
            <v>0</v>
          </cell>
          <cell r="I313">
            <v>2125</v>
          </cell>
          <cell r="J313">
            <v>1</v>
          </cell>
          <cell r="K313">
            <v>18</v>
          </cell>
          <cell r="L313">
            <v>11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2098</v>
          </cell>
          <cell r="U313">
            <v>9003</v>
          </cell>
          <cell r="V313">
            <v>4336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A314" t="str">
            <v>Winter</v>
          </cell>
          <cell r="B314">
            <v>11</v>
          </cell>
          <cell r="C314" t="str">
            <v>WY</v>
          </cell>
          <cell r="D314" t="str">
            <v xml:space="preserve">FS  </v>
          </cell>
          <cell r="E314">
            <v>27</v>
          </cell>
          <cell r="F314">
            <v>22037</v>
          </cell>
          <cell r="G314">
            <v>0</v>
          </cell>
          <cell r="H314">
            <v>0</v>
          </cell>
          <cell r="I314">
            <v>2125</v>
          </cell>
          <cell r="J314">
            <v>1</v>
          </cell>
          <cell r="K314">
            <v>18</v>
          </cell>
          <cell r="L314">
            <v>11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2135</v>
          </cell>
          <cell r="U314">
            <v>12017</v>
          </cell>
          <cell r="V314">
            <v>7885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A315" t="str">
            <v>Winter</v>
          </cell>
          <cell r="B315">
            <v>12</v>
          </cell>
          <cell r="C315" t="str">
            <v>WY</v>
          </cell>
          <cell r="D315" t="str">
            <v xml:space="preserve">FS  </v>
          </cell>
          <cell r="E315">
            <v>27</v>
          </cell>
          <cell r="F315">
            <v>26354</v>
          </cell>
          <cell r="G315">
            <v>0</v>
          </cell>
          <cell r="H315">
            <v>0</v>
          </cell>
          <cell r="I315">
            <v>2125</v>
          </cell>
          <cell r="J315">
            <v>1</v>
          </cell>
          <cell r="K315">
            <v>18</v>
          </cell>
          <cell r="L315">
            <v>11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2146</v>
          </cell>
          <cell r="U315">
            <v>13613</v>
          </cell>
          <cell r="V315">
            <v>10595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A316" t="str">
            <v>Winter</v>
          </cell>
          <cell r="B316">
            <v>1</v>
          </cell>
          <cell r="C316" t="str">
            <v>WY</v>
          </cell>
          <cell r="D316" t="str">
            <v xml:space="preserve">NGV </v>
          </cell>
          <cell r="E316">
            <v>1</v>
          </cell>
          <cell r="F316">
            <v>643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643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A317" t="str">
            <v>Winter</v>
          </cell>
          <cell r="B317">
            <v>2</v>
          </cell>
          <cell r="C317" t="str">
            <v>WY</v>
          </cell>
          <cell r="D317" t="str">
            <v xml:space="preserve">NGV </v>
          </cell>
          <cell r="E317">
            <v>1</v>
          </cell>
          <cell r="F317">
            <v>689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689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A318" t="str">
            <v>Winter</v>
          </cell>
          <cell r="B318">
            <v>3</v>
          </cell>
          <cell r="C318" t="str">
            <v>WY</v>
          </cell>
          <cell r="D318" t="str">
            <v xml:space="preserve">NGV </v>
          </cell>
          <cell r="E318">
            <v>1</v>
          </cell>
          <cell r="F318">
            <v>874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874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Summer</v>
          </cell>
          <cell r="B319">
            <v>4</v>
          </cell>
          <cell r="C319" t="str">
            <v>WY</v>
          </cell>
          <cell r="D319" t="str">
            <v xml:space="preserve">NGV </v>
          </cell>
          <cell r="E319">
            <v>1</v>
          </cell>
          <cell r="F319">
            <v>1111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1111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A320" t="str">
            <v>Summer</v>
          </cell>
          <cell r="B320">
            <v>5</v>
          </cell>
          <cell r="C320" t="str">
            <v>WY</v>
          </cell>
          <cell r="D320" t="str">
            <v xml:space="preserve">NGV </v>
          </cell>
          <cell r="E320">
            <v>1</v>
          </cell>
          <cell r="F320">
            <v>1210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1210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A321" t="str">
            <v>Summer</v>
          </cell>
          <cell r="B321">
            <v>6</v>
          </cell>
          <cell r="C321" t="str">
            <v>WY</v>
          </cell>
          <cell r="D321" t="str">
            <v xml:space="preserve">NGV </v>
          </cell>
          <cell r="E321">
            <v>1</v>
          </cell>
          <cell r="F321">
            <v>1014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1014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Summer</v>
          </cell>
          <cell r="B322">
            <v>7</v>
          </cell>
          <cell r="C322" t="str">
            <v>WY</v>
          </cell>
          <cell r="D322" t="str">
            <v xml:space="preserve">NGV </v>
          </cell>
          <cell r="E322">
            <v>1</v>
          </cell>
          <cell r="F322">
            <v>1497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1497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A323" t="str">
            <v>Summer</v>
          </cell>
          <cell r="B323">
            <v>8</v>
          </cell>
          <cell r="C323" t="str">
            <v>WY</v>
          </cell>
          <cell r="D323" t="str">
            <v xml:space="preserve">NGV </v>
          </cell>
          <cell r="E323">
            <v>1</v>
          </cell>
          <cell r="F323">
            <v>1613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1613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A324" t="str">
            <v>Summer</v>
          </cell>
          <cell r="B324">
            <v>9</v>
          </cell>
          <cell r="C324" t="str">
            <v>WY</v>
          </cell>
          <cell r="D324" t="str">
            <v xml:space="preserve">NGV </v>
          </cell>
          <cell r="E324">
            <v>1</v>
          </cell>
          <cell r="F324">
            <v>1530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1530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Summer</v>
          </cell>
          <cell r="B325">
            <v>10</v>
          </cell>
          <cell r="C325" t="str">
            <v>WY</v>
          </cell>
          <cell r="D325" t="str">
            <v xml:space="preserve">NGV </v>
          </cell>
          <cell r="E325">
            <v>1</v>
          </cell>
          <cell r="F325">
            <v>1673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1673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A326" t="str">
            <v>Winter</v>
          </cell>
          <cell r="B326">
            <v>11</v>
          </cell>
          <cell r="C326" t="str">
            <v>WY</v>
          </cell>
          <cell r="D326" t="str">
            <v xml:space="preserve">NGV </v>
          </cell>
          <cell r="E326">
            <v>1</v>
          </cell>
          <cell r="F326">
            <v>1470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1470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A327" t="str">
            <v>Winter</v>
          </cell>
          <cell r="B327">
            <v>12</v>
          </cell>
          <cell r="C327" t="str">
            <v>WY</v>
          </cell>
          <cell r="D327" t="str">
            <v xml:space="preserve">NGV </v>
          </cell>
          <cell r="E327">
            <v>1</v>
          </cell>
          <cell r="F327">
            <v>1065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1065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Winter</v>
          </cell>
          <cell r="B328">
            <v>1</v>
          </cell>
          <cell r="C328" t="str">
            <v>WY</v>
          </cell>
          <cell r="D328" t="str">
            <v xml:space="preserve">IS  </v>
          </cell>
          <cell r="E328">
            <v>1</v>
          </cell>
          <cell r="F328">
            <v>4739</v>
          </cell>
          <cell r="G328">
            <v>0</v>
          </cell>
          <cell r="H328">
            <v>0</v>
          </cell>
          <cell r="I328">
            <v>139</v>
          </cell>
          <cell r="J328">
            <v>0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4739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</row>
        <row r="329">
          <cell r="A329" t="str">
            <v>Winter</v>
          </cell>
          <cell r="B329">
            <v>2</v>
          </cell>
          <cell r="C329" t="str">
            <v>WY</v>
          </cell>
          <cell r="D329" t="str">
            <v xml:space="preserve">IS  </v>
          </cell>
          <cell r="E329">
            <v>1</v>
          </cell>
          <cell r="F329">
            <v>4274</v>
          </cell>
          <cell r="G329">
            <v>0</v>
          </cell>
          <cell r="H329">
            <v>0</v>
          </cell>
          <cell r="I329">
            <v>139</v>
          </cell>
          <cell r="J329">
            <v>0</v>
          </cell>
          <cell r="K329">
            <v>0</v>
          </cell>
          <cell r="L329">
            <v>1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4274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</row>
        <row r="330">
          <cell r="A330" t="str">
            <v>Winter</v>
          </cell>
          <cell r="B330">
            <v>3</v>
          </cell>
          <cell r="C330" t="str">
            <v>WY</v>
          </cell>
          <cell r="D330" t="str">
            <v xml:space="preserve">IS  </v>
          </cell>
          <cell r="E330">
            <v>1</v>
          </cell>
          <cell r="F330">
            <v>4808</v>
          </cell>
          <cell r="G330">
            <v>0</v>
          </cell>
          <cell r="H330">
            <v>0</v>
          </cell>
          <cell r="I330">
            <v>139</v>
          </cell>
          <cell r="J330">
            <v>0</v>
          </cell>
          <cell r="K330">
            <v>0</v>
          </cell>
          <cell r="L330">
            <v>1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4808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1">
          <cell r="A331" t="str">
            <v>Summer</v>
          </cell>
          <cell r="B331">
            <v>4</v>
          </cell>
          <cell r="C331" t="str">
            <v>WY</v>
          </cell>
          <cell r="D331" t="str">
            <v xml:space="preserve">IS  </v>
          </cell>
          <cell r="E331">
            <v>1</v>
          </cell>
          <cell r="F331">
            <v>2747</v>
          </cell>
          <cell r="G331">
            <v>0</v>
          </cell>
          <cell r="H331">
            <v>0</v>
          </cell>
          <cell r="I331">
            <v>139</v>
          </cell>
          <cell r="J331">
            <v>0</v>
          </cell>
          <cell r="K331">
            <v>0</v>
          </cell>
          <cell r="L331">
            <v>1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2747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</row>
        <row r="332">
          <cell r="A332" t="str">
            <v>Summer</v>
          </cell>
          <cell r="B332">
            <v>5</v>
          </cell>
          <cell r="C332" t="str">
            <v>WY</v>
          </cell>
          <cell r="D332" t="str">
            <v xml:space="preserve">IS  </v>
          </cell>
          <cell r="E332">
            <v>1</v>
          </cell>
          <cell r="F332">
            <v>2184</v>
          </cell>
          <cell r="G332">
            <v>0</v>
          </cell>
          <cell r="H332">
            <v>0</v>
          </cell>
          <cell r="I332">
            <v>139</v>
          </cell>
          <cell r="J332">
            <v>0</v>
          </cell>
          <cell r="K332">
            <v>0</v>
          </cell>
          <cell r="L332">
            <v>1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2184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</row>
        <row r="333">
          <cell r="A333" t="str">
            <v>Summer</v>
          </cell>
          <cell r="B333">
            <v>6</v>
          </cell>
          <cell r="C333" t="str">
            <v>WY</v>
          </cell>
          <cell r="D333" t="str">
            <v xml:space="preserve">IS  </v>
          </cell>
          <cell r="E333">
            <v>1</v>
          </cell>
          <cell r="F333">
            <v>1194</v>
          </cell>
          <cell r="G333">
            <v>0</v>
          </cell>
          <cell r="H333">
            <v>0</v>
          </cell>
          <cell r="I333">
            <v>139</v>
          </cell>
          <cell r="J333">
            <v>0</v>
          </cell>
          <cell r="K333">
            <v>0</v>
          </cell>
          <cell r="L333">
            <v>1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1194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</row>
        <row r="334">
          <cell r="A334" t="str">
            <v>Summer</v>
          </cell>
          <cell r="B334">
            <v>7</v>
          </cell>
          <cell r="C334" t="str">
            <v>WY</v>
          </cell>
          <cell r="D334" t="str">
            <v xml:space="preserve">IS  </v>
          </cell>
          <cell r="E334">
            <v>1</v>
          </cell>
          <cell r="F334">
            <v>306</v>
          </cell>
          <cell r="G334">
            <v>0</v>
          </cell>
          <cell r="H334">
            <v>0</v>
          </cell>
          <cell r="I334">
            <v>139</v>
          </cell>
          <cell r="J334">
            <v>0</v>
          </cell>
          <cell r="K334">
            <v>0</v>
          </cell>
          <cell r="L334">
            <v>1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306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</row>
        <row r="335">
          <cell r="A335" t="str">
            <v>Summer</v>
          </cell>
          <cell r="B335">
            <v>8</v>
          </cell>
          <cell r="C335" t="str">
            <v>WY</v>
          </cell>
          <cell r="D335" t="str">
            <v xml:space="preserve">IS  </v>
          </cell>
          <cell r="E335">
            <v>1</v>
          </cell>
          <cell r="F335">
            <v>297</v>
          </cell>
          <cell r="G335">
            <v>0</v>
          </cell>
          <cell r="H335">
            <v>0</v>
          </cell>
          <cell r="I335">
            <v>139</v>
          </cell>
          <cell r="J335">
            <v>0</v>
          </cell>
          <cell r="K335">
            <v>0</v>
          </cell>
          <cell r="L335">
            <v>1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297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</row>
        <row r="336">
          <cell r="A336" t="str">
            <v>Summer</v>
          </cell>
          <cell r="B336">
            <v>9</v>
          </cell>
          <cell r="C336" t="str">
            <v>WY</v>
          </cell>
          <cell r="D336" t="str">
            <v xml:space="preserve">IS  </v>
          </cell>
          <cell r="E336">
            <v>1</v>
          </cell>
          <cell r="F336">
            <v>330</v>
          </cell>
          <cell r="G336">
            <v>0</v>
          </cell>
          <cell r="H336">
            <v>0</v>
          </cell>
          <cell r="I336">
            <v>139</v>
          </cell>
          <cell r="J336">
            <v>0</v>
          </cell>
          <cell r="K336">
            <v>0</v>
          </cell>
          <cell r="L336">
            <v>1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330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</row>
        <row r="337">
          <cell r="A337" t="str">
            <v>Summer</v>
          </cell>
          <cell r="B337">
            <v>10</v>
          </cell>
          <cell r="C337" t="str">
            <v>WY</v>
          </cell>
          <cell r="D337" t="str">
            <v xml:space="preserve">IS  </v>
          </cell>
          <cell r="E337">
            <v>1</v>
          </cell>
          <cell r="F337">
            <v>891</v>
          </cell>
          <cell r="G337">
            <v>0</v>
          </cell>
          <cell r="H337">
            <v>0</v>
          </cell>
          <cell r="I337">
            <v>139</v>
          </cell>
          <cell r="J337">
            <v>0</v>
          </cell>
          <cell r="K337">
            <v>0</v>
          </cell>
          <cell r="L337">
            <v>1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891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>Winter</v>
          </cell>
          <cell r="B338">
            <v>11</v>
          </cell>
          <cell r="C338" t="str">
            <v>WY</v>
          </cell>
          <cell r="D338" t="str">
            <v xml:space="preserve">IS  </v>
          </cell>
          <cell r="E338">
            <v>1</v>
          </cell>
          <cell r="F338">
            <v>2863</v>
          </cell>
          <cell r="G338">
            <v>0</v>
          </cell>
          <cell r="H338">
            <v>0</v>
          </cell>
          <cell r="I338">
            <v>139</v>
          </cell>
          <cell r="J338">
            <v>0</v>
          </cell>
          <cell r="K338">
            <v>0</v>
          </cell>
          <cell r="L338">
            <v>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2863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A339" t="str">
            <v>Winter</v>
          </cell>
          <cell r="B339">
            <v>12</v>
          </cell>
          <cell r="C339" t="str">
            <v>WY</v>
          </cell>
          <cell r="D339" t="str">
            <v xml:space="preserve">IS  </v>
          </cell>
          <cell r="E339">
            <v>1</v>
          </cell>
          <cell r="F339">
            <v>3955</v>
          </cell>
          <cell r="G339">
            <v>0</v>
          </cell>
          <cell r="H339">
            <v>0</v>
          </cell>
          <cell r="I339">
            <v>139</v>
          </cell>
          <cell r="J339">
            <v>0</v>
          </cell>
          <cell r="K339">
            <v>0</v>
          </cell>
          <cell r="L339">
            <v>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3955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</row>
        <row r="340">
          <cell r="A340" t="str">
            <v>Winter</v>
          </cell>
          <cell r="B340">
            <v>1</v>
          </cell>
          <cell r="C340" t="str">
            <v>WY</v>
          </cell>
          <cell r="D340" t="str">
            <v xml:space="preserve">IS  </v>
          </cell>
          <cell r="E340">
            <v>1</v>
          </cell>
          <cell r="F340">
            <v>6427</v>
          </cell>
          <cell r="G340">
            <v>0</v>
          </cell>
          <cell r="H340">
            <v>0</v>
          </cell>
          <cell r="I340">
            <v>402</v>
          </cell>
          <cell r="J340">
            <v>0</v>
          </cell>
          <cell r="K340">
            <v>0</v>
          </cell>
          <cell r="L340">
            <v>0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6427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</row>
        <row r="341">
          <cell r="A341" t="str">
            <v>Winter</v>
          </cell>
          <cell r="B341">
            <v>2</v>
          </cell>
          <cell r="C341" t="str">
            <v>WY</v>
          </cell>
          <cell r="D341" t="str">
            <v xml:space="preserve">IS  </v>
          </cell>
          <cell r="E341">
            <v>1</v>
          </cell>
          <cell r="F341">
            <v>5999</v>
          </cell>
          <cell r="G341">
            <v>0</v>
          </cell>
          <cell r="H341">
            <v>0</v>
          </cell>
          <cell r="I341">
            <v>402</v>
          </cell>
          <cell r="J341">
            <v>0</v>
          </cell>
          <cell r="K341">
            <v>0</v>
          </cell>
          <cell r="L341">
            <v>0</v>
          </cell>
          <cell r="M341">
            <v>1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5999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A342" t="str">
            <v>Winter</v>
          </cell>
          <cell r="B342">
            <v>3</v>
          </cell>
          <cell r="C342" t="str">
            <v>WY</v>
          </cell>
          <cell r="D342" t="str">
            <v xml:space="preserve">IS  </v>
          </cell>
          <cell r="E342">
            <v>1</v>
          </cell>
          <cell r="F342">
            <v>6963</v>
          </cell>
          <cell r="G342">
            <v>0</v>
          </cell>
          <cell r="H342">
            <v>0</v>
          </cell>
          <cell r="I342">
            <v>402</v>
          </cell>
          <cell r="J342">
            <v>0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6963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</row>
        <row r="343">
          <cell r="A343" t="str">
            <v>Summer</v>
          </cell>
          <cell r="B343">
            <v>4</v>
          </cell>
          <cell r="C343" t="str">
            <v>WY</v>
          </cell>
          <cell r="D343" t="str">
            <v xml:space="preserve">IS  </v>
          </cell>
          <cell r="E343">
            <v>1</v>
          </cell>
          <cell r="F343">
            <v>5127</v>
          </cell>
          <cell r="G343">
            <v>0</v>
          </cell>
          <cell r="H343">
            <v>0</v>
          </cell>
          <cell r="I343">
            <v>402</v>
          </cell>
          <cell r="J343">
            <v>0</v>
          </cell>
          <cell r="K343">
            <v>0</v>
          </cell>
          <cell r="L343">
            <v>0</v>
          </cell>
          <cell r="M343">
            <v>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5127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A344" t="str">
            <v>Summer</v>
          </cell>
          <cell r="B344">
            <v>5</v>
          </cell>
          <cell r="C344" t="str">
            <v>WY</v>
          </cell>
          <cell r="D344" t="str">
            <v xml:space="preserve">IS  </v>
          </cell>
          <cell r="E344">
            <v>1</v>
          </cell>
          <cell r="F344">
            <v>4390</v>
          </cell>
          <cell r="G344">
            <v>0</v>
          </cell>
          <cell r="H344">
            <v>0</v>
          </cell>
          <cell r="I344">
            <v>402</v>
          </cell>
          <cell r="J344">
            <v>0</v>
          </cell>
          <cell r="K344">
            <v>0</v>
          </cell>
          <cell r="L344">
            <v>0</v>
          </cell>
          <cell r="M344">
            <v>1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4390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A345" t="str">
            <v>Summer</v>
          </cell>
          <cell r="B345">
            <v>6</v>
          </cell>
          <cell r="C345" t="str">
            <v>WY</v>
          </cell>
          <cell r="D345" t="str">
            <v xml:space="preserve">IS  </v>
          </cell>
          <cell r="E345">
            <v>1</v>
          </cell>
          <cell r="F345">
            <v>3053</v>
          </cell>
          <cell r="G345">
            <v>0</v>
          </cell>
          <cell r="H345">
            <v>0</v>
          </cell>
          <cell r="I345">
            <v>402</v>
          </cell>
          <cell r="J345">
            <v>0</v>
          </cell>
          <cell r="K345">
            <v>0</v>
          </cell>
          <cell r="L345">
            <v>0</v>
          </cell>
          <cell r="M345">
            <v>1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3053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A346" t="str">
            <v>Summer</v>
          </cell>
          <cell r="B346">
            <v>7</v>
          </cell>
          <cell r="C346" t="str">
            <v>WY</v>
          </cell>
          <cell r="D346" t="str">
            <v xml:space="preserve">IS  </v>
          </cell>
          <cell r="E346">
            <v>1</v>
          </cell>
          <cell r="F346">
            <v>2573</v>
          </cell>
          <cell r="G346">
            <v>0</v>
          </cell>
          <cell r="H346">
            <v>0</v>
          </cell>
          <cell r="I346">
            <v>402</v>
          </cell>
          <cell r="J346">
            <v>0</v>
          </cell>
          <cell r="K346">
            <v>0</v>
          </cell>
          <cell r="L346">
            <v>0</v>
          </cell>
          <cell r="M346">
            <v>1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2573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A347" t="str">
            <v>Summer</v>
          </cell>
          <cell r="B347">
            <v>8</v>
          </cell>
          <cell r="C347" t="str">
            <v>WY</v>
          </cell>
          <cell r="D347" t="str">
            <v xml:space="preserve">IS  </v>
          </cell>
          <cell r="E347">
            <v>1</v>
          </cell>
          <cell r="F347">
            <v>1987</v>
          </cell>
          <cell r="G347">
            <v>0</v>
          </cell>
          <cell r="H347">
            <v>0</v>
          </cell>
          <cell r="I347">
            <v>402</v>
          </cell>
          <cell r="J347">
            <v>0</v>
          </cell>
          <cell r="K347">
            <v>0</v>
          </cell>
          <cell r="L347">
            <v>0</v>
          </cell>
          <cell r="M347">
            <v>1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1987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A348" t="str">
            <v>Summer</v>
          </cell>
          <cell r="B348">
            <v>9</v>
          </cell>
          <cell r="C348" t="str">
            <v>WY</v>
          </cell>
          <cell r="D348" t="str">
            <v xml:space="preserve">IS  </v>
          </cell>
          <cell r="E348">
            <v>1</v>
          </cell>
          <cell r="F348">
            <v>2099</v>
          </cell>
          <cell r="G348">
            <v>0</v>
          </cell>
          <cell r="H348">
            <v>0</v>
          </cell>
          <cell r="I348">
            <v>402</v>
          </cell>
          <cell r="J348">
            <v>0</v>
          </cell>
          <cell r="K348">
            <v>0</v>
          </cell>
          <cell r="L348">
            <v>0</v>
          </cell>
          <cell r="M348">
            <v>1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2099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A349" t="str">
            <v>Summer</v>
          </cell>
          <cell r="B349">
            <v>10</v>
          </cell>
          <cell r="C349" t="str">
            <v>WY</v>
          </cell>
          <cell r="D349" t="str">
            <v xml:space="preserve">IS  </v>
          </cell>
          <cell r="E349">
            <v>1</v>
          </cell>
          <cell r="F349">
            <v>1946</v>
          </cell>
          <cell r="G349">
            <v>0</v>
          </cell>
          <cell r="H349">
            <v>0</v>
          </cell>
          <cell r="I349">
            <v>402</v>
          </cell>
          <cell r="J349">
            <v>0</v>
          </cell>
          <cell r="K349">
            <v>0</v>
          </cell>
          <cell r="L349">
            <v>0</v>
          </cell>
          <cell r="M349">
            <v>1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1946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A350" t="str">
            <v>Winter</v>
          </cell>
          <cell r="B350">
            <v>11</v>
          </cell>
          <cell r="C350" t="str">
            <v>WY</v>
          </cell>
          <cell r="D350" t="str">
            <v xml:space="preserve">IS  </v>
          </cell>
          <cell r="E350">
            <v>1</v>
          </cell>
          <cell r="F350">
            <v>4181</v>
          </cell>
          <cell r="G350">
            <v>0</v>
          </cell>
          <cell r="H350">
            <v>0</v>
          </cell>
          <cell r="I350">
            <v>402</v>
          </cell>
          <cell r="J350">
            <v>0</v>
          </cell>
          <cell r="K350">
            <v>0</v>
          </cell>
          <cell r="L350">
            <v>0</v>
          </cell>
          <cell r="M350">
            <v>1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4181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A351" t="str">
            <v>Winter</v>
          </cell>
          <cell r="B351">
            <v>12</v>
          </cell>
          <cell r="C351" t="str">
            <v>WY</v>
          </cell>
          <cell r="D351" t="str">
            <v xml:space="preserve">IS  </v>
          </cell>
          <cell r="E351">
            <v>1</v>
          </cell>
          <cell r="F351">
            <v>5124</v>
          </cell>
          <cell r="G351">
            <v>0</v>
          </cell>
          <cell r="H351">
            <v>0</v>
          </cell>
          <cell r="I351">
            <v>402</v>
          </cell>
          <cell r="J351">
            <v>0</v>
          </cell>
          <cell r="K351">
            <v>0</v>
          </cell>
          <cell r="L351">
            <v>0</v>
          </cell>
          <cell r="M351">
            <v>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5124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A352" t="str">
            <v>Winter</v>
          </cell>
          <cell r="B352">
            <v>1</v>
          </cell>
          <cell r="C352" t="str">
            <v>WY</v>
          </cell>
          <cell r="D352" t="str">
            <v xml:space="preserve">IS  </v>
          </cell>
          <cell r="E352">
            <v>1</v>
          </cell>
          <cell r="F352">
            <v>2349</v>
          </cell>
          <cell r="G352">
            <v>0</v>
          </cell>
          <cell r="H352">
            <v>0</v>
          </cell>
          <cell r="I352">
            <v>33</v>
          </cell>
          <cell r="J352">
            <v>0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2349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A353" t="str">
            <v>Winter</v>
          </cell>
          <cell r="B353">
            <v>2</v>
          </cell>
          <cell r="C353" t="str">
            <v>WY</v>
          </cell>
          <cell r="D353" t="str">
            <v xml:space="preserve">IS  </v>
          </cell>
          <cell r="E353">
            <v>1</v>
          </cell>
          <cell r="F353">
            <v>1480</v>
          </cell>
          <cell r="G353">
            <v>0</v>
          </cell>
          <cell r="H353">
            <v>0</v>
          </cell>
          <cell r="I353">
            <v>33</v>
          </cell>
          <cell r="J353">
            <v>0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1480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A354" t="str">
            <v>Winter</v>
          </cell>
          <cell r="B354">
            <v>3</v>
          </cell>
          <cell r="C354" t="str">
            <v>WY</v>
          </cell>
          <cell r="D354" t="str">
            <v xml:space="preserve">IS  </v>
          </cell>
          <cell r="E354">
            <v>1</v>
          </cell>
          <cell r="F354">
            <v>1628</v>
          </cell>
          <cell r="G354">
            <v>0</v>
          </cell>
          <cell r="H354">
            <v>0</v>
          </cell>
          <cell r="I354">
            <v>33</v>
          </cell>
          <cell r="J354">
            <v>0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1628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A355" t="str">
            <v>Summer</v>
          </cell>
          <cell r="B355">
            <v>4</v>
          </cell>
          <cell r="C355" t="str">
            <v>WY</v>
          </cell>
          <cell r="D355" t="str">
            <v xml:space="preserve">IS  </v>
          </cell>
          <cell r="E355">
            <v>1</v>
          </cell>
          <cell r="F355">
            <v>2298</v>
          </cell>
          <cell r="G355">
            <v>0</v>
          </cell>
          <cell r="H355">
            <v>0</v>
          </cell>
          <cell r="I355">
            <v>33</v>
          </cell>
          <cell r="J355">
            <v>0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2298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A356" t="str">
            <v>Summer</v>
          </cell>
          <cell r="B356">
            <v>5</v>
          </cell>
          <cell r="C356" t="str">
            <v>WY</v>
          </cell>
          <cell r="D356" t="str">
            <v xml:space="preserve">IS  </v>
          </cell>
          <cell r="E356">
            <v>1</v>
          </cell>
          <cell r="F356">
            <v>2122</v>
          </cell>
          <cell r="G356">
            <v>0</v>
          </cell>
          <cell r="H356">
            <v>0</v>
          </cell>
          <cell r="I356">
            <v>33</v>
          </cell>
          <cell r="J356">
            <v>0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2122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A357" t="str">
            <v>Summer</v>
          </cell>
          <cell r="B357">
            <v>6</v>
          </cell>
          <cell r="C357" t="str">
            <v>WY</v>
          </cell>
          <cell r="D357" t="str">
            <v xml:space="preserve">IS  </v>
          </cell>
          <cell r="E357">
            <v>1</v>
          </cell>
          <cell r="F357">
            <v>1300</v>
          </cell>
          <cell r="G357">
            <v>0</v>
          </cell>
          <cell r="H357">
            <v>0</v>
          </cell>
          <cell r="I357">
            <v>33</v>
          </cell>
          <cell r="J357">
            <v>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1300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A358" t="str">
            <v>Summer</v>
          </cell>
          <cell r="B358">
            <v>7</v>
          </cell>
          <cell r="C358" t="str">
            <v>WY</v>
          </cell>
          <cell r="D358" t="str">
            <v xml:space="preserve">IS  </v>
          </cell>
          <cell r="E358">
            <v>1</v>
          </cell>
          <cell r="F358">
            <v>2112</v>
          </cell>
          <cell r="G358">
            <v>0</v>
          </cell>
          <cell r="H358">
            <v>0</v>
          </cell>
          <cell r="I358">
            <v>33</v>
          </cell>
          <cell r="J358">
            <v>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2112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A359" t="str">
            <v>Summer</v>
          </cell>
          <cell r="B359">
            <v>8</v>
          </cell>
          <cell r="C359" t="str">
            <v>WY</v>
          </cell>
          <cell r="D359" t="str">
            <v xml:space="preserve">IS  </v>
          </cell>
          <cell r="E359">
            <v>1</v>
          </cell>
          <cell r="F359">
            <v>1928</v>
          </cell>
          <cell r="G359">
            <v>0</v>
          </cell>
          <cell r="H359">
            <v>0</v>
          </cell>
          <cell r="I359">
            <v>33</v>
          </cell>
          <cell r="J359">
            <v>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1928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A360" t="str">
            <v>Summer</v>
          </cell>
          <cell r="B360">
            <v>9</v>
          </cell>
          <cell r="C360" t="str">
            <v>WY</v>
          </cell>
          <cell r="D360" t="str">
            <v xml:space="preserve">IS  </v>
          </cell>
          <cell r="E360">
            <v>1</v>
          </cell>
          <cell r="F360">
            <v>2087</v>
          </cell>
          <cell r="G360">
            <v>0</v>
          </cell>
          <cell r="H360">
            <v>0</v>
          </cell>
          <cell r="I360">
            <v>33</v>
          </cell>
          <cell r="J360">
            <v>0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2087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A361" t="str">
            <v>Summer</v>
          </cell>
          <cell r="B361">
            <v>10</v>
          </cell>
          <cell r="C361" t="str">
            <v>WY</v>
          </cell>
          <cell r="D361" t="str">
            <v xml:space="preserve">IS  </v>
          </cell>
          <cell r="E361">
            <v>1</v>
          </cell>
          <cell r="F361">
            <v>2610</v>
          </cell>
          <cell r="G361">
            <v>0</v>
          </cell>
          <cell r="H361">
            <v>0</v>
          </cell>
          <cell r="I361">
            <v>33</v>
          </cell>
          <cell r="J361">
            <v>0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2610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A362" t="str">
            <v>Winter</v>
          </cell>
          <cell r="B362">
            <v>11</v>
          </cell>
          <cell r="C362" t="str">
            <v>WY</v>
          </cell>
          <cell r="D362" t="str">
            <v xml:space="preserve">IS  </v>
          </cell>
          <cell r="E362">
            <v>1</v>
          </cell>
          <cell r="F362">
            <v>2222</v>
          </cell>
          <cell r="G362">
            <v>0</v>
          </cell>
          <cell r="H362">
            <v>0</v>
          </cell>
          <cell r="I362">
            <v>33</v>
          </cell>
          <cell r="J362">
            <v>0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2222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A363" t="str">
            <v>Winter</v>
          </cell>
          <cell r="B363">
            <v>12</v>
          </cell>
          <cell r="C363" t="str">
            <v>WY</v>
          </cell>
          <cell r="D363" t="str">
            <v xml:space="preserve">IS  </v>
          </cell>
          <cell r="E363">
            <v>1</v>
          </cell>
          <cell r="F363">
            <v>2526</v>
          </cell>
          <cell r="G363">
            <v>0</v>
          </cell>
          <cell r="H363">
            <v>0</v>
          </cell>
          <cell r="I363">
            <v>33</v>
          </cell>
          <cell r="J363">
            <v>0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2526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A364" t="str">
            <v>Winter</v>
          </cell>
          <cell r="B364">
            <v>1</v>
          </cell>
          <cell r="C364" t="str">
            <v>WY</v>
          </cell>
          <cell r="D364" t="str">
            <v xml:space="preserve">IS  </v>
          </cell>
          <cell r="E364">
            <v>1</v>
          </cell>
          <cell r="F364">
            <v>129</v>
          </cell>
          <cell r="G364">
            <v>0</v>
          </cell>
          <cell r="H364">
            <v>0</v>
          </cell>
          <cell r="I364">
            <v>139</v>
          </cell>
          <cell r="J364">
            <v>0</v>
          </cell>
          <cell r="K364">
            <v>0</v>
          </cell>
          <cell r="L364">
            <v>1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129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A365" t="str">
            <v>Winter</v>
          </cell>
          <cell r="B365">
            <v>2</v>
          </cell>
          <cell r="C365" t="str">
            <v>WY</v>
          </cell>
          <cell r="D365" t="str">
            <v xml:space="preserve">IS  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139</v>
          </cell>
          <cell r="J365">
            <v>0</v>
          </cell>
          <cell r="K365">
            <v>0</v>
          </cell>
          <cell r="L365">
            <v>1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A366" t="str">
            <v>Winter</v>
          </cell>
          <cell r="B366">
            <v>3</v>
          </cell>
          <cell r="C366" t="str">
            <v>WY</v>
          </cell>
          <cell r="D366" t="str">
            <v xml:space="preserve">IS  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139</v>
          </cell>
          <cell r="J366">
            <v>0</v>
          </cell>
          <cell r="K366">
            <v>0</v>
          </cell>
          <cell r="L366">
            <v>1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A367" t="str">
            <v>Summer</v>
          </cell>
          <cell r="B367">
            <v>4</v>
          </cell>
          <cell r="C367" t="str">
            <v>WY</v>
          </cell>
          <cell r="D367" t="str">
            <v xml:space="preserve">IS  </v>
          </cell>
          <cell r="E367">
            <v>1</v>
          </cell>
          <cell r="F367">
            <v>734</v>
          </cell>
          <cell r="G367">
            <v>0</v>
          </cell>
          <cell r="H367">
            <v>0</v>
          </cell>
          <cell r="I367">
            <v>139</v>
          </cell>
          <cell r="J367">
            <v>0</v>
          </cell>
          <cell r="K367">
            <v>0</v>
          </cell>
          <cell r="L367">
            <v>1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734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A368" t="str">
            <v>Summer</v>
          </cell>
          <cell r="B368">
            <v>5</v>
          </cell>
          <cell r="C368" t="str">
            <v>WY</v>
          </cell>
          <cell r="D368" t="str">
            <v xml:space="preserve">IS  </v>
          </cell>
          <cell r="E368">
            <v>1</v>
          </cell>
          <cell r="F368">
            <v>1743</v>
          </cell>
          <cell r="G368">
            <v>0</v>
          </cell>
          <cell r="H368">
            <v>0</v>
          </cell>
          <cell r="I368">
            <v>139</v>
          </cell>
          <cell r="J368">
            <v>0</v>
          </cell>
          <cell r="K368">
            <v>0</v>
          </cell>
          <cell r="L368">
            <v>1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1743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A369" t="str">
            <v>Summer</v>
          </cell>
          <cell r="B369">
            <v>6</v>
          </cell>
          <cell r="C369" t="str">
            <v>WY</v>
          </cell>
          <cell r="D369" t="str">
            <v xml:space="preserve">IS  </v>
          </cell>
          <cell r="E369">
            <v>1</v>
          </cell>
          <cell r="F369">
            <v>872</v>
          </cell>
          <cell r="G369">
            <v>0</v>
          </cell>
          <cell r="H369">
            <v>0</v>
          </cell>
          <cell r="I369">
            <v>139</v>
          </cell>
          <cell r="J369">
            <v>0</v>
          </cell>
          <cell r="K369">
            <v>0</v>
          </cell>
          <cell r="L369">
            <v>1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872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A370" t="str">
            <v>Summer</v>
          </cell>
          <cell r="B370">
            <v>7</v>
          </cell>
          <cell r="C370" t="str">
            <v>WY</v>
          </cell>
          <cell r="D370" t="str">
            <v xml:space="preserve">IS  </v>
          </cell>
          <cell r="E370">
            <v>1</v>
          </cell>
          <cell r="F370">
            <v>1497</v>
          </cell>
          <cell r="G370">
            <v>0</v>
          </cell>
          <cell r="H370">
            <v>0</v>
          </cell>
          <cell r="I370">
            <v>139</v>
          </cell>
          <cell r="J370">
            <v>0</v>
          </cell>
          <cell r="K370">
            <v>0</v>
          </cell>
          <cell r="L370">
            <v>1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1497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A371" t="str">
            <v>Summer</v>
          </cell>
          <cell r="B371">
            <v>8</v>
          </cell>
          <cell r="C371" t="str">
            <v>WY</v>
          </cell>
          <cell r="D371" t="str">
            <v xml:space="preserve">IS  </v>
          </cell>
          <cell r="E371">
            <v>1</v>
          </cell>
          <cell r="F371">
            <v>1599</v>
          </cell>
          <cell r="G371">
            <v>0</v>
          </cell>
          <cell r="H371">
            <v>0</v>
          </cell>
          <cell r="I371">
            <v>139</v>
          </cell>
          <cell r="J371">
            <v>0</v>
          </cell>
          <cell r="K371">
            <v>0</v>
          </cell>
          <cell r="L371">
            <v>1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1599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A372" t="str">
            <v>Summer</v>
          </cell>
          <cell r="B372">
            <v>9</v>
          </cell>
          <cell r="C372" t="str">
            <v>WY</v>
          </cell>
          <cell r="D372" t="str">
            <v xml:space="preserve">IS  </v>
          </cell>
          <cell r="E372">
            <v>1</v>
          </cell>
          <cell r="F372">
            <v>959</v>
          </cell>
          <cell r="G372">
            <v>0</v>
          </cell>
          <cell r="H372">
            <v>0</v>
          </cell>
          <cell r="I372">
            <v>139</v>
          </cell>
          <cell r="J372">
            <v>0</v>
          </cell>
          <cell r="K372">
            <v>0</v>
          </cell>
          <cell r="L372">
            <v>1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959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A373" t="str">
            <v>Summer</v>
          </cell>
          <cell r="B373">
            <v>10</v>
          </cell>
          <cell r="C373" t="str">
            <v>WY</v>
          </cell>
          <cell r="D373" t="str">
            <v xml:space="preserve">IS  </v>
          </cell>
          <cell r="E373">
            <v>1</v>
          </cell>
          <cell r="F373">
            <v>1440</v>
          </cell>
          <cell r="G373">
            <v>0</v>
          </cell>
          <cell r="H373">
            <v>0</v>
          </cell>
          <cell r="I373">
            <v>139</v>
          </cell>
          <cell r="J373">
            <v>0</v>
          </cell>
          <cell r="K373">
            <v>0</v>
          </cell>
          <cell r="L373">
            <v>1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1440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A374" t="str">
            <v>Winter</v>
          </cell>
          <cell r="B374">
            <v>11</v>
          </cell>
          <cell r="C374" t="str">
            <v>WY</v>
          </cell>
          <cell r="D374" t="str">
            <v xml:space="preserve">IS  </v>
          </cell>
          <cell r="E374">
            <v>1</v>
          </cell>
          <cell r="F374">
            <v>691</v>
          </cell>
          <cell r="G374">
            <v>0</v>
          </cell>
          <cell r="H374">
            <v>0</v>
          </cell>
          <cell r="I374">
            <v>139</v>
          </cell>
          <cell r="J374">
            <v>0</v>
          </cell>
          <cell r="K374">
            <v>0</v>
          </cell>
          <cell r="L374">
            <v>1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691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A375" t="str">
            <v>Winter</v>
          </cell>
          <cell r="B375">
            <v>12</v>
          </cell>
          <cell r="C375" t="str">
            <v>WY</v>
          </cell>
          <cell r="D375" t="str">
            <v xml:space="preserve">IS  </v>
          </cell>
          <cell r="E375">
            <v>1</v>
          </cell>
          <cell r="F375">
            <v>323</v>
          </cell>
          <cell r="G375">
            <v>0</v>
          </cell>
          <cell r="H375">
            <v>0</v>
          </cell>
          <cell r="I375">
            <v>139</v>
          </cell>
          <cell r="J375">
            <v>0</v>
          </cell>
          <cell r="K375">
            <v>0</v>
          </cell>
          <cell r="L375">
            <v>1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323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A376" t="str">
            <v>Winter</v>
          </cell>
          <cell r="B376">
            <v>1</v>
          </cell>
          <cell r="C376" t="str">
            <v>WY</v>
          </cell>
          <cell r="D376" t="str">
            <v xml:space="preserve">IS  </v>
          </cell>
          <cell r="E376">
            <v>1</v>
          </cell>
          <cell r="F376">
            <v>2775</v>
          </cell>
          <cell r="G376">
            <v>0</v>
          </cell>
          <cell r="H376">
            <v>0</v>
          </cell>
          <cell r="I376">
            <v>139</v>
          </cell>
          <cell r="J376">
            <v>0</v>
          </cell>
          <cell r="K376">
            <v>0</v>
          </cell>
          <cell r="L376">
            <v>1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2775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A377" t="str">
            <v>Winter</v>
          </cell>
          <cell r="B377">
            <v>2</v>
          </cell>
          <cell r="C377" t="str">
            <v>WY</v>
          </cell>
          <cell r="D377" t="str">
            <v xml:space="preserve">IS  </v>
          </cell>
          <cell r="E377">
            <v>1</v>
          </cell>
          <cell r="F377">
            <v>5259</v>
          </cell>
          <cell r="G377">
            <v>0</v>
          </cell>
          <cell r="H377">
            <v>0</v>
          </cell>
          <cell r="I377">
            <v>139</v>
          </cell>
          <cell r="J377">
            <v>0</v>
          </cell>
          <cell r="K377">
            <v>0</v>
          </cell>
          <cell r="L377">
            <v>1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5259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A378" t="str">
            <v>Winter</v>
          </cell>
          <cell r="B378">
            <v>3</v>
          </cell>
          <cell r="C378" t="str">
            <v>WY</v>
          </cell>
          <cell r="D378" t="str">
            <v xml:space="preserve">IS  </v>
          </cell>
          <cell r="E378">
            <v>1</v>
          </cell>
          <cell r="F378">
            <v>3694</v>
          </cell>
          <cell r="G378">
            <v>0</v>
          </cell>
          <cell r="H378">
            <v>0</v>
          </cell>
          <cell r="I378">
            <v>139</v>
          </cell>
          <cell r="J378">
            <v>0</v>
          </cell>
          <cell r="K378">
            <v>0</v>
          </cell>
          <cell r="L378">
            <v>1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3694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A379" t="str">
            <v>Summer</v>
          </cell>
          <cell r="B379">
            <v>4</v>
          </cell>
          <cell r="C379" t="str">
            <v>WY</v>
          </cell>
          <cell r="D379" t="str">
            <v xml:space="preserve">IS  </v>
          </cell>
          <cell r="E379">
            <v>1</v>
          </cell>
          <cell r="F379">
            <v>2946</v>
          </cell>
          <cell r="G379">
            <v>0</v>
          </cell>
          <cell r="H379">
            <v>0</v>
          </cell>
          <cell r="I379">
            <v>139</v>
          </cell>
          <cell r="J379">
            <v>0</v>
          </cell>
          <cell r="K379">
            <v>0</v>
          </cell>
          <cell r="L379">
            <v>1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2946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A380" t="str">
            <v>Summer</v>
          </cell>
          <cell r="B380">
            <v>5</v>
          </cell>
          <cell r="C380" t="str">
            <v>WY</v>
          </cell>
          <cell r="D380" t="str">
            <v xml:space="preserve">IS  </v>
          </cell>
          <cell r="E380">
            <v>1</v>
          </cell>
          <cell r="F380">
            <v>785</v>
          </cell>
          <cell r="G380">
            <v>0</v>
          </cell>
          <cell r="H380">
            <v>0</v>
          </cell>
          <cell r="I380">
            <v>139</v>
          </cell>
          <cell r="J380">
            <v>0</v>
          </cell>
          <cell r="K380">
            <v>0</v>
          </cell>
          <cell r="L380">
            <v>1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785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A381" t="str">
            <v>Summer</v>
          </cell>
          <cell r="B381">
            <v>6</v>
          </cell>
          <cell r="C381" t="str">
            <v>WY</v>
          </cell>
          <cell r="D381" t="str">
            <v xml:space="preserve">IS  </v>
          </cell>
          <cell r="E381">
            <v>1</v>
          </cell>
          <cell r="F381">
            <v>125</v>
          </cell>
          <cell r="G381">
            <v>0</v>
          </cell>
          <cell r="H381">
            <v>0</v>
          </cell>
          <cell r="I381">
            <v>139</v>
          </cell>
          <cell r="J381">
            <v>0</v>
          </cell>
          <cell r="K381">
            <v>0</v>
          </cell>
          <cell r="L381">
            <v>1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125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A382" t="str">
            <v>Summer</v>
          </cell>
          <cell r="B382">
            <v>7</v>
          </cell>
          <cell r="C382" t="str">
            <v>WY</v>
          </cell>
          <cell r="D382" t="str">
            <v xml:space="preserve">IS  </v>
          </cell>
          <cell r="E382">
            <v>1</v>
          </cell>
          <cell r="F382">
            <v>191</v>
          </cell>
          <cell r="G382">
            <v>0</v>
          </cell>
          <cell r="H382">
            <v>0</v>
          </cell>
          <cell r="I382">
            <v>139</v>
          </cell>
          <cell r="J382">
            <v>0</v>
          </cell>
          <cell r="K382">
            <v>0</v>
          </cell>
          <cell r="L382">
            <v>1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191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 t="str">
            <v>Summer</v>
          </cell>
          <cell r="B383">
            <v>8</v>
          </cell>
          <cell r="C383" t="str">
            <v>WY</v>
          </cell>
          <cell r="D383" t="str">
            <v xml:space="preserve">IS  </v>
          </cell>
          <cell r="E383">
            <v>1</v>
          </cell>
          <cell r="F383">
            <v>1682</v>
          </cell>
          <cell r="G383">
            <v>0</v>
          </cell>
          <cell r="H383">
            <v>0</v>
          </cell>
          <cell r="I383">
            <v>139</v>
          </cell>
          <cell r="J383">
            <v>0</v>
          </cell>
          <cell r="K383">
            <v>0</v>
          </cell>
          <cell r="L383">
            <v>1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1682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 t="str">
            <v>Summer</v>
          </cell>
          <cell r="B384">
            <v>9</v>
          </cell>
          <cell r="C384" t="str">
            <v>WY</v>
          </cell>
          <cell r="D384" t="str">
            <v xml:space="preserve">IS  </v>
          </cell>
          <cell r="E384">
            <v>1</v>
          </cell>
          <cell r="F384">
            <v>1997</v>
          </cell>
          <cell r="G384">
            <v>0</v>
          </cell>
          <cell r="H384">
            <v>0</v>
          </cell>
          <cell r="I384">
            <v>139</v>
          </cell>
          <cell r="J384">
            <v>0</v>
          </cell>
          <cell r="K384">
            <v>0</v>
          </cell>
          <cell r="L384">
            <v>1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1997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 t="str">
            <v>Summer</v>
          </cell>
          <cell r="B385">
            <v>10</v>
          </cell>
          <cell r="C385" t="str">
            <v>WY</v>
          </cell>
          <cell r="D385" t="str">
            <v xml:space="preserve">IS  </v>
          </cell>
          <cell r="E385">
            <v>1</v>
          </cell>
          <cell r="F385">
            <v>3150</v>
          </cell>
          <cell r="G385">
            <v>0</v>
          </cell>
          <cell r="H385">
            <v>0</v>
          </cell>
          <cell r="I385">
            <v>139</v>
          </cell>
          <cell r="J385">
            <v>0</v>
          </cell>
          <cell r="K385">
            <v>0</v>
          </cell>
          <cell r="L385">
            <v>1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</row>
        <row r="386">
          <cell r="A386" t="str">
            <v>Winter</v>
          </cell>
          <cell r="B386">
            <v>11</v>
          </cell>
          <cell r="C386" t="str">
            <v>WY</v>
          </cell>
          <cell r="D386" t="str">
            <v xml:space="preserve">IS  </v>
          </cell>
          <cell r="E386">
            <v>1</v>
          </cell>
          <cell r="F386">
            <v>3219</v>
          </cell>
          <cell r="G386">
            <v>0</v>
          </cell>
          <cell r="H386">
            <v>0</v>
          </cell>
          <cell r="I386">
            <v>139</v>
          </cell>
          <cell r="J386">
            <v>0</v>
          </cell>
          <cell r="K386">
            <v>0</v>
          </cell>
          <cell r="L386">
            <v>1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3219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A387" t="str">
            <v>Winter</v>
          </cell>
          <cell r="B387">
            <v>12</v>
          </cell>
          <cell r="C387" t="str">
            <v>WY</v>
          </cell>
          <cell r="D387" t="str">
            <v xml:space="preserve">IS  </v>
          </cell>
          <cell r="E387">
            <v>1</v>
          </cell>
          <cell r="F387">
            <v>5705</v>
          </cell>
          <cell r="G387">
            <v>0</v>
          </cell>
          <cell r="H387">
            <v>0</v>
          </cell>
          <cell r="I387">
            <v>139</v>
          </cell>
          <cell r="J387">
            <v>0</v>
          </cell>
          <cell r="K387">
            <v>0</v>
          </cell>
          <cell r="L387">
            <v>1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5705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A388" t="str">
            <v>Winter</v>
          </cell>
          <cell r="B388">
            <v>1</v>
          </cell>
          <cell r="C388" t="str">
            <v>WY</v>
          </cell>
          <cell r="D388" t="str">
            <v xml:space="preserve">IC  </v>
          </cell>
          <cell r="E388">
            <v>1</v>
          </cell>
          <cell r="F388">
            <v>3393</v>
          </cell>
          <cell r="G388">
            <v>0</v>
          </cell>
          <cell r="H388">
            <v>0</v>
          </cell>
          <cell r="I388">
            <v>101</v>
          </cell>
          <cell r="J388">
            <v>0</v>
          </cell>
          <cell r="K388">
            <v>0</v>
          </cell>
          <cell r="L388">
            <v>1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3393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</v>
          </cell>
          <cell r="AA388">
            <v>0</v>
          </cell>
          <cell r="AB388">
            <v>0</v>
          </cell>
        </row>
        <row r="389">
          <cell r="A389" t="str">
            <v>Winter</v>
          </cell>
          <cell r="B389">
            <v>2</v>
          </cell>
          <cell r="C389" t="str">
            <v>WY</v>
          </cell>
          <cell r="D389" t="str">
            <v xml:space="preserve">IC  </v>
          </cell>
          <cell r="E389">
            <v>1</v>
          </cell>
          <cell r="F389">
            <v>3192</v>
          </cell>
          <cell r="G389">
            <v>0</v>
          </cell>
          <cell r="H389">
            <v>0</v>
          </cell>
          <cell r="I389">
            <v>101</v>
          </cell>
          <cell r="J389">
            <v>0</v>
          </cell>
          <cell r="K389">
            <v>0</v>
          </cell>
          <cell r="L389">
            <v>1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3192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</row>
        <row r="390">
          <cell r="A390" t="str">
            <v>Winter</v>
          </cell>
          <cell r="B390">
            <v>3</v>
          </cell>
          <cell r="C390" t="str">
            <v>WY</v>
          </cell>
          <cell r="D390" t="str">
            <v xml:space="preserve">IC  </v>
          </cell>
          <cell r="E390">
            <v>1</v>
          </cell>
          <cell r="F390">
            <v>2243</v>
          </cell>
          <cell r="G390">
            <v>0</v>
          </cell>
          <cell r="H390">
            <v>0</v>
          </cell>
          <cell r="I390">
            <v>101</v>
          </cell>
          <cell r="J390">
            <v>0</v>
          </cell>
          <cell r="K390">
            <v>0</v>
          </cell>
          <cell r="L390">
            <v>1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2243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</v>
          </cell>
          <cell r="AA390">
            <v>0</v>
          </cell>
          <cell r="AB390">
            <v>0</v>
          </cell>
        </row>
        <row r="391">
          <cell r="A391" t="str">
            <v>Summer</v>
          </cell>
          <cell r="B391">
            <v>4</v>
          </cell>
          <cell r="C391" t="str">
            <v>WY</v>
          </cell>
          <cell r="D391" t="str">
            <v xml:space="preserve">IC  </v>
          </cell>
          <cell r="E391">
            <v>1</v>
          </cell>
          <cell r="F391">
            <v>1899</v>
          </cell>
          <cell r="G391">
            <v>0</v>
          </cell>
          <cell r="H391">
            <v>0</v>
          </cell>
          <cell r="I391">
            <v>101</v>
          </cell>
          <cell r="J391">
            <v>0</v>
          </cell>
          <cell r="K391">
            <v>0</v>
          </cell>
          <cell r="L391">
            <v>1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1899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</v>
          </cell>
          <cell r="AA391">
            <v>0</v>
          </cell>
          <cell r="AB391">
            <v>0</v>
          </cell>
        </row>
        <row r="392">
          <cell r="A392" t="str">
            <v>Summer</v>
          </cell>
          <cell r="B392">
            <v>5</v>
          </cell>
          <cell r="C392" t="str">
            <v>WY</v>
          </cell>
          <cell r="D392" t="str">
            <v xml:space="preserve">IC  </v>
          </cell>
          <cell r="E392">
            <v>1</v>
          </cell>
          <cell r="F392">
            <v>1410</v>
          </cell>
          <cell r="G392">
            <v>0</v>
          </cell>
          <cell r="H392">
            <v>0</v>
          </cell>
          <cell r="I392">
            <v>101</v>
          </cell>
          <cell r="J392">
            <v>0</v>
          </cell>
          <cell r="K392">
            <v>0</v>
          </cell>
          <cell r="L392">
            <v>1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1410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</v>
          </cell>
          <cell r="AA392">
            <v>0</v>
          </cell>
          <cell r="AB392">
            <v>0</v>
          </cell>
        </row>
        <row r="393">
          <cell r="A393" t="str">
            <v>Summer</v>
          </cell>
          <cell r="B393">
            <v>6</v>
          </cell>
          <cell r="C393" t="str">
            <v>WY</v>
          </cell>
          <cell r="D393" t="str">
            <v xml:space="preserve">IC  </v>
          </cell>
          <cell r="E393">
            <v>1</v>
          </cell>
          <cell r="F393">
            <v>999</v>
          </cell>
          <cell r="G393">
            <v>0</v>
          </cell>
          <cell r="H393">
            <v>0</v>
          </cell>
          <cell r="I393">
            <v>101</v>
          </cell>
          <cell r="J393">
            <v>0</v>
          </cell>
          <cell r="K393">
            <v>0</v>
          </cell>
          <cell r="L393">
            <v>1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999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</row>
        <row r="394">
          <cell r="A394" t="str">
            <v>Summer</v>
          </cell>
          <cell r="B394">
            <v>7</v>
          </cell>
          <cell r="C394" t="str">
            <v>WY</v>
          </cell>
          <cell r="D394" t="str">
            <v xml:space="preserve">IC  </v>
          </cell>
          <cell r="E394">
            <v>1</v>
          </cell>
          <cell r="F394">
            <v>907</v>
          </cell>
          <cell r="G394">
            <v>0</v>
          </cell>
          <cell r="H394">
            <v>0</v>
          </cell>
          <cell r="I394">
            <v>101</v>
          </cell>
          <cell r="J394">
            <v>0</v>
          </cell>
          <cell r="K394">
            <v>0</v>
          </cell>
          <cell r="L394">
            <v>1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907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1</v>
          </cell>
          <cell r="AA394">
            <v>0</v>
          </cell>
          <cell r="AB394">
            <v>0</v>
          </cell>
        </row>
        <row r="395">
          <cell r="A395" t="str">
            <v>Summer</v>
          </cell>
          <cell r="B395">
            <v>8</v>
          </cell>
          <cell r="C395" t="str">
            <v>WY</v>
          </cell>
          <cell r="D395" t="str">
            <v xml:space="preserve">IC  </v>
          </cell>
          <cell r="E395">
            <v>1</v>
          </cell>
          <cell r="F395">
            <v>976</v>
          </cell>
          <cell r="G395">
            <v>0</v>
          </cell>
          <cell r="H395">
            <v>0</v>
          </cell>
          <cell r="I395">
            <v>101</v>
          </cell>
          <cell r="J395">
            <v>0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976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1</v>
          </cell>
          <cell r="AA395">
            <v>0</v>
          </cell>
          <cell r="AB395">
            <v>0</v>
          </cell>
        </row>
        <row r="396">
          <cell r="A396" t="str">
            <v>Summer</v>
          </cell>
          <cell r="B396">
            <v>9</v>
          </cell>
          <cell r="C396" t="str">
            <v>WY</v>
          </cell>
          <cell r="D396" t="str">
            <v xml:space="preserve">IC  </v>
          </cell>
          <cell r="E396">
            <v>1</v>
          </cell>
          <cell r="F396">
            <v>1167</v>
          </cell>
          <cell r="G396">
            <v>0</v>
          </cell>
          <cell r="H396">
            <v>0</v>
          </cell>
          <cell r="I396">
            <v>101</v>
          </cell>
          <cell r="J396">
            <v>0</v>
          </cell>
          <cell r="K396">
            <v>0</v>
          </cell>
          <cell r="L396">
            <v>1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1167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</v>
          </cell>
          <cell r="AA396">
            <v>0</v>
          </cell>
          <cell r="AB396">
            <v>0</v>
          </cell>
        </row>
        <row r="397">
          <cell r="A397" t="str">
            <v>Summer</v>
          </cell>
          <cell r="B397">
            <v>10</v>
          </cell>
          <cell r="C397" t="str">
            <v>WY</v>
          </cell>
          <cell r="D397" t="str">
            <v xml:space="preserve">IC  </v>
          </cell>
          <cell r="E397">
            <v>1</v>
          </cell>
          <cell r="F397">
            <v>2154</v>
          </cell>
          <cell r="G397">
            <v>0</v>
          </cell>
          <cell r="H397">
            <v>0</v>
          </cell>
          <cell r="I397">
            <v>101</v>
          </cell>
          <cell r="J397">
            <v>0</v>
          </cell>
          <cell r="K397">
            <v>0</v>
          </cell>
          <cell r="L397">
            <v>1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2154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</v>
          </cell>
          <cell r="AA397">
            <v>0</v>
          </cell>
          <cell r="AB397">
            <v>0</v>
          </cell>
        </row>
        <row r="398">
          <cell r="A398" t="str">
            <v>Winter</v>
          </cell>
          <cell r="B398">
            <v>11</v>
          </cell>
          <cell r="C398" t="str">
            <v>WY</v>
          </cell>
          <cell r="D398" t="str">
            <v xml:space="preserve">IC  </v>
          </cell>
          <cell r="E398">
            <v>1</v>
          </cell>
          <cell r="F398">
            <v>2813</v>
          </cell>
          <cell r="G398">
            <v>0</v>
          </cell>
          <cell r="H398">
            <v>0</v>
          </cell>
          <cell r="I398">
            <v>101</v>
          </cell>
          <cell r="J398">
            <v>0</v>
          </cell>
          <cell r="K398">
            <v>0</v>
          </cell>
          <cell r="L398">
            <v>1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2813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1</v>
          </cell>
          <cell r="AA398">
            <v>0</v>
          </cell>
          <cell r="AB398">
            <v>0</v>
          </cell>
        </row>
        <row r="399">
          <cell r="A399" t="str">
            <v>Winter</v>
          </cell>
          <cell r="B399">
            <v>12</v>
          </cell>
          <cell r="C399" t="str">
            <v>WY</v>
          </cell>
          <cell r="D399" t="str">
            <v xml:space="preserve">IC  </v>
          </cell>
          <cell r="E399">
            <v>1</v>
          </cell>
          <cell r="F399">
            <v>3908</v>
          </cell>
          <cell r="G399">
            <v>0</v>
          </cell>
          <cell r="H399">
            <v>0</v>
          </cell>
          <cell r="I399">
            <v>101</v>
          </cell>
          <cell r="J399">
            <v>0</v>
          </cell>
          <cell r="K399">
            <v>0</v>
          </cell>
          <cell r="L399">
            <v>1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3908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</v>
          </cell>
          <cell r="AA399">
            <v>0</v>
          </cell>
          <cell r="AB399">
            <v>0</v>
          </cell>
        </row>
        <row r="400">
          <cell r="A400" t="str">
            <v>Winter</v>
          </cell>
          <cell r="B400">
            <v>1</v>
          </cell>
          <cell r="C400" t="str">
            <v>WY</v>
          </cell>
          <cell r="D400" t="str">
            <v xml:space="preserve">IC1 </v>
          </cell>
          <cell r="E400">
            <v>1</v>
          </cell>
          <cell r="F400">
            <v>24936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3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24936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</v>
          </cell>
          <cell r="AA400">
            <v>0</v>
          </cell>
          <cell r="AB400">
            <v>0</v>
          </cell>
        </row>
        <row r="401">
          <cell r="A401" t="str">
            <v>Winter</v>
          </cell>
          <cell r="B401">
            <v>2</v>
          </cell>
          <cell r="C401" t="str">
            <v>WY</v>
          </cell>
          <cell r="D401" t="str">
            <v xml:space="preserve">IC1 </v>
          </cell>
          <cell r="E401">
            <v>1</v>
          </cell>
          <cell r="F401">
            <v>33841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3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30400</v>
          </cell>
          <cell r="U401">
            <v>3441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</row>
        <row r="402">
          <cell r="A402" t="str">
            <v>Winter</v>
          </cell>
          <cell r="B402">
            <v>3</v>
          </cell>
          <cell r="C402" t="str">
            <v>WY</v>
          </cell>
          <cell r="D402" t="str">
            <v xml:space="preserve">IC1 </v>
          </cell>
          <cell r="E402">
            <v>1</v>
          </cell>
          <cell r="F402">
            <v>37191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3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30400</v>
          </cell>
          <cell r="U402">
            <v>6791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1</v>
          </cell>
          <cell r="AA402">
            <v>0</v>
          </cell>
          <cell r="AB402">
            <v>0</v>
          </cell>
        </row>
        <row r="403">
          <cell r="A403" t="str">
            <v>Summer</v>
          </cell>
          <cell r="B403">
            <v>4</v>
          </cell>
          <cell r="C403" t="str">
            <v>WY</v>
          </cell>
          <cell r="D403" t="str">
            <v xml:space="preserve">IC1 </v>
          </cell>
          <cell r="E403">
            <v>1</v>
          </cell>
          <cell r="F403">
            <v>17939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17939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</v>
          </cell>
          <cell r="AA403">
            <v>0</v>
          </cell>
          <cell r="AB403">
            <v>0</v>
          </cell>
        </row>
        <row r="404">
          <cell r="A404" t="str">
            <v>Summer</v>
          </cell>
          <cell r="B404">
            <v>5</v>
          </cell>
          <cell r="C404" t="str">
            <v>WY</v>
          </cell>
          <cell r="D404" t="str">
            <v xml:space="preserve">IC1 </v>
          </cell>
          <cell r="E404">
            <v>1</v>
          </cell>
          <cell r="F404">
            <v>33660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3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30400</v>
          </cell>
          <cell r="U404">
            <v>3260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1</v>
          </cell>
          <cell r="AA404">
            <v>0</v>
          </cell>
          <cell r="AB404">
            <v>0</v>
          </cell>
        </row>
        <row r="405">
          <cell r="A405" t="str">
            <v>Summer</v>
          </cell>
          <cell r="B405">
            <v>6</v>
          </cell>
          <cell r="C405" t="str">
            <v>WY</v>
          </cell>
          <cell r="D405" t="str">
            <v xml:space="preserve">IC1 </v>
          </cell>
          <cell r="E405">
            <v>1</v>
          </cell>
          <cell r="F405">
            <v>16002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3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16002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</v>
          </cell>
          <cell r="AA405">
            <v>0</v>
          </cell>
          <cell r="AB405">
            <v>0</v>
          </cell>
        </row>
        <row r="406">
          <cell r="A406" t="str">
            <v>Summer</v>
          </cell>
          <cell r="B406">
            <v>7</v>
          </cell>
          <cell r="C406" t="str">
            <v>WY</v>
          </cell>
          <cell r="D406" t="str">
            <v xml:space="preserve">IC1 </v>
          </cell>
          <cell r="E406">
            <v>1</v>
          </cell>
          <cell r="F406">
            <v>32776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3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30400</v>
          </cell>
          <cell r="U406">
            <v>2376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</row>
        <row r="407">
          <cell r="A407" t="str">
            <v>Summer</v>
          </cell>
          <cell r="B407">
            <v>8</v>
          </cell>
          <cell r="C407" t="str">
            <v>WY</v>
          </cell>
          <cell r="D407" t="str">
            <v xml:space="preserve">IC1 </v>
          </cell>
          <cell r="E407">
            <v>1</v>
          </cell>
          <cell r="F407">
            <v>137494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3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30400</v>
          </cell>
          <cell r="U407">
            <v>30400</v>
          </cell>
          <cell r="V407">
            <v>30400</v>
          </cell>
          <cell r="W407">
            <v>46294</v>
          </cell>
          <cell r="X407">
            <v>0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</row>
        <row r="408">
          <cell r="A408" t="str">
            <v>Summer</v>
          </cell>
          <cell r="B408">
            <v>9</v>
          </cell>
          <cell r="C408" t="str">
            <v>WY</v>
          </cell>
          <cell r="D408" t="str">
            <v xml:space="preserve">IC1 </v>
          </cell>
          <cell r="E408">
            <v>1</v>
          </cell>
          <cell r="F408">
            <v>28893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3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28893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</row>
        <row r="409">
          <cell r="A409" t="str">
            <v>Summer</v>
          </cell>
          <cell r="B409">
            <v>10</v>
          </cell>
          <cell r="C409" t="str">
            <v>WY</v>
          </cell>
          <cell r="D409" t="str">
            <v xml:space="preserve">IC1 </v>
          </cell>
          <cell r="E409">
            <v>1</v>
          </cell>
          <cell r="F409">
            <v>13007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3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13007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1</v>
          </cell>
          <cell r="AA409">
            <v>0</v>
          </cell>
          <cell r="AB409">
            <v>0</v>
          </cell>
        </row>
        <row r="410">
          <cell r="A410" t="str">
            <v>Winter</v>
          </cell>
          <cell r="B410">
            <v>11</v>
          </cell>
          <cell r="C410" t="str">
            <v>WY</v>
          </cell>
          <cell r="D410" t="str">
            <v xml:space="preserve">IC1 </v>
          </cell>
          <cell r="E410">
            <v>1</v>
          </cell>
          <cell r="F410">
            <v>50412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3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30400</v>
          </cell>
          <cell r="U410">
            <v>20012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</v>
          </cell>
          <cell r="AA410">
            <v>0</v>
          </cell>
          <cell r="AB410">
            <v>0</v>
          </cell>
        </row>
        <row r="411">
          <cell r="A411" t="str">
            <v>Winter</v>
          </cell>
          <cell r="B411">
            <v>12</v>
          </cell>
          <cell r="C411" t="str">
            <v>WY</v>
          </cell>
          <cell r="D411" t="str">
            <v xml:space="preserve">IC1 </v>
          </cell>
          <cell r="E411">
            <v>1</v>
          </cell>
          <cell r="F411">
            <v>40781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3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30400</v>
          </cell>
          <cell r="U411">
            <v>10381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</v>
          </cell>
          <cell r="AA411">
            <v>0</v>
          </cell>
          <cell r="AB411">
            <v>0</v>
          </cell>
        </row>
        <row r="412">
          <cell r="A412" t="str">
            <v>Winter</v>
          </cell>
          <cell r="B412">
            <v>1</v>
          </cell>
          <cell r="C412" t="str">
            <v>WY</v>
          </cell>
          <cell r="D412" t="str">
            <v xml:space="preserve">IT  </v>
          </cell>
          <cell r="E412">
            <v>1</v>
          </cell>
          <cell r="F412">
            <v>16471</v>
          </cell>
          <cell r="G412">
            <v>0</v>
          </cell>
          <cell r="H412">
            <v>667</v>
          </cell>
          <cell r="I412">
            <v>402</v>
          </cell>
          <cell r="J412">
            <v>0</v>
          </cell>
          <cell r="K412">
            <v>0</v>
          </cell>
          <cell r="L412">
            <v>0</v>
          </cell>
          <cell r="M412">
            <v>1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16471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</v>
          </cell>
          <cell r="AA412">
            <v>0</v>
          </cell>
          <cell r="AB412">
            <v>1200</v>
          </cell>
        </row>
        <row r="413">
          <cell r="A413" t="str">
            <v>Winter</v>
          </cell>
          <cell r="B413">
            <v>2</v>
          </cell>
          <cell r="C413" t="str">
            <v>WY</v>
          </cell>
          <cell r="D413" t="str">
            <v xml:space="preserve">IT  </v>
          </cell>
          <cell r="E413">
            <v>1</v>
          </cell>
          <cell r="F413">
            <v>15025</v>
          </cell>
          <cell r="G413">
            <v>0</v>
          </cell>
          <cell r="H413">
            <v>667</v>
          </cell>
          <cell r="I413">
            <v>402</v>
          </cell>
          <cell r="J413">
            <v>0</v>
          </cell>
          <cell r="K413">
            <v>0</v>
          </cell>
          <cell r="L413">
            <v>0</v>
          </cell>
          <cell r="M413">
            <v>1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15025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</v>
          </cell>
          <cell r="AA413">
            <v>0</v>
          </cell>
          <cell r="AB413">
            <v>1200</v>
          </cell>
        </row>
        <row r="414">
          <cell r="A414" t="str">
            <v>Winter</v>
          </cell>
          <cell r="B414">
            <v>3</v>
          </cell>
          <cell r="C414" t="str">
            <v>WY</v>
          </cell>
          <cell r="D414" t="str">
            <v xml:space="preserve">IT  </v>
          </cell>
          <cell r="E414">
            <v>1</v>
          </cell>
          <cell r="F414">
            <v>14016</v>
          </cell>
          <cell r="G414">
            <v>0</v>
          </cell>
          <cell r="H414">
            <v>667</v>
          </cell>
          <cell r="I414">
            <v>402</v>
          </cell>
          <cell r="J414">
            <v>0</v>
          </cell>
          <cell r="K414">
            <v>0</v>
          </cell>
          <cell r="L414">
            <v>0</v>
          </cell>
          <cell r="M414">
            <v>1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14016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</v>
          </cell>
          <cell r="AA414">
            <v>0</v>
          </cell>
          <cell r="AB414">
            <v>1200</v>
          </cell>
        </row>
        <row r="415">
          <cell r="A415" t="str">
            <v>Summer</v>
          </cell>
          <cell r="B415">
            <v>4</v>
          </cell>
          <cell r="C415" t="str">
            <v>WY</v>
          </cell>
          <cell r="D415" t="str">
            <v xml:space="preserve">IT  </v>
          </cell>
          <cell r="E415">
            <v>1</v>
          </cell>
          <cell r="F415">
            <v>10214</v>
          </cell>
          <cell r="G415">
            <v>0</v>
          </cell>
          <cell r="H415">
            <v>667</v>
          </cell>
          <cell r="I415">
            <v>402</v>
          </cell>
          <cell r="J415">
            <v>0</v>
          </cell>
          <cell r="K415">
            <v>0</v>
          </cell>
          <cell r="L415">
            <v>0</v>
          </cell>
          <cell r="M415">
            <v>1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10214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1</v>
          </cell>
          <cell r="AA415">
            <v>0</v>
          </cell>
          <cell r="AB415">
            <v>1200</v>
          </cell>
        </row>
        <row r="416">
          <cell r="A416" t="str">
            <v>Summer</v>
          </cell>
          <cell r="B416">
            <v>5</v>
          </cell>
          <cell r="C416" t="str">
            <v>WY</v>
          </cell>
          <cell r="D416" t="str">
            <v xml:space="preserve">IT  </v>
          </cell>
          <cell r="E416">
            <v>1</v>
          </cell>
          <cell r="F416">
            <v>7999</v>
          </cell>
          <cell r="G416">
            <v>0</v>
          </cell>
          <cell r="H416">
            <v>667</v>
          </cell>
          <cell r="I416">
            <v>402</v>
          </cell>
          <cell r="J416">
            <v>0</v>
          </cell>
          <cell r="K416">
            <v>0</v>
          </cell>
          <cell r="L416">
            <v>0</v>
          </cell>
          <cell r="M416">
            <v>1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7999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</v>
          </cell>
          <cell r="AA416">
            <v>0</v>
          </cell>
          <cell r="AB416">
            <v>1200</v>
          </cell>
        </row>
        <row r="417">
          <cell r="A417" t="str">
            <v>Summer</v>
          </cell>
          <cell r="B417">
            <v>6</v>
          </cell>
          <cell r="C417" t="str">
            <v>WY</v>
          </cell>
          <cell r="D417" t="str">
            <v xml:space="preserve">IT  </v>
          </cell>
          <cell r="E417">
            <v>1</v>
          </cell>
          <cell r="F417">
            <v>5208</v>
          </cell>
          <cell r="G417">
            <v>0</v>
          </cell>
          <cell r="H417">
            <v>667</v>
          </cell>
          <cell r="I417">
            <v>402</v>
          </cell>
          <cell r="J417">
            <v>0</v>
          </cell>
          <cell r="K417">
            <v>0</v>
          </cell>
          <cell r="L417">
            <v>0</v>
          </cell>
          <cell r="M417">
            <v>1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5208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1200</v>
          </cell>
        </row>
        <row r="418">
          <cell r="A418" t="str">
            <v>Summer</v>
          </cell>
          <cell r="B418">
            <v>7</v>
          </cell>
          <cell r="C418" t="str">
            <v>WY</v>
          </cell>
          <cell r="D418" t="str">
            <v xml:space="preserve">IT  </v>
          </cell>
          <cell r="E418">
            <v>1</v>
          </cell>
          <cell r="F418">
            <v>2656</v>
          </cell>
          <cell r="G418">
            <v>0</v>
          </cell>
          <cell r="H418">
            <v>667</v>
          </cell>
          <cell r="I418">
            <v>402</v>
          </cell>
          <cell r="J418">
            <v>0</v>
          </cell>
          <cell r="K418">
            <v>0</v>
          </cell>
          <cell r="L418">
            <v>0</v>
          </cell>
          <cell r="M418">
            <v>1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2656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1</v>
          </cell>
          <cell r="AA418">
            <v>0</v>
          </cell>
          <cell r="AB418">
            <v>1200</v>
          </cell>
        </row>
        <row r="419">
          <cell r="A419" t="str">
            <v>Summer</v>
          </cell>
          <cell r="B419">
            <v>8</v>
          </cell>
          <cell r="C419" t="str">
            <v>WY</v>
          </cell>
          <cell r="D419" t="str">
            <v xml:space="preserve">IT  </v>
          </cell>
          <cell r="E419">
            <v>1</v>
          </cell>
          <cell r="F419">
            <v>6217</v>
          </cell>
          <cell r="G419">
            <v>0</v>
          </cell>
          <cell r="H419">
            <v>667</v>
          </cell>
          <cell r="I419">
            <v>402</v>
          </cell>
          <cell r="J419">
            <v>0</v>
          </cell>
          <cell r="K419">
            <v>0</v>
          </cell>
          <cell r="L419">
            <v>0</v>
          </cell>
          <cell r="M419">
            <v>1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6217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</v>
          </cell>
          <cell r="AA419">
            <v>0</v>
          </cell>
          <cell r="AB419">
            <v>1200</v>
          </cell>
        </row>
        <row r="420">
          <cell r="A420" t="str">
            <v>Summer</v>
          </cell>
          <cell r="B420">
            <v>9</v>
          </cell>
          <cell r="C420" t="str">
            <v>WY</v>
          </cell>
          <cell r="D420" t="str">
            <v xml:space="preserve">IT  </v>
          </cell>
          <cell r="E420">
            <v>1</v>
          </cell>
          <cell r="F420">
            <v>8100</v>
          </cell>
          <cell r="G420">
            <v>0</v>
          </cell>
          <cell r="H420">
            <v>667</v>
          </cell>
          <cell r="I420">
            <v>402</v>
          </cell>
          <cell r="J420">
            <v>0</v>
          </cell>
          <cell r="K420">
            <v>0</v>
          </cell>
          <cell r="L420">
            <v>0</v>
          </cell>
          <cell r="M420">
            <v>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8100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1</v>
          </cell>
          <cell r="AA420">
            <v>0</v>
          </cell>
          <cell r="AB420">
            <v>1200</v>
          </cell>
        </row>
        <row r="421">
          <cell r="A421" t="str">
            <v>Summer</v>
          </cell>
          <cell r="B421">
            <v>10</v>
          </cell>
          <cell r="C421" t="str">
            <v>WY</v>
          </cell>
          <cell r="D421" t="str">
            <v xml:space="preserve">IT  </v>
          </cell>
          <cell r="E421">
            <v>1</v>
          </cell>
          <cell r="F421">
            <v>10882</v>
          </cell>
          <cell r="G421">
            <v>0</v>
          </cell>
          <cell r="H421">
            <v>667</v>
          </cell>
          <cell r="I421">
            <v>402</v>
          </cell>
          <cell r="J421">
            <v>0</v>
          </cell>
          <cell r="K421">
            <v>0</v>
          </cell>
          <cell r="L421">
            <v>0</v>
          </cell>
          <cell r="M421">
            <v>1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10882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</v>
          </cell>
          <cell r="AA421">
            <v>0</v>
          </cell>
          <cell r="AB421">
            <v>1200</v>
          </cell>
        </row>
        <row r="422">
          <cell r="A422" t="str">
            <v>Winter</v>
          </cell>
          <cell r="B422">
            <v>11</v>
          </cell>
          <cell r="C422" t="str">
            <v>WY</v>
          </cell>
          <cell r="D422" t="str">
            <v xml:space="preserve">IT  </v>
          </cell>
          <cell r="E422">
            <v>1</v>
          </cell>
          <cell r="F422">
            <v>12414</v>
          </cell>
          <cell r="G422">
            <v>0</v>
          </cell>
          <cell r="H422">
            <v>667</v>
          </cell>
          <cell r="I422">
            <v>402</v>
          </cell>
          <cell r="J422">
            <v>0</v>
          </cell>
          <cell r="K422">
            <v>0</v>
          </cell>
          <cell r="L422">
            <v>0</v>
          </cell>
          <cell r="M422">
            <v>1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12414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1</v>
          </cell>
          <cell r="AA422">
            <v>0</v>
          </cell>
          <cell r="AB422">
            <v>1200</v>
          </cell>
        </row>
        <row r="423">
          <cell r="A423" t="str">
            <v>Winter</v>
          </cell>
          <cell r="B423">
            <v>12</v>
          </cell>
          <cell r="C423" t="str">
            <v>WY</v>
          </cell>
          <cell r="D423" t="str">
            <v xml:space="preserve">IT  </v>
          </cell>
          <cell r="E423">
            <v>1</v>
          </cell>
          <cell r="F423">
            <v>7404</v>
          </cell>
          <cell r="G423">
            <v>0</v>
          </cell>
          <cell r="H423">
            <v>667</v>
          </cell>
          <cell r="I423">
            <v>402</v>
          </cell>
          <cell r="J423">
            <v>0</v>
          </cell>
          <cell r="K423">
            <v>0</v>
          </cell>
          <cell r="L423">
            <v>0</v>
          </cell>
          <cell r="M423">
            <v>1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7404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1</v>
          </cell>
          <cell r="AA423">
            <v>0</v>
          </cell>
          <cell r="AB423">
            <v>1200</v>
          </cell>
        </row>
        <row r="424">
          <cell r="A424" t="str">
            <v>Winter</v>
          </cell>
          <cell r="B424">
            <v>1</v>
          </cell>
          <cell r="C424" t="str">
            <v>WY</v>
          </cell>
          <cell r="D424" t="str">
            <v xml:space="preserve">IT  </v>
          </cell>
          <cell r="E424">
            <v>1</v>
          </cell>
          <cell r="F424">
            <v>7315</v>
          </cell>
          <cell r="G424">
            <v>0</v>
          </cell>
          <cell r="H424">
            <v>667</v>
          </cell>
          <cell r="I424">
            <v>402</v>
          </cell>
          <cell r="J424">
            <v>0</v>
          </cell>
          <cell r="K424">
            <v>0</v>
          </cell>
          <cell r="L424">
            <v>0</v>
          </cell>
          <cell r="M424">
            <v>1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7315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1</v>
          </cell>
          <cell r="AA424">
            <v>0</v>
          </cell>
          <cell r="AB424">
            <v>700</v>
          </cell>
        </row>
        <row r="425">
          <cell r="A425" t="str">
            <v>Winter</v>
          </cell>
          <cell r="B425">
            <v>2</v>
          </cell>
          <cell r="C425" t="str">
            <v>WY</v>
          </cell>
          <cell r="D425" t="str">
            <v xml:space="preserve">IT  </v>
          </cell>
          <cell r="E425">
            <v>1</v>
          </cell>
          <cell r="F425">
            <v>7291</v>
          </cell>
          <cell r="G425">
            <v>0</v>
          </cell>
          <cell r="H425">
            <v>667</v>
          </cell>
          <cell r="I425">
            <v>402</v>
          </cell>
          <cell r="J425">
            <v>0</v>
          </cell>
          <cell r="K425">
            <v>0</v>
          </cell>
          <cell r="L425">
            <v>0</v>
          </cell>
          <cell r="M425">
            <v>1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7291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1</v>
          </cell>
          <cell r="AA425">
            <v>0</v>
          </cell>
          <cell r="AB425">
            <v>700</v>
          </cell>
        </row>
        <row r="426">
          <cell r="A426" t="str">
            <v>Winter</v>
          </cell>
          <cell r="B426">
            <v>3</v>
          </cell>
          <cell r="C426" t="str">
            <v>WY</v>
          </cell>
          <cell r="D426" t="str">
            <v xml:space="preserve">IT  </v>
          </cell>
          <cell r="E426">
            <v>1</v>
          </cell>
          <cell r="F426">
            <v>5094</v>
          </cell>
          <cell r="G426">
            <v>0</v>
          </cell>
          <cell r="H426">
            <v>667</v>
          </cell>
          <cell r="I426">
            <v>402</v>
          </cell>
          <cell r="J426">
            <v>0</v>
          </cell>
          <cell r="K426">
            <v>0</v>
          </cell>
          <cell r="L426">
            <v>0</v>
          </cell>
          <cell r="M426">
            <v>1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5094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</v>
          </cell>
          <cell r="AA426">
            <v>0</v>
          </cell>
          <cell r="AB426">
            <v>700</v>
          </cell>
        </row>
        <row r="427">
          <cell r="A427" t="str">
            <v>Summer</v>
          </cell>
          <cell r="B427">
            <v>4</v>
          </cell>
          <cell r="C427" t="str">
            <v>WY</v>
          </cell>
          <cell r="D427" t="str">
            <v xml:space="preserve">IT  </v>
          </cell>
          <cell r="E427">
            <v>1</v>
          </cell>
          <cell r="F427">
            <v>3883</v>
          </cell>
          <cell r="G427">
            <v>0</v>
          </cell>
          <cell r="H427">
            <v>667</v>
          </cell>
          <cell r="I427">
            <v>402</v>
          </cell>
          <cell r="J427">
            <v>0</v>
          </cell>
          <cell r="K427">
            <v>0</v>
          </cell>
          <cell r="L427">
            <v>0</v>
          </cell>
          <cell r="M427">
            <v>1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3883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1</v>
          </cell>
          <cell r="AA427">
            <v>0</v>
          </cell>
          <cell r="AB427">
            <v>700</v>
          </cell>
        </row>
        <row r="428">
          <cell r="A428" t="str">
            <v>Summer</v>
          </cell>
          <cell r="B428">
            <v>5</v>
          </cell>
          <cell r="C428" t="str">
            <v>WY</v>
          </cell>
          <cell r="D428" t="str">
            <v xml:space="preserve">IT  </v>
          </cell>
          <cell r="E428">
            <v>1</v>
          </cell>
          <cell r="F428">
            <v>3092</v>
          </cell>
          <cell r="G428">
            <v>0</v>
          </cell>
          <cell r="H428">
            <v>667</v>
          </cell>
          <cell r="I428">
            <v>402</v>
          </cell>
          <cell r="J428">
            <v>0</v>
          </cell>
          <cell r="K428">
            <v>0</v>
          </cell>
          <cell r="L428">
            <v>0</v>
          </cell>
          <cell r="M428">
            <v>1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3092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1</v>
          </cell>
          <cell r="AA428">
            <v>0</v>
          </cell>
          <cell r="AB428">
            <v>700</v>
          </cell>
        </row>
        <row r="429">
          <cell r="A429" t="str">
            <v>Summer</v>
          </cell>
          <cell r="B429">
            <v>6</v>
          </cell>
          <cell r="C429" t="str">
            <v>WY</v>
          </cell>
          <cell r="D429" t="str">
            <v xml:space="preserve">IT  </v>
          </cell>
          <cell r="E429">
            <v>1</v>
          </cell>
          <cell r="F429">
            <v>1378</v>
          </cell>
          <cell r="G429">
            <v>0</v>
          </cell>
          <cell r="H429">
            <v>667</v>
          </cell>
          <cell r="I429">
            <v>402</v>
          </cell>
          <cell r="J429">
            <v>0</v>
          </cell>
          <cell r="K429">
            <v>0</v>
          </cell>
          <cell r="L429">
            <v>0</v>
          </cell>
          <cell r="M429">
            <v>1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1378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</v>
          </cell>
          <cell r="AA429">
            <v>0</v>
          </cell>
          <cell r="AB429">
            <v>700</v>
          </cell>
        </row>
        <row r="430">
          <cell r="A430" t="str">
            <v>Summer</v>
          </cell>
          <cell r="B430">
            <v>7</v>
          </cell>
          <cell r="C430" t="str">
            <v>WY</v>
          </cell>
          <cell r="D430" t="str">
            <v xml:space="preserve">IT  </v>
          </cell>
          <cell r="E430">
            <v>1</v>
          </cell>
          <cell r="F430">
            <v>1744</v>
          </cell>
          <cell r="G430">
            <v>0</v>
          </cell>
          <cell r="H430">
            <v>667</v>
          </cell>
          <cell r="I430">
            <v>402</v>
          </cell>
          <cell r="J430">
            <v>0</v>
          </cell>
          <cell r="K430">
            <v>0</v>
          </cell>
          <cell r="L430">
            <v>0</v>
          </cell>
          <cell r="M430">
            <v>1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1744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</v>
          </cell>
          <cell r="AA430">
            <v>0</v>
          </cell>
          <cell r="AB430">
            <v>700</v>
          </cell>
        </row>
        <row r="431">
          <cell r="A431" t="str">
            <v>Summer</v>
          </cell>
          <cell r="B431">
            <v>8</v>
          </cell>
          <cell r="C431" t="str">
            <v>WY</v>
          </cell>
          <cell r="D431" t="str">
            <v xml:space="preserve">IT  </v>
          </cell>
          <cell r="E431">
            <v>1</v>
          </cell>
          <cell r="F431">
            <v>1482</v>
          </cell>
          <cell r="G431">
            <v>0</v>
          </cell>
          <cell r="H431">
            <v>667</v>
          </cell>
          <cell r="I431">
            <v>402</v>
          </cell>
          <cell r="J431">
            <v>0</v>
          </cell>
          <cell r="K431">
            <v>0</v>
          </cell>
          <cell r="L431">
            <v>0</v>
          </cell>
          <cell r="M431">
            <v>1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1482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1</v>
          </cell>
          <cell r="AA431">
            <v>0</v>
          </cell>
          <cell r="AB431">
            <v>700</v>
          </cell>
        </row>
        <row r="432">
          <cell r="A432" t="str">
            <v>Summer</v>
          </cell>
          <cell r="B432">
            <v>9</v>
          </cell>
          <cell r="C432" t="str">
            <v>WY</v>
          </cell>
          <cell r="D432" t="str">
            <v xml:space="preserve">IT  </v>
          </cell>
          <cell r="E432">
            <v>1</v>
          </cell>
          <cell r="F432">
            <v>1525</v>
          </cell>
          <cell r="G432">
            <v>0</v>
          </cell>
          <cell r="H432">
            <v>667</v>
          </cell>
          <cell r="I432">
            <v>402</v>
          </cell>
          <cell r="J432">
            <v>0</v>
          </cell>
          <cell r="K432">
            <v>0</v>
          </cell>
          <cell r="L432">
            <v>0</v>
          </cell>
          <cell r="M432">
            <v>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1525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1</v>
          </cell>
          <cell r="AA432">
            <v>0</v>
          </cell>
          <cell r="AB432">
            <v>700</v>
          </cell>
        </row>
        <row r="433">
          <cell r="A433" t="str">
            <v>Summer</v>
          </cell>
          <cell r="B433">
            <v>10</v>
          </cell>
          <cell r="C433" t="str">
            <v>WY</v>
          </cell>
          <cell r="D433" t="str">
            <v xml:space="preserve">IT  </v>
          </cell>
          <cell r="E433">
            <v>1</v>
          </cell>
          <cell r="F433">
            <v>4186</v>
          </cell>
          <cell r="G433">
            <v>0</v>
          </cell>
          <cell r="H433">
            <v>667</v>
          </cell>
          <cell r="I433">
            <v>402</v>
          </cell>
          <cell r="J433">
            <v>0</v>
          </cell>
          <cell r="K433">
            <v>0</v>
          </cell>
          <cell r="L433">
            <v>0</v>
          </cell>
          <cell r="M433">
            <v>1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4186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1</v>
          </cell>
          <cell r="AA433">
            <v>0</v>
          </cell>
          <cell r="AB433">
            <v>700</v>
          </cell>
        </row>
        <row r="434">
          <cell r="A434" t="str">
            <v>Winter</v>
          </cell>
          <cell r="B434">
            <v>11</v>
          </cell>
          <cell r="C434" t="str">
            <v>WY</v>
          </cell>
          <cell r="D434" t="str">
            <v xml:space="preserve">IT  </v>
          </cell>
          <cell r="E434">
            <v>1</v>
          </cell>
          <cell r="F434">
            <v>4903</v>
          </cell>
          <cell r="G434">
            <v>0</v>
          </cell>
          <cell r="H434">
            <v>667</v>
          </cell>
          <cell r="I434">
            <v>402</v>
          </cell>
          <cell r="J434">
            <v>0</v>
          </cell>
          <cell r="K434">
            <v>0</v>
          </cell>
          <cell r="L434">
            <v>0</v>
          </cell>
          <cell r="M434">
            <v>1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4903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1</v>
          </cell>
          <cell r="AA434">
            <v>0</v>
          </cell>
          <cell r="AB434">
            <v>700</v>
          </cell>
        </row>
        <row r="435">
          <cell r="A435" t="str">
            <v>Winter</v>
          </cell>
          <cell r="B435">
            <v>12</v>
          </cell>
          <cell r="C435" t="str">
            <v>WY</v>
          </cell>
          <cell r="D435" t="str">
            <v xml:space="preserve">IT  </v>
          </cell>
          <cell r="E435">
            <v>1</v>
          </cell>
          <cell r="F435">
            <v>5955</v>
          </cell>
          <cell r="G435">
            <v>0</v>
          </cell>
          <cell r="H435">
            <v>667</v>
          </cell>
          <cell r="I435">
            <v>402</v>
          </cell>
          <cell r="J435">
            <v>0</v>
          </cell>
          <cell r="K435">
            <v>0</v>
          </cell>
          <cell r="L435">
            <v>0</v>
          </cell>
          <cell r="M435">
            <v>1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5955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1</v>
          </cell>
          <cell r="AA435">
            <v>0</v>
          </cell>
          <cell r="AB435">
            <v>700</v>
          </cell>
        </row>
        <row r="436">
          <cell r="A436" t="str">
            <v>Winter</v>
          </cell>
          <cell r="B436">
            <v>1</v>
          </cell>
          <cell r="C436" t="str">
            <v>WY</v>
          </cell>
          <cell r="D436" t="str">
            <v xml:space="preserve">IT  </v>
          </cell>
          <cell r="E436">
            <v>1</v>
          </cell>
          <cell r="F436">
            <v>0</v>
          </cell>
          <cell r="G436">
            <v>0</v>
          </cell>
          <cell r="H436">
            <v>667</v>
          </cell>
          <cell r="I436">
            <v>402</v>
          </cell>
          <cell r="J436">
            <v>0</v>
          </cell>
          <cell r="K436">
            <v>0</v>
          </cell>
          <cell r="L436">
            <v>0</v>
          </cell>
          <cell r="M436">
            <v>1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1</v>
          </cell>
          <cell r="AA436">
            <v>0</v>
          </cell>
          <cell r="AB436">
            <v>1234</v>
          </cell>
        </row>
        <row r="437">
          <cell r="A437" t="str">
            <v>Winter</v>
          </cell>
          <cell r="B437">
            <v>2</v>
          </cell>
          <cell r="C437" t="str">
            <v>WY</v>
          </cell>
          <cell r="D437" t="str">
            <v xml:space="preserve">IT  </v>
          </cell>
          <cell r="E437">
            <v>1</v>
          </cell>
          <cell r="F437">
            <v>0</v>
          </cell>
          <cell r="G437">
            <v>0</v>
          </cell>
          <cell r="H437">
            <v>667</v>
          </cell>
          <cell r="I437">
            <v>402</v>
          </cell>
          <cell r="J437">
            <v>0</v>
          </cell>
          <cell r="K437">
            <v>0</v>
          </cell>
          <cell r="L437">
            <v>0</v>
          </cell>
          <cell r="M437">
            <v>1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1</v>
          </cell>
          <cell r="AA437">
            <v>0</v>
          </cell>
          <cell r="AB437">
            <v>1234</v>
          </cell>
        </row>
        <row r="438">
          <cell r="A438" t="str">
            <v>Winter</v>
          </cell>
          <cell r="B438">
            <v>3</v>
          </cell>
          <cell r="C438" t="str">
            <v>WY</v>
          </cell>
          <cell r="D438" t="str">
            <v xml:space="preserve">IT  </v>
          </cell>
          <cell r="E438">
            <v>1</v>
          </cell>
          <cell r="F438">
            <v>0</v>
          </cell>
          <cell r="G438">
            <v>0</v>
          </cell>
          <cell r="H438">
            <v>667</v>
          </cell>
          <cell r="I438">
            <v>402</v>
          </cell>
          <cell r="J438">
            <v>0</v>
          </cell>
          <cell r="K438">
            <v>0</v>
          </cell>
          <cell r="L438">
            <v>0</v>
          </cell>
          <cell r="M438">
            <v>1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1</v>
          </cell>
          <cell r="AA438">
            <v>0</v>
          </cell>
          <cell r="AB438">
            <v>1234</v>
          </cell>
        </row>
        <row r="439">
          <cell r="A439" t="str">
            <v>Summer</v>
          </cell>
          <cell r="B439">
            <v>4</v>
          </cell>
          <cell r="C439" t="str">
            <v>WY</v>
          </cell>
          <cell r="D439" t="str">
            <v xml:space="preserve">IT  </v>
          </cell>
          <cell r="E439">
            <v>1</v>
          </cell>
          <cell r="F439">
            <v>0</v>
          </cell>
          <cell r="G439">
            <v>0</v>
          </cell>
          <cell r="H439">
            <v>667</v>
          </cell>
          <cell r="I439">
            <v>402</v>
          </cell>
          <cell r="J439">
            <v>0</v>
          </cell>
          <cell r="K439">
            <v>0</v>
          </cell>
          <cell r="L439">
            <v>0</v>
          </cell>
          <cell r="M439">
            <v>1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1</v>
          </cell>
          <cell r="AA439">
            <v>0</v>
          </cell>
          <cell r="AB439">
            <v>1234</v>
          </cell>
        </row>
        <row r="440">
          <cell r="A440" t="str">
            <v>Summer</v>
          </cell>
          <cell r="B440">
            <v>5</v>
          </cell>
          <cell r="C440" t="str">
            <v>WY</v>
          </cell>
          <cell r="D440" t="str">
            <v xml:space="preserve">IT  </v>
          </cell>
          <cell r="E440">
            <v>1</v>
          </cell>
          <cell r="F440">
            <v>0</v>
          </cell>
          <cell r="G440">
            <v>0</v>
          </cell>
          <cell r="H440">
            <v>667</v>
          </cell>
          <cell r="I440">
            <v>402</v>
          </cell>
          <cell r="J440">
            <v>0</v>
          </cell>
          <cell r="K440">
            <v>0</v>
          </cell>
          <cell r="L440">
            <v>0</v>
          </cell>
          <cell r="M440">
            <v>1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1</v>
          </cell>
          <cell r="AA440">
            <v>0</v>
          </cell>
          <cell r="AB440">
            <v>1234</v>
          </cell>
        </row>
        <row r="441">
          <cell r="A441" t="str">
            <v>Summer</v>
          </cell>
          <cell r="B441">
            <v>6</v>
          </cell>
          <cell r="C441" t="str">
            <v>WY</v>
          </cell>
          <cell r="D441" t="str">
            <v xml:space="preserve">IT  </v>
          </cell>
          <cell r="E441">
            <v>1</v>
          </cell>
          <cell r="F441">
            <v>0</v>
          </cell>
          <cell r="G441">
            <v>0</v>
          </cell>
          <cell r="H441">
            <v>667</v>
          </cell>
          <cell r="I441">
            <v>402</v>
          </cell>
          <cell r="J441">
            <v>0</v>
          </cell>
          <cell r="K441">
            <v>0</v>
          </cell>
          <cell r="L441">
            <v>0</v>
          </cell>
          <cell r="M441">
            <v>1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1</v>
          </cell>
          <cell r="AA441">
            <v>0</v>
          </cell>
          <cell r="AB441">
            <v>1234</v>
          </cell>
        </row>
        <row r="442">
          <cell r="A442" t="str">
            <v>Summer</v>
          </cell>
          <cell r="B442">
            <v>7</v>
          </cell>
          <cell r="C442" t="str">
            <v>WY</v>
          </cell>
          <cell r="D442" t="str">
            <v xml:space="preserve">IT  </v>
          </cell>
          <cell r="E442">
            <v>1</v>
          </cell>
          <cell r="F442">
            <v>0</v>
          </cell>
          <cell r="G442">
            <v>0</v>
          </cell>
          <cell r="H442">
            <v>667</v>
          </cell>
          <cell r="I442">
            <v>402</v>
          </cell>
          <cell r="J442">
            <v>0</v>
          </cell>
          <cell r="K442">
            <v>0</v>
          </cell>
          <cell r="L442">
            <v>0</v>
          </cell>
          <cell r="M442">
            <v>1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1</v>
          </cell>
          <cell r="AA442">
            <v>0</v>
          </cell>
          <cell r="AB442">
            <v>1234</v>
          </cell>
        </row>
        <row r="443">
          <cell r="A443" t="str">
            <v>Summer</v>
          </cell>
          <cell r="B443">
            <v>8</v>
          </cell>
          <cell r="C443" t="str">
            <v>WY</v>
          </cell>
          <cell r="D443" t="str">
            <v xml:space="preserve">IT  </v>
          </cell>
          <cell r="E443">
            <v>1</v>
          </cell>
          <cell r="F443">
            <v>0</v>
          </cell>
          <cell r="G443">
            <v>0</v>
          </cell>
          <cell r="H443">
            <v>667</v>
          </cell>
          <cell r="I443">
            <v>402</v>
          </cell>
          <cell r="J443">
            <v>0</v>
          </cell>
          <cell r="K443">
            <v>0</v>
          </cell>
          <cell r="L443">
            <v>0</v>
          </cell>
          <cell r="M443">
            <v>1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1</v>
          </cell>
          <cell r="AA443">
            <v>0</v>
          </cell>
          <cell r="AB443">
            <v>1234</v>
          </cell>
        </row>
        <row r="444">
          <cell r="A444" t="str">
            <v>Summer</v>
          </cell>
          <cell r="B444">
            <v>9</v>
          </cell>
          <cell r="C444" t="str">
            <v>WY</v>
          </cell>
          <cell r="D444" t="str">
            <v xml:space="preserve">IT  </v>
          </cell>
          <cell r="E444">
            <v>1</v>
          </cell>
          <cell r="F444">
            <v>0</v>
          </cell>
          <cell r="G444">
            <v>0</v>
          </cell>
          <cell r="H444">
            <v>667</v>
          </cell>
          <cell r="I444">
            <v>402</v>
          </cell>
          <cell r="J444">
            <v>0</v>
          </cell>
          <cell r="K444">
            <v>0</v>
          </cell>
          <cell r="L444">
            <v>0</v>
          </cell>
          <cell r="M444">
            <v>1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1</v>
          </cell>
          <cell r="AA444">
            <v>0</v>
          </cell>
          <cell r="AB444">
            <v>1234</v>
          </cell>
        </row>
        <row r="445">
          <cell r="A445" t="str">
            <v>Summer</v>
          </cell>
          <cell r="B445">
            <v>10</v>
          </cell>
          <cell r="C445" t="str">
            <v>WY</v>
          </cell>
          <cell r="D445" t="str">
            <v xml:space="preserve">IT  </v>
          </cell>
          <cell r="E445">
            <v>1</v>
          </cell>
          <cell r="F445">
            <v>0</v>
          </cell>
          <cell r="G445">
            <v>0</v>
          </cell>
          <cell r="H445">
            <v>667</v>
          </cell>
          <cell r="I445">
            <v>402</v>
          </cell>
          <cell r="J445">
            <v>0</v>
          </cell>
          <cell r="K445">
            <v>0</v>
          </cell>
          <cell r="L445">
            <v>0</v>
          </cell>
          <cell r="M445">
            <v>1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1</v>
          </cell>
          <cell r="AA445">
            <v>0</v>
          </cell>
          <cell r="AB445">
            <v>1234</v>
          </cell>
        </row>
        <row r="446">
          <cell r="A446" t="str">
            <v>Winter</v>
          </cell>
          <cell r="B446">
            <v>11</v>
          </cell>
          <cell r="C446" t="str">
            <v>WY</v>
          </cell>
          <cell r="D446" t="str">
            <v xml:space="preserve">IT  </v>
          </cell>
          <cell r="E446">
            <v>1</v>
          </cell>
          <cell r="F446">
            <v>0</v>
          </cell>
          <cell r="G446">
            <v>0</v>
          </cell>
          <cell r="H446">
            <v>667</v>
          </cell>
          <cell r="I446">
            <v>402</v>
          </cell>
          <cell r="J446">
            <v>0</v>
          </cell>
          <cell r="K446">
            <v>0</v>
          </cell>
          <cell r="L446">
            <v>0</v>
          </cell>
          <cell r="M446">
            <v>1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1</v>
          </cell>
          <cell r="AA446">
            <v>0</v>
          </cell>
          <cell r="AB446">
            <v>1234</v>
          </cell>
        </row>
        <row r="447">
          <cell r="A447" t="str">
            <v>Winter</v>
          </cell>
          <cell r="B447">
            <v>12</v>
          </cell>
          <cell r="C447" t="str">
            <v>WY</v>
          </cell>
          <cell r="D447" t="str">
            <v xml:space="preserve">IT  </v>
          </cell>
          <cell r="E447">
            <v>1</v>
          </cell>
          <cell r="F447">
            <v>308</v>
          </cell>
          <cell r="G447">
            <v>0</v>
          </cell>
          <cell r="H447">
            <v>667</v>
          </cell>
          <cell r="I447">
            <v>402</v>
          </cell>
          <cell r="J447">
            <v>0</v>
          </cell>
          <cell r="K447">
            <v>0</v>
          </cell>
          <cell r="L447">
            <v>0</v>
          </cell>
          <cell r="M447">
            <v>1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308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1</v>
          </cell>
          <cell r="AA447">
            <v>0</v>
          </cell>
          <cell r="AB447">
            <v>1234</v>
          </cell>
        </row>
      </sheetData>
      <sheetData sheetId="112">
        <row r="3">
          <cell r="A3" t="str">
            <v>Season</v>
          </cell>
          <cell r="B3" t="str">
            <v>Month</v>
          </cell>
          <cell r="C3" t="str">
            <v>St</v>
          </cell>
          <cell r="D3" t="str">
            <v>Rate</v>
          </cell>
          <cell r="E3" t="str">
            <v>Cust</v>
          </cell>
          <cell r="F3" t="str">
            <v>Dth</v>
          </cell>
          <cell r="G3" t="str">
            <v>SIF</v>
          </cell>
          <cell r="H3" t="str">
            <v>BSF</v>
          </cell>
          <cell r="I3" t="str">
            <v>BSF CHARGES</v>
          </cell>
          <cell r="J3" t="str">
            <v>BSF1</v>
          </cell>
          <cell r="K3" t="str">
            <v>BSF2</v>
          </cell>
          <cell r="L3" t="str">
            <v>BSF3</v>
          </cell>
          <cell r="M3" t="str">
            <v>BSF4</v>
          </cell>
          <cell r="N3" t="str">
            <v>UNK 4</v>
          </cell>
          <cell r="O3" t="str">
            <v>UNK 5</v>
          </cell>
          <cell r="P3" t="str">
            <v>UNK 6</v>
          </cell>
          <cell r="Q3" t="str">
            <v>UNK 7</v>
          </cell>
          <cell r="R3" t="str">
            <v>UNK 8</v>
          </cell>
          <cell r="S3" t="str">
            <v>UNK 9</v>
          </cell>
          <cell r="T3" t="str">
            <v>Blk 1</v>
          </cell>
          <cell r="U3" t="str">
            <v>Blk 2</v>
          </cell>
          <cell r="V3" t="str">
            <v>Blk 3</v>
          </cell>
          <cell r="W3" t="str">
            <v>Blk 4</v>
          </cell>
          <cell r="X3" t="str">
            <v>Blk 5</v>
          </cell>
          <cell r="Y3" t="str">
            <v>A</v>
          </cell>
          <cell r="Z3" t="str">
            <v>B</v>
          </cell>
          <cell r="AA3" t="str">
            <v>C</v>
          </cell>
          <cell r="AB3" t="str">
            <v>TS Demand</v>
          </cell>
        </row>
        <row r="4">
          <cell r="A4" t="str">
            <v>Winter</v>
          </cell>
          <cell r="B4">
            <v>1</v>
          </cell>
          <cell r="C4" t="str">
            <v>UT</v>
          </cell>
          <cell r="D4" t="str">
            <v xml:space="preserve">GS  </v>
          </cell>
          <cell r="E4">
            <v>919329</v>
          </cell>
          <cell r="F4">
            <v>18262581</v>
          </cell>
          <cell r="G4">
            <v>0</v>
          </cell>
          <cell r="H4">
            <v>0</v>
          </cell>
          <cell r="I4">
            <v>5144273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14012598</v>
          </cell>
          <cell r="U4">
            <v>4249983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</row>
        <row r="5">
          <cell r="A5" t="str">
            <v>Winter</v>
          </cell>
          <cell r="B5">
            <v>2</v>
          </cell>
          <cell r="C5" t="str">
            <v>UT</v>
          </cell>
          <cell r="D5" t="str">
            <v xml:space="preserve">GS  </v>
          </cell>
          <cell r="E5">
            <v>920501</v>
          </cell>
          <cell r="F5">
            <v>14542752</v>
          </cell>
          <cell r="G5">
            <v>0</v>
          </cell>
          <cell r="H5">
            <v>0</v>
          </cell>
          <cell r="I5">
            <v>5150831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11362667</v>
          </cell>
          <cell r="U5">
            <v>3180085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Winter</v>
          </cell>
          <cell r="B6">
            <v>3</v>
          </cell>
          <cell r="C6" t="str">
            <v>UT</v>
          </cell>
          <cell r="D6" t="str">
            <v xml:space="preserve">GS  </v>
          </cell>
          <cell r="E6">
            <v>921911</v>
          </cell>
          <cell r="F6">
            <v>10986677</v>
          </cell>
          <cell r="G6">
            <v>0</v>
          </cell>
          <cell r="H6">
            <v>0</v>
          </cell>
          <cell r="I6">
            <v>5158721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8730378</v>
          </cell>
          <cell r="U6">
            <v>2256299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</row>
        <row r="7">
          <cell r="A7" t="str">
            <v>Summer</v>
          </cell>
          <cell r="B7">
            <v>4</v>
          </cell>
          <cell r="C7" t="str">
            <v>UT</v>
          </cell>
          <cell r="D7" t="str">
            <v xml:space="preserve">GS  </v>
          </cell>
          <cell r="E7">
            <v>921950</v>
          </cell>
          <cell r="F7">
            <v>8082041</v>
          </cell>
          <cell r="G7">
            <v>0</v>
          </cell>
          <cell r="H7">
            <v>0</v>
          </cell>
          <cell r="I7">
            <v>5158939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6522166</v>
          </cell>
          <cell r="U7">
            <v>1559875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</row>
        <row r="8">
          <cell r="A8" t="str">
            <v>Summer</v>
          </cell>
          <cell r="B8">
            <v>5</v>
          </cell>
          <cell r="C8" t="str">
            <v>UT</v>
          </cell>
          <cell r="D8" t="str">
            <v xml:space="preserve">GS  </v>
          </cell>
          <cell r="E8">
            <v>922286</v>
          </cell>
          <cell r="F8">
            <v>3750936</v>
          </cell>
          <cell r="G8">
            <v>0</v>
          </cell>
          <cell r="H8">
            <v>0</v>
          </cell>
          <cell r="I8">
            <v>5160819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3161851</v>
          </cell>
          <cell r="U8">
            <v>589085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</row>
        <row r="9">
          <cell r="A9" t="str">
            <v>Summer</v>
          </cell>
          <cell r="B9">
            <v>6</v>
          </cell>
          <cell r="C9" t="str">
            <v>UT</v>
          </cell>
          <cell r="D9" t="str">
            <v xml:space="preserve">GS  </v>
          </cell>
          <cell r="E9">
            <v>922176</v>
          </cell>
          <cell r="F9">
            <v>2521104</v>
          </cell>
          <cell r="G9">
            <v>0</v>
          </cell>
          <cell r="H9">
            <v>0</v>
          </cell>
          <cell r="I9">
            <v>5160204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2197965</v>
          </cell>
          <cell r="U9">
            <v>323139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</row>
        <row r="10">
          <cell r="A10" t="str">
            <v>Summer</v>
          </cell>
          <cell r="B10">
            <v>7</v>
          </cell>
          <cell r="C10" t="str">
            <v>UT</v>
          </cell>
          <cell r="D10" t="str">
            <v xml:space="preserve">GS  </v>
          </cell>
          <cell r="E10">
            <v>920429</v>
          </cell>
          <cell r="F10">
            <v>2187359</v>
          </cell>
          <cell r="G10">
            <v>0</v>
          </cell>
          <cell r="H10">
            <v>0</v>
          </cell>
          <cell r="I10">
            <v>5150428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1935531</v>
          </cell>
          <cell r="U10">
            <v>251828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</row>
        <row r="11">
          <cell r="A11" t="str">
            <v>Summer</v>
          </cell>
          <cell r="B11">
            <v>8</v>
          </cell>
          <cell r="C11" t="str">
            <v>UT</v>
          </cell>
          <cell r="D11" t="str">
            <v xml:space="preserve">GS  </v>
          </cell>
          <cell r="E11">
            <v>922223</v>
          </cell>
          <cell r="F11">
            <v>2171705</v>
          </cell>
          <cell r="G11">
            <v>0</v>
          </cell>
          <cell r="H11">
            <v>0</v>
          </cell>
          <cell r="I11">
            <v>5160467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1923661</v>
          </cell>
          <cell r="U11">
            <v>248044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</row>
        <row r="12">
          <cell r="A12" t="str">
            <v>Summer</v>
          </cell>
          <cell r="B12">
            <v>9</v>
          </cell>
          <cell r="C12" t="str">
            <v>UT</v>
          </cell>
          <cell r="D12" t="str">
            <v xml:space="preserve">GS  </v>
          </cell>
          <cell r="E12">
            <v>921944</v>
          </cell>
          <cell r="F12">
            <v>3234158</v>
          </cell>
          <cell r="G12">
            <v>0</v>
          </cell>
          <cell r="H12">
            <v>0</v>
          </cell>
          <cell r="I12">
            <v>5158905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2757109</v>
          </cell>
          <cell r="U12">
            <v>477049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</row>
        <row r="13">
          <cell r="A13" t="str">
            <v>Summer</v>
          </cell>
          <cell r="B13">
            <v>10</v>
          </cell>
          <cell r="C13" t="str">
            <v>UT</v>
          </cell>
          <cell r="D13" t="str">
            <v xml:space="preserve">GS  </v>
          </cell>
          <cell r="E13">
            <v>924971</v>
          </cell>
          <cell r="F13">
            <v>5920023</v>
          </cell>
          <cell r="G13">
            <v>0</v>
          </cell>
          <cell r="H13">
            <v>0</v>
          </cell>
          <cell r="I13">
            <v>5175844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4853618</v>
          </cell>
          <cell r="U13">
            <v>1066405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</row>
        <row r="14">
          <cell r="A14" t="str">
            <v>Winter</v>
          </cell>
          <cell r="B14">
            <v>11</v>
          </cell>
          <cell r="C14" t="str">
            <v>UT</v>
          </cell>
          <cell r="D14" t="str">
            <v xml:space="preserve">GS  </v>
          </cell>
          <cell r="E14">
            <v>928154</v>
          </cell>
          <cell r="F14">
            <v>10566136</v>
          </cell>
          <cell r="G14">
            <v>0</v>
          </cell>
          <cell r="H14">
            <v>0</v>
          </cell>
          <cell r="I14">
            <v>5193655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8416485</v>
          </cell>
          <cell r="U14">
            <v>2149651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</row>
        <row r="15">
          <cell r="A15" t="str">
            <v>Winter</v>
          </cell>
          <cell r="B15">
            <v>12</v>
          </cell>
          <cell r="C15" t="str">
            <v>UT</v>
          </cell>
          <cell r="D15" t="str">
            <v xml:space="preserve">GS  </v>
          </cell>
          <cell r="E15">
            <v>932334</v>
          </cell>
          <cell r="F15">
            <v>16270023</v>
          </cell>
          <cell r="G15">
            <v>0</v>
          </cell>
          <cell r="H15">
            <v>0</v>
          </cell>
          <cell r="I15">
            <v>5217045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12620701</v>
          </cell>
          <cell r="U15">
            <v>3649322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</row>
        <row r="16">
          <cell r="A16" t="str">
            <v>Winter</v>
          </cell>
          <cell r="B16">
            <v>1</v>
          </cell>
          <cell r="C16" t="str">
            <v>UT</v>
          </cell>
          <cell r="D16" t="str">
            <v xml:space="preserve">FS  </v>
          </cell>
          <cell r="E16">
            <v>589</v>
          </cell>
          <cell r="F16">
            <v>527260</v>
          </cell>
          <cell r="G16">
            <v>0</v>
          </cell>
          <cell r="H16">
            <v>0</v>
          </cell>
          <cell r="I16">
            <v>27569</v>
          </cell>
          <cell r="J16">
            <v>15</v>
          </cell>
          <cell r="K16">
            <v>385</v>
          </cell>
          <cell r="L16">
            <v>171</v>
          </cell>
          <cell r="M16">
            <v>41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110564</v>
          </cell>
          <cell r="U16">
            <v>261958</v>
          </cell>
          <cell r="V16">
            <v>154738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</row>
        <row r="17">
          <cell r="A17" t="str">
            <v>Winter</v>
          </cell>
          <cell r="B17">
            <v>2</v>
          </cell>
          <cell r="C17" t="str">
            <v>UT</v>
          </cell>
          <cell r="D17" t="str">
            <v xml:space="preserve">FS  </v>
          </cell>
          <cell r="E17">
            <v>589</v>
          </cell>
          <cell r="F17">
            <v>464183</v>
          </cell>
          <cell r="G17">
            <v>0</v>
          </cell>
          <cell r="H17">
            <v>0</v>
          </cell>
          <cell r="I17">
            <v>27569</v>
          </cell>
          <cell r="J17">
            <v>15</v>
          </cell>
          <cell r="K17">
            <v>385</v>
          </cell>
          <cell r="L17">
            <v>171</v>
          </cell>
          <cell r="M17">
            <v>41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108314</v>
          </cell>
          <cell r="U17">
            <v>233147</v>
          </cell>
          <cell r="V17">
            <v>122722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</row>
        <row r="18">
          <cell r="A18" t="str">
            <v>Winter</v>
          </cell>
          <cell r="B18">
            <v>3</v>
          </cell>
          <cell r="C18" t="str">
            <v>UT</v>
          </cell>
          <cell r="D18" t="str">
            <v xml:space="preserve">FS  </v>
          </cell>
          <cell r="E18">
            <v>589</v>
          </cell>
          <cell r="F18">
            <v>429211</v>
          </cell>
          <cell r="G18">
            <v>0</v>
          </cell>
          <cell r="H18">
            <v>0</v>
          </cell>
          <cell r="I18">
            <v>27569</v>
          </cell>
          <cell r="J18">
            <v>15</v>
          </cell>
          <cell r="K18">
            <v>385</v>
          </cell>
          <cell r="L18">
            <v>171</v>
          </cell>
          <cell r="M18">
            <v>41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106792</v>
          </cell>
          <cell r="U18">
            <v>217013</v>
          </cell>
          <cell r="V18">
            <v>105406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>Summer</v>
          </cell>
          <cell r="B19">
            <v>4</v>
          </cell>
          <cell r="C19" t="str">
            <v>UT</v>
          </cell>
          <cell r="D19" t="str">
            <v xml:space="preserve">FS  </v>
          </cell>
          <cell r="E19">
            <v>589</v>
          </cell>
          <cell r="F19">
            <v>397714</v>
          </cell>
          <cell r="G19">
            <v>0</v>
          </cell>
          <cell r="H19">
            <v>0</v>
          </cell>
          <cell r="I19">
            <v>27569</v>
          </cell>
          <cell r="J19">
            <v>15</v>
          </cell>
          <cell r="K19">
            <v>385</v>
          </cell>
          <cell r="L19">
            <v>171</v>
          </cell>
          <cell r="M19">
            <v>41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105225</v>
          </cell>
          <cell r="U19">
            <v>202391</v>
          </cell>
          <cell r="V19">
            <v>90098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>Summer</v>
          </cell>
          <cell r="B20">
            <v>5</v>
          </cell>
          <cell r="C20" t="str">
            <v>UT</v>
          </cell>
          <cell r="D20" t="str">
            <v xml:space="preserve">FS  </v>
          </cell>
          <cell r="E20">
            <v>589</v>
          </cell>
          <cell r="F20">
            <v>337049</v>
          </cell>
          <cell r="G20">
            <v>0</v>
          </cell>
          <cell r="H20">
            <v>0</v>
          </cell>
          <cell r="I20">
            <v>27569</v>
          </cell>
          <cell r="J20">
            <v>15</v>
          </cell>
          <cell r="K20">
            <v>385</v>
          </cell>
          <cell r="L20">
            <v>171</v>
          </cell>
          <cell r="M20">
            <v>41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101597</v>
          </cell>
          <cell r="U20">
            <v>174007</v>
          </cell>
          <cell r="V20">
            <v>61445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>Summer</v>
          </cell>
          <cell r="B21">
            <v>6</v>
          </cell>
          <cell r="C21" t="str">
            <v>UT</v>
          </cell>
          <cell r="D21" t="str">
            <v xml:space="preserve">FS  </v>
          </cell>
          <cell r="E21">
            <v>589</v>
          </cell>
          <cell r="F21">
            <v>357065</v>
          </cell>
          <cell r="G21">
            <v>0</v>
          </cell>
          <cell r="H21">
            <v>0</v>
          </cell>
          <cell r="I21">
            <v>27569</v>
          </cell>
          <cell r="J21">
            <v>15</v>
          </cell>
          <cell r="K21">
            <v>385</v>
          </cell>
          <cell r="L21">
            <v>171</v>
          </cell>
          <cell r="M21">
            <v>41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102890</v>
          </cell>
          <cell r="U21">
            <v>183403</v>
          </cell>
          <cell r="V21">
            <v>70772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>Summer</v>
          </cell>
          <cell r="B22">
            <v>7</v>
          </cell>
          <cell r="C22" t="str">
            <v>UT</v>
          </cell>
          <cell r="D22" t="str">
            <v xml:space="preserve">FS  </v>
          </cell>
          <cell r="E22">
            <v>589</v>
          </cell>
          <cell r="F22">
            <v>312294</v>
          </cell>
          <cell r="G22">
            <v>0</v>
          </cell>
          <cell r="H22">
            <v>0</v>
          </cell>
          <cell r="I22">
            <v>27569</v>
          </cell>
          <cell r="J22">
            <v>15</v>
          </cell>
          <cell r="K22">
            <v>385</v>
          </cell>
          <cell r="L22">
            <v>171</v>
          </cell>
          <cell r="M22">
            <v>41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99855</v>
          </cell>
          <cell r="U22">
            <v>162348</v>
          </cell>
          <cell r="V22">
            <v>50091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>Summer</v>
          </cell>
          <cell r="B23">
            <v>8</v>
          </cell>
          <cell r="C23" t="str">
            <v>UT</v>
          </cell>
          <cell r="D23" t="str">
            <v xml:space="preserve">FS  </v>
          </cell>
          <cell r="E23">
            <v>589</v>
          </cell>
          <cell r="F23">
            <v>292504</v>
          </cell>
          <cell r="G23">
            <v>0</v>
          </cell>
          <cell r="H23">
            <v>0</v>
          </cell>
          <cell r="I23">
            <v>27569</v>
          </cell>
          <cell r="J23">
            <v>15</v>
          </cell>
          <cell r="K23">
            <v>385</v>
          </cell>
          <cell r="L23">
            <v>171</v>
          </cell>
          <cell r="M23">
            <v>41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98340</v>
          </cell>
          <cell r="U23">
            <v>152998</v>
          </cell>
          <cell r="V23">
            <v>41166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>Summer</v>
          </cell>
          <cell r="B24">
            <v>9</v>
          </cell>
          <cell r="C24" t="str">
            <v>UT</v>
          </cell>
          <cell r="D24" t="str">
            <v xml:space="preserve">FS  </v>
          </cell>
          <cell r="E24">
            <v>589</v>
          </cell>
          <cell r="F24">
            <v>347360</v>
          </cell>
          <cell r="G24">
            <v>0</v>
          </cell>
          <cell r="H24">
            <v>0</v>
          </cell>
          <cell r="I24">
            <v>27569</v>
          </cell>
          <cell r="J24">
            <v>15</v>
          </cell>
          <cell r="K24">
            <v>385</v>
          </cell>
          <cell r="L24">
            <v>171</v>
          </cell>
          <cell r="M24">
            <v>41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102276</v>
          </cell>
          <cell r="U24">
            <v>178851</v>
          </cell>
          <cell r="V24">
            <v>66233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>Summer</v>
          </cell>
          <cell r="B25">
            <v>10</v>
          </cell>
          <cell r="C25" t="str">
            <v>UT</v>
          </cell>
          <cell r="D25" t="str">
            <v xml:space="preserve">FS  </v>
          </cell>
          <cell r="E25">
            <v>589</v>
          </cell>
          <cell r="F25">
            <v>366583</v>
          </cell>
          <cell r="G25">
            <v>0</v>
          </cell>
          <cell r="H25">
            <v>0</v>
          </cell>
          <cell r="I25">
            <v>27569</v>
          </cell>
          <cell r="J25">
            <v>15</v>
          </cell>
          <cell r="K25">
            <v>385</v>
          </cell>
          <cell r="L25">
            <v>171</v>
          </cell>
          <cell r="M25">
            <v>41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103471</v>
          </cell>
          <cell r="U25">
            <v>187860</v>
          </cell>
          <cell r="V25">
            <v>75252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>Winter</v>
          </cell>
          <cell r="B26">
            <v>11</v>
          </cell>
          <cell r="C26" t="str">
            <v>UT</v>
          </cell>
          <cell r="D26" t="str">
            <v xml:space="preserve">FS  </v>
          </cell>
          <cell r="E26">
            <v>589</v>
          </cell>
          <cell r="F26">
            <v>490676</v>
          </cell>
          <cell r="G26">
            <v>0</v>
          </cell>
          <cell r="H26">
            <v>0</v>
          </cell>
          <cell r="I26">
            <v>27569</v>
          </cell>
          <cell r="J26">
            <v>15</v>
          </cell>
          <cell r="K26">
            <v>385</v>
          </cell>
          <cell r="L26">
            <v>171</v>
          </cell>
          <cell r="M26">
            <v>41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109331</v>
          </cell>
          <cell r="U26">
            <v>245295</v>
          </cell>
          <cell r="V26">
            <v>136050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Winter</v>
          </cell>
          <cell r="B27">
            <v>12</v>
          </cell>
          <cell r="C27" t="str">
            <v>UT</v>
          </cell>
          <cell r="D27" t="str">
            <v xml:space="preserve">FS  </v>
          </cell>
          <cell r="E27">
            <v>589</v>
          </cell>
          <cell r="F27">
            <v>531054</v>
          </cell>
          <cell r="G27">
            <v>0</v>
          </cell>
          <cell r="H27">
            <v>0</v>
          </cell>
          <cell r="I27">
            <v>27569</v>
          </cell>
          <cell r="J27">
            <v>15</v>
          </cell>
          <cell r="K27">
            <v>385</v>
          </cell>
          <cell r="L27">
            <v>171</v>
          </cell>
          <cell r="M27">
            <v>41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110681</v>
          </cell>
          <cell r="U27">
            <v>263679</v>
          </cell>
          <cell r="V27">
            <v>156694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 t="str">
            <v>Winter</v>
          </cell>
          <cell r="B28">
            <v>1</v>
          </cell>
          <cell r="C28" t="str">
            <v>UT</v>
          </cell>
          <cell r="D28" t="str">
            <v xml:space="preserve">NGV </v>
          </cell>
          <cell r="E28">
            <v>1</v>
          </cell>
          <cell r="F28">
            <v>57427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57427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</row>
        <row r="29">
          <cell r="A29" t="str">
            <v>Winter</v>
          </cell>
          <cell r="B29">
            <v>2</v>
          </cell>
          <cell r="C29" t="str">
            <v>UT</v>
          </cell>
          <cell r="D29" t="str">
            <v xml:space="preserve">NGV </v>
          </cell>
          <cell r="E29">
            <v>1</v>
          </cell>
          <cell r="F29">
            <v>51158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51158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</row>
        <row r="30">
          <cell r="A30" t="str">
            <v>Winter</v>
          </cell>
          <cell r="B30">
            <v>3</v>
          </cell>
          <cell r="C30" t="str">
            <v>UT</v>
          </cell>
          <cell r="D30" t="str">
            <v xml:space="preserve">NGV </v>
          </cell>
          <cell r="E30">
            <v>1</v>
          </cell>
          <cell r="F30">
            <v>56440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56440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</row>
        <row r="31">
          <cell r="A31" t="str">
            <v>Summer</v>
          </cell>
          <cell r="B31">
            <v>4</v>
          </cell>
          <cell r="C31" t="str">
            <v>UT</v>
          </cell>
          <cell r="D31" t="str">
            <v xml:space="preserve">NGV </v>
          </cell>
          <cell r="E31">
            <v>1</v>
          </cell>
          <cell r="F31">
            <v>68180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68180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</row>
        <row r="32">
          <cell r="A32" t="str">
            <v>Summer</v>
          </cell>
          <cell r="B32">
            <v>5</v>
          </cell>
          <cell r="C32" t="str">
            <v>UT</v>
          </cell>
          <cell r="D32" t="str">
            <v xml:space="preserve">NGV </v>
          </cell>
          <cell r="E32">
            <v>1</v>
          </cell>
          <cell r="F32">
            <v>61104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61104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</row>
        <row r="33">
          <cell r="A33" t="str">
            <v>Summer</v>
          </cell>
          <cell r="B33">
            <v>6</v>
          </cell>
          <cell r="C33" t="str">
            <v>UT</v>
          </cell>
          <cell r="D33" t="str">
            <v xml:space="preserve">NGV </v>
          </cell>
          <cell r="E33">
            <v>1</v>
          </cell>
          <cell r="F33">
            <v>39790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39790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>Summer</v>
          </cell>
          <cell r="B34">
            <v>7</v>
          </cell>
          <cell r="C34" t="str">
            <v>UT</v>
          </cell>
          <cell r="D34" t="str">
            <v xml:space="preserve">NGV </v>
          </cell>
          <cell r="E34">
            <v>1</v>
          </cell>
          <cell r="F34">
            <v>53125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53125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>Summer</v>
          </cell>
          <cell r="B35">
            <v>8</v>
          </cell>
          <cell r="C35" t="str">
            <v>UT</v>
          </cell>
          <cell r="D35" t="str">
            <v xml:space="preserve">NGV </v>
          </cell>
          <cell r="E35">
            <v>1</v>
          </cell>
          <cell r="F35">
            <v>63198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63198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>Summer</v>
          </cell>
          <cell r="B36">
            <v>9</v>
          </cell>
          <cell r="C36" t="str">
            <v>UT</v>
          </cell>
          <cell r="D36" t="str">
            <v xml:space="preserve">NGV </v>
          </cell>
          <cell r="E36">
            <v>1</v>
          </cell>
          <cell r="F36">
            <v>53654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53654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>Summer</v>
          </cell>
          <cell r="B37">
            <v>10</v>
          </cell>
          <cell r="C37" t="str">
            <v>UT</v>
          </cell>
          <cell r="D37" t="str">
            <v xml:space="preserve">NGV </v>
          </cell>
          <cell r="E37">
            <v>1</v>
          </cell>
          <cell r="F37">
            <v>59598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59598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>Winter</v>
          </cell>
          <cell r="B38">
            <v>11</v>
          </cell>
          <cell r="C38" t="str">
            <v>UT</v>
          </cell>
          <cell r="D38" t="str">
            <v xml:space="preserve">NGV </v>
          </cell>
          <cell r="E38">
            <v>1</v>
          </cell>
          <cell r="F38">
            <v>61446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61446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>Winter</v>
          </cell>
          <cell r="B39">
            <v>12</v>
          </cell>
          <cell r="C39" t="str">
            <v>UT</v>
          </cell>
          <cell r="D39" t="str">
            <v xml:space="preserve">NGV </v>
          </cell>
          <cell r="E39">
            <v>1</v>
          </cell>
          <cell r="F39">
            <v>53716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53716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>Winter</v>
          </cell>
          <cell r="B40">
            <v>1</v>
          </cell>
          <cell r="C40" t="str">
            <v>UT</v>
          </cell>
          <cell r="D40" t="str">
            <v xml:space="preserve">IS  </v>
          </cell>
          <cell r="E40">
            <v>87</v>
          </cell>
          <cell r="F40">
            <v>232490</v>
          </cell>
          <cell r="G40">
            <v>0</v>
          </cell>
          <cell r="H40">
            <v>0</v>
          </cell>
          <cell r="I40">
            <v>16254</v>
          </cell>
          <cell r="J40">
            <v>1</v>
          </cell>
          <cell r="K40">
            <v>19</v>
          </cell>
          <cell r="L40">
            <v>38</v>
          </cell>
          <cell r="M40">
            <v>48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115133</v>
          </cell>
          <cell r="U40">
            <v>116728</v>
          </cell>
          <cell r="V40">
            <v>629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>Winter</v>
          </cell>
          <cell r="B41">
            <v>2</v>
          </cell>
          <cell r="C41" t="str">
            <v>UT</v>
          </cell>
          <cell r="D41" t="str">
            <v xml:space="preserve">IS  </v>
          </cell>
          <cell r="E41">
            <v>87</v>
          </cell>
          <cell r="F41">
            <v>203961</v>
          </cell>
          <cell r="G41">
            <v>0</v>
          </cell>
          <cell r="H41">
            <v>0</v>
          </cell>
          <cell r="I41">
            <v>16254</v>
          </cell>
          <cell r="J41">
            <v>1</v>
          </cell>
          <cell r="K41">
            <v>19</v>
          </cell>
          <cell r="L41">
            <v>38</v>
          </cell>
          <cell r="M41">
            <v>48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105501</v>
          </cell>
          <cell r="U41">
            <v>97290</v>
          </cell>
          <cell r="V41">
            <v>1170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>Winter</v>
          </cell>
          <cell r="B42">
            <v>3</v>
          </cell>
          <cell r="C42" t="str">
            <v>UT</v>
          </cell>
          <cell r="D42" t="str">
            <v xml:space="preserve">IS  </v>
          </cell>
          <cell r="E42">
            <v>87</v>
          </cell>
          <cell r="F42">
            <v>201236</v>
          </cell>
          <cell r="G42">
            <v>0</v>
          </cell>
          <cell r="H42">
            <v>0</v>
          </cell>
          <cell r="I42">
            <v>16254</v>
          </cell>
          <cell r="J42">
            <v>1</v>
          </cell>
          <cell r="K42">
            <v>19</v>
          </cell>
          <cell r="L42">
            <v>38</v>
          </cell>
          <cell r="M42">
            <v>48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104521</v>
          </cell>
          <cell r="U42">
            <v>95432</v>
          </cell>
          <cell r="V42">
            <v>1283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>Summer</v>
          </cell>
          <cell r="B43">
            <v>4</v>
          </cell>
          <cell r="C43" t="str">
            <v>UT</v>
          </cell>
          <cell r="D43" t="str">
            <v xml:space="preserve">IS  </v>
          </cell>
          <cell r="E43">
            <v>87</v>
          </cell>
          <cell r="F43">
            <v>195754</v>
          </cell>
          <cell r="G43">
            <v>0</v>
          </cell>
          <cell r="H43">
            <v>0</v>
          </cell>
          <cell r="I43">
            <v>16254</v>
          </cell>
          <cell r="J43">
            <v>1</v>
          </cell>
          <cell r="K43">
            <v>19</v>
          </cell>
          <cell r="L43">
            <v>38</v>
          </cell>
          <cell r="M43">
            <v>48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102518</v>
          </cell>
          <cell r="U43">
            <v>91693</v>
          </cell>
          <cell r="V43">
            <v>1543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Summer</v>
          </cell>
          <cell r="B44">
            <v>5</v>
          </cell>
          <cell r="C44" t="str">
            <v>UT</v>
          </cell>
          <cell r="D44" t="str">
            <v xml:space="preserve">IS  </v>
          </cell>
          <cell r="E44">
            <v>87</v>
          </cell>
          <cell r="F44">
            <v>195179</v>
          </cell>
          <cell r="G44">
            <v>0</v>
          </cell>
          <cell r="H44">
            <v>0</v>
          </cell>
          <cell r="I44">
            <v>16254</v>
          </cell>
          <cell r="J44">
            <v>1</v>
          </cell>
          <cell r="K44">
            <v>19</v>
          </cell>
          <cell r="L44">
            <v>38</v>
          </cell>
          <cell r="M44">
            <v>48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102306</v>
          </cell>
          <cell r="U44">
            <v>91300</v>
          </cell>
          <cell r="V44">
            <v>1573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 t="str">
            <v>Summer</v>
          </cell>
          <cell r="B45">
            <v>6</v>
          </cell>
          <cell r="C45" t="str">
            <v>UT</v>
          </cell>
          <cell r="D45" t="str">
            <v xml:space="preserve">IS  </v>
          </cell>
          <cell r="E45">
            <v>87</v>
          </cell>
          <cell r="F45">
            <v>247991</v>
          </cell>
          <cell r="G45">
            <v>0</v>
          </cell>
          <cell r="H45">
            <v>0</v>
          </cell>
          <cell r="I45">
            <v>16254</v>
          </cell>
          <cell r="J45">
            <v>1</v>
          </cell>
          <cell r="K45">
            <v>19</v>
          </cell>
          <cell r="L45">
            <v>38</v>
          </cell>
          <cell r="M45">
            <v>48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119898</v>
          </cell>
          <cell r="U45">
            <v>127275</v>
          </cell>
          <cell r="V45">
            <v>818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</row>
        <row r="46">
          <cell r="A46" t="str">
            <v>Summer</v>
          </cell>
          <cell r="B46">
            <v>7</v>
          </cell>
          <cell r="C46" t="str">
            <v>UT</v>
          </cell>
          <cell r="D46" t="str">
            <v xml:space="preserve">IS  </v>
          </cell>
          <cell r="E46">
            <v>87</v>
          </cell>
          <cell r="F46">
            <v>223222</v>
          </cell>
          <cell r="G46">
            <v>0</v>
          </cell>
          <cell r="H46">
            <v>0</v>
          </cell>
          <cell r="I46">
            <v>16254</v>
          </cell>
          <cell r="J46">
            <v>1</v>
          </cell>
          <cell r="K46">
            <v>19</v>
          </cell>
          <cell r="L46">
            <v>38</v>
          </cell>
          <cell r="M46">
            <v>48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112128</v>
          </cell>
          <cell r="U46">
            <v>110417</v>
          </cell>
          <cell r="V46">
            <v>677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</row>
        <row r="47">
          <cell r="A47" t="str">
            <v>Summer</v>
          </cell>
          <cell r="B47">
            <v>8</v>
          </cell>
          <cell r="C47" t="str">
            <v>UT</v>
          </cell>
          <cell r="D47" t="str">
            <v xml:space="preserve">IS  </v>
          </cell>
          <cell r="E47">
            <v>87</v>
          </cell>
          <cell r="F47">
            <v>234115</v>
          </cell>
          <cell r="G47">
            <v>0</v>
          </cell>
          <cell r="H47">
            <v>0</v>
          </cell>
          <cell r="I47">
            <v>16254</v>
          </cell>
          <cell r="J47">
            <v>1</v>
          </cell>
          <cell r="K47">
            <v>19</v>
          </cell>
          <cell r="L47">
            <v>38</v>
          </cell>
          <cell r="M47">
            <v>48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115648</v>
          </cell>
          <cell r="U47">
            <v>117834</v>
          </cell>
          <cell r="V47">
            <v>633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</row>
        <row r="48">
          <cell r="A48" t="str">
            <v>Summer</v>
          </cell>
          <cell r="B48">
            <v>9</v>
          </cell>
          <cell r="C48" t="str">
            <v>UT</v>
          </cell>
          <cell r="D48" t="str">
            <v xml:space="preserve">IS  </v>
          </cell>
          <cell r="E48">
            <v>87</v>
          </cell>
          <cell r="F48">
            <v>230928</v>
          </cell>
          <cell r="G48">
            <v>0</v>
          </cell>
          <cell r="H48">
            <v>0</v>
          </cell>
          <cell r="I48">
            <v>16254</v>
          </cell>
          <cell r="J48">
            <v>1</v>
          </cell>
          <cell r="K48">
            <v>19</v>
          </cell>
          <cell r="L48">
            <v>38</v>
          </cell>
          <cell r="M48">
            <v>48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114635</v>
          </cell>
          <cell r="U48">
            <v>115665</v>
          </cell>
          <cell r="V48">
            <v>628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>Summer</v>
          </cell>
          <cell r="B49">
            <v>10</v>
          </cell>
          <cell r="C49" t="str">
            <v>UT</v>
          </cell>
          <cell r="D49" t="str">
            <v xml:space="preserve">IS  </v>
          </cell>
          <cell r="E49">
            <v>87</v>
          </cell>
          <cell r="F49">
            <v>204977</v>
          </cell>
          <cell r="G49">
            <v>0</v>
          </cell>
          <cell r="H49">
            <v>0</v>
          </cell>
          <cell r="I49">
            <v>16254</v>
          </cell>
          <cell r="J49">
            <v>1</v>
          </cell>
          <cell r="K49">
            <v>19</v>
          </cell>
          <cell r="L49">
            <v>38</v>
          </cell>
          <cell r="M49">
            <v>48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105863</v>
          </cell>
          <cell r="U49">
            <v>97983</v>
          </cell>
          <cell r="V49">
            <v>1131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>Winter</v>
          </cell>
          <cell r="B50">
            <v>11</v>
          </cell>
          <cell r="C50" t="str">
            <v>UT</v>
          </cell>
          <cell r="D50" t="str">
            <v xml:space="preserve">IS  </v>
          </cell>
          <cell r="E50">
            <v>87</v>
          </cell>
          <cell r="F50">
            <v>241715</v>
          </cell>
          <cell r="G50">
            <v>0</v>
          </cell>
          <cell r="H50">
            <v>0</v>
          </cell>
          <cell r="I50">
            <v>16254</v>
          </cell>
          <cell r="J50">
            <v>1</v>
          </cell>
          <cell r="K50">
            <v>19</v>
          </cell>
          <cell r="L50">
            <v>38</v>
          </cell>
          <cell r="M50">
            <v>48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118008</v>
          </cell>
          <cell r="U50">
            <v>123006</v>
          </cell>
          <cell r="V50">
            <v>701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>Winter</v>
          </cell>
          <cell r="B51">
            <v>12</v>
          </cell>
          <cell r="C51" t="str">
            <v>UT</v>
          </cell>
          <cell r="D51" t="str">
            <v xml:space="preserve">IS  </v>
          </cell>
          <cell r="E51">
            <v>87</v>
          </cell>
          <cell r="F51">
            <v>214279</v>
          </cell>
          <cell r="G51">
            <v>0</v>
          </cell>
          <cell r="H51">
            <v>0</v>
          </cell>
          <cell r="I51">
            <v>16254</v>
          </cell>
          <cell r="J51">
            <v>1</v>
          </cell>
          <cell r="K51">
            <v>19</v>
          </cell>
          <cell r="L51">
            <v>38</v>
          </cell>
          <cell r="M51">
            <v>48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109115</v>
          </cell>
          <cell r="U51">
            <v>104324</v>
          </cell>
          <cell r="V51">
            <v>840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>Winter</v>
          </cell>
          <cell r="B52">
            <v>1</v>
          </cell>
          <cell r="C52" t="str">
            <v>UT</v>
          </cell>
          <cell r="D52" t="str">
            <v>FT1L</v>
          </cell>
          <cell r="E52">
            <v>1</v>
          </cell>
          <cell r="F52">
            <v>1791370</v>
          </cell>
          <cell r="G52">
            <v>0</v>
          </cell>
          <cell r="H52">
            <v>0</v>
          </cell>
          <cell r="I52">
            <v>616161</v>
          </cell>
          <cell r="J52">
            <v>0</v>
          </cell>
          <cell r="K52">
            <v>0</v>
          </cell>
          <cell r="L52">
            <v>0</v>
          </cell>
          <cell r="M52">
            <v>3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10000</v>
          </cell>
          <cell r="U52">
            <v>112500</v>
          </cell>
          <cell r="V52">
            <v>477500</v>
          </cell>
          <cell r="W52">
            <v>1191370</v>
          </cell>
          <cell r="X52">
            <v>0</v>
          </cell>
          <cell r="Y52">
            <v>0</v>
          </cell>
          <cell r="Z52">
            <v>0</v>
          </cell>
          <cell r="AA52">
            <v>1</v>
          </cell>
          <cell r="AB52">
            <v>0</v>
          </cell>
        </row>
        <row r="53">
          <cell r="A53" t="str">
            <v>Winter</v>
          </cell>
          <cell r="B53">
            <v>2</v>
          </cell>
          <cell r="C53" t="str">
            <v>UT</v>
          </cell>
          <cell r="D53" t="str">
            <v>FT1L</v>
          </cell>
          <cell r="E53">
            <v>1</v>
          </cell>
          <cell r="F53">
            <v>1844558</v>
          </cell>
          <cell r="G53">
            <v>0</v>
          </cell>
          <cell r="H53">
            <v>0</v>
          </cell>
          <cell r="I53">
            <v>616161</v>
          </cell>
          <cell r="J53">
            <v>0</v>
          </cell>
          <cell r="K53">
            <v>0</v>
          </cell>
          <cell r="L53">
            <v>0</v>
          </cell>
          <cell r="M53">
            <v>3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10000</v>
          </cell>
          <cell r="U53">
            <v>112500</v>
          </cell>
          <cell r="V53">
            <v>477500</v>
          </cell>
          <cell r="W53">
            <v>1244558</v>
          </cell>
          <cell r="X53">
            <v>0</v>
          </cell>
          <cell r="Y53">
            <v>0</v>
          </cell>
          <cell r="Z53">
            <v>0</v>
          </cell>
          <cell r="AA53">
            <v>1</v>
          </cell>
          <cell r="AB53">
            <v>0</v>
          </cell>
        </row>
        <row r="54">
          <cell r="A54" t="str">
            <v>Winter</v>
          </cell>
          <cell r="B54">
            <v>3</v>
          </cell>
          <cell r="C54" t="str">
            <v>UT</v>
          </cell>
          <cell r="D54" t="str">
            <v>FT1L</v>
          </cell>
          <cell r="E54">
            <v>1</v>
          </cell>
          <cell r="F54">
            <v>1702525</v>
          </cell>
          <cell r="G54">
            <v>0</v>
          </cell>
          <cell r="H54">
            <v>0</v>
          </cell>
          <cell r="I54">
            <v>616161</v>
          </cell>
          <cell r="J54">
            <v>0</v>
          </cell>
          <cell r="K54">
            <v>0</v>
          </cell>
          <cell r="L54">
            <v>0</v>
          </cell>
          <cell r="M54">
            <v>3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10000</v>
          </cell>
          <cell r="U54">
            <v>112500</v>
          </cell>
          <cell r="V54">
            <v>477500</v>
          </cell>
          <cell r="W54">
            <v>1102525</v>
          </cell>
          <cell r="X54">
            <v>0</v>
          </cell>
          <cell r="Y54">
            <v>0</v>
          </cell>
          <cell r="Z54">
            <v>0</v>
          </cell>
          <cell r="AA54">
            <v>1</v>
          </cell>
          <cell r="AB54">
            <v>0</v>
          </cell>
        </row>
        <row r="55">
          <cell r="A55" t="str">
            <v>Summer</v>
          </cell>
          <cell r="B55">
            <v>4</v>
          </cell>
          <cell r="C55" t="str">
            <v>UT</v>
          </cell>
          <cell r="D55" t="str">
            <v>FT1L</v>
          </cell>
          <cell r="E55">
            <v>1</v>
          </cell>
          <cell r="F55">
            <v>3354964</v>
          </cell>
          <cell r="G55">
            <v>0</v>
          </cell>
          <cell r="H55">
            <v>0</v>
          </cell>
          <cell r="I55">
            <v>616161</v>
          </cell>
          <cell r="J55">
            <v>0</v>
          </cell>
          <cell r="K55">
            <v>0</v>
          </cell>
          <cell r="L55">
            <v>0</v>
          </cell>
          <cell r="M55">
            <v>3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10000</v>
          </cell>
          <cell r="U55">
            <v>112500</v>
          </cell>
          <cell r="V55">
            <v>477500</v>
          </cell>
          <cell r="W55">
            <v>2754964</v>
          </cell>
          <cell r="X55">
            <v>0</v>
          </cell>
          <cell r="Y55">
            <v>0</v>
          </cell>
          <cell r="Z55">
            <v>0</v>
          </cell>
          <cell r="AA55">
            <v>1</v>
          </cell>
          <cell r="AB55">
            <v>0</v>
          </cell>
        </row>
        <row r="56">
          <cell r="A56" t="str">
            <v>Summer</v>
          </cell>
          <cell r="B56">
            <v>5</v>
          </cell>
          <cell r="C56" t="str">
            <v>UT</v>
          </cell>
          <cell r="D56" t="str">
            <v>FT1L</v>
          </cell>
          <cell r="E56">
            <v>1</v>
          </cell>
          <cell r="F56">
            <v>3343497</v>
          </cell>
          <cell r="G56">
            <v>0</v>
          </cell>
          <cell r="H56">
            <v>0</v>
          </cell>
          <cell r="I56">
            <v>616161</v>
          </cell>
          <cell r="J56">
            <v>0</v>
          </cell>
          <cell r="K56">
            <v>0</v>
          </cell>
          <cell r="L56">
            <v>0</v>
          </cell>
          <cell r="M56">
            <v>3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10000</v>
          </cell>
          <cell r="U56">
            <v>112500</v>
          </cell>
          <cell r="V56">
            <v>477500</v>
          </cell>
          <cell r="W56">
            <v>2743497</v>
          </cell>
          <cell r="X56">
            <v>0</v>
          </cell>
          <cell r="Y56">
            <v>0</v>
          </cell>
          <cell r="Z56">
            <v>0</v>
          </cell>
          <cell r="AA56">
            <v>1</v>
          </cell>
          <cell r="AB56">
            <v>0</v>
          </cell>
        </row>
        <row r="57">
          <cell r="A57" t="str">
            <v>Summer</v>
          </cell>
          <cell r="B57">
            <v>6</v>
          </cell>
          <cell r="C57" t="str">
            <v>UT</v>
          </cell>
          <cell r="D57" t="str">
            <v>FT1L</v>
          </cell>
          <cell r="E57">
            <v>1</v>
          </cell>
          <cell r="F57">
            <v>3645466</v>
          </cell>
          <cell r="G57">
            <v>0</v>
          </cell>
          <cell r="H57">
            <v>0</v>
          </cell>
          <cell r="I57">
            <v>616161</v>
          </cell>
          <cell r="J57">
            <v>0</v>
          </cell>
          <cell r="K57">
            <v>0</v>
          </cell>
          <cell r="L57">
            <v>0</v>
          </cell>
          <cell r="M57">
            <v>3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10000</v>
          </cell>
          <cell r="U57">
            <v>112500</v>
          </cell>
          <cell r="V57">
            <v>477500</v>
          </cell>
          <cell r="W57">
            <v>3045466</v>
          </cell>
          <cell r="X57">
            <v>0</v>
          </cell>
          <cell r="Y57">
            <v>0</v>
          </cell>
          <cell r="Z57">
            <v>0</v>
          </cell>
          <cell r="AA57">
            <v>1</v>
          </cell>
          <cell r="AB57">
            <v>0</v>
          </cell>
        </row>
        <row r="58">
          <cell r="A58" t="str">
            <v>Summer</v>
          </cell>
          <cell r="B58">
            <v>7</v>
          </cell>
          <cell r="C58" t="str">
            <v>UT</v>
          </cell>
          <cell r="D58" t="str">
            <v>FT1L</v>
          </cell>
          <cell r="E58">
            <v>1</v>
          </cell>
          <cell r="F58">
            <v>3481866</v>
          </cell>
          <cell r="G58">
            <v>0</v>
          </cell>
          <cell r="H58">
            <v>0</v>
          </cell>
          <cell r="I58">
            <v>616161</v>
          </cell>
          <cell r="J58">
            <v>0</v>
          </cell>
          <cell r="K58">
            <v>0</v>
          </cell>
          <cell r="L58">
            <v>0</v>
          </cell>
          <cell r="M58">
            <v>3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10000</v>
          </cell>
          <cell r="U58">
            <v>112500</v>
          </cell>
          <cell r="V58">
            <v>477500</v>
          </cell>
          <cell r="W58">
            <v>2881866</v>
          </cell>
          <cell r="X58">
            <v>0</v>
          </cell>
          <cell r="Y58">
            <v>0</v>
          </cell>
          <cell r="Z58">
            <v>0</v>
          </cell>
          <cell r="AA58">
            <v>1</v>
          </cell>
          <cell r="AB58">
            <v>0</v>
          </cell>
        </row>
        <row r="59">
          <cell r="A59" t="str">
            <v>Summer</v>
          </cell>
          <cell r="B59">
            <v>8</v>
          </cell>
          <cell r="C59" t="str">
            <v>UT</v>
          </cell>
          <cell r="D59" t="str">
            <v>FT1L</v>
          </cell>
          <cell r="E59">
            <v>1</v>
          </cell>
          <cell r="F59">
            <v>3685966</v>
          </cell>
          <cell r="G59">
            <v>0</v>
          </cell>
          <cell r="H59">
            <v>0</v>
          </cell>
          <cell r="I59">
            <v>616161</v>
          </cell>
          <cell r="J59">
            <v>0</v>
          </cell>
          <cell r="K59">
            <v>0</v>
          </cell>
          <cell r="L59">
            <v>0</v>
          </cell>
          <cell r="M59">
            <v>3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10000</v>
          </cell>
          <cell r="U59">
            <v>112500</v>
          </cell>
          <cell r="V59">
            <v>477500</v>
          </cell>
          <cell r="W59">
            <v>3085966</v>
          </cell>
          <cell r="X59">
            <v>0</v>
          </cell>
          <cell r="Y59">
            <v>0</v>
          </cell>
          <cell r="Z59">
            <v>0</v>
          </cell>
          <cell r="AA59">
            <v>1</v>
          </cell>
          <cell r="AB59">
            <v>0</v>
          </cell>
        </row>
        <row r="60">
          <cell r="A60" t="str">
            <v>Summer</v>
          </cell>
          <cell r="B60">
            <v>9</v>
          </cell>
          <cell r="C60" t="str">
            <v>UT</v>
          </cell>
          <cell r="D60" t="str">
            <v>FT1L</v>
          </cell>
          <cell r="E60">
            <v>1</v>
          </cell>
          <cell r="F60">
            <v>3332290</v>
          </cell>
          <cell r="G60">
            <v>0</v>
          </cell>
          <cell r="H60">
            <v>0</v>
          </cell>
          <cell r="I60">
            <v>616161</v>
          </cell>
          <cell r="J60">
            <v>0</v>
          </cell>
          <cell r="K60">
            <v>0</v>
          </cell>
          <cell r="L60">
            <v>0</v>
          </cell>
          <cell r="M60">
            <v>3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10000</v>
          </cell>
          <cell r="U60">
            <v>112500</v>
          </cell>
          <cell r="V60">
            <v>477500</v>
          </cell>
          <cell r="W60">
            <v>2732290</v>
          </cell>
          <cell r="X60">
            <v>0</v>
          </cell>
          <cell r="Y60">
            <v>0</v>
          </cell>
          <cell r="Z60">
            <v>0</v>
          </cell>
          <cell r="AA60">
            <v>1</v>
          </cell>
          <cell r="AB60">
            <v>0</v>
          </cell>
        </row>
        <row r="61">
          <cell r="A61" t="str">
            <v>Summer</v>
          </cell>
          <cell r="B61">
            <v>10</v>
          </cell>
          <cell r="C61" t="str">
            <v>UT</v>
          </cell>
          <cell r="D61" t="str">
            <v>FT1L</v>
          </cell>
          <cell r="E61">
            <v>1</v>
          </cell>
          <cell r="F61">
            <v>3649712</v>
          </cell>
          <cell r="G61">
            <v>0</v>
          </cell>
          <cell r="H61">
            <v>0</v>
          </cell>
          <cell r="I61">
            <v>616161</v>
          </cell>
          <cell r="J61">
            <v>0</v>
          </cell>
          <cell r="K61">
            <v>0</v>
          </cell>
          <cell r="L61">
            <v>0</v>
          </cell>
          <cell r="M61">
            <v>3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10000</v>
          </cell>
          <cell r="U61">
            <v>112500</v>
          </cell>
          <cell r="V61">
            <v>477500</v>
          </cell>
          <cell r="W61">
            <v>3049712</v>
          </cell>
          <cell r="X61">
            <v>0</v>
          </cell>
          <cell r="Y61">
            <v>0</v>
          </cell>
          <cell r="Z61">
            <v>0</v>
          </cell>
          <cell r="AA61">
            <v>1</v>
          </cell>
          <cell r="AB61">
            <v>0</v>
          </cell>
        </row>
        <row r="62">
          <cell r="A62" t="str">
            <v>Winter</v>
          </cell>
          <cell r="B62">
            <v>11</v>
          </cell>
          <cell r="C62" t="str">
            <v>UT</v>
          </cell>
          <cell r="D62" t="str">
            <v>FT1L</v>
          </cell>
          <cell r="E62">
            <v>1</v>
          </cell>
          <cell r="F62">
            <v>3339493</v>
          </cell>
          <cell r="G62">
            <v>0</v>
          </cell>
          <cell r="H62">
            <v>0</v>
          </cell>
          <cell r="I62">
            <v>616161</v>
          </cell>
          <cell r="J62">
            <v>0</v>
          </cell>
          <cell r="K62">
            <v>0</v>
          </cell>
          <cell r="L62">
            <v>0</v>
          </cell>
          <cell r="M62">
            <v>3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10000</v>
          </cell>
          <cell r="U62">
            <v>112500</v>
          </cell>
          <cell r="V62">
            <v>477500</v>
          </cell>
          <cell r="W62">
            <v>2739493</v>
          </cell>
          <cell r="X62">
            <v>0</v>
          </cell>
          <cell r="Y62">
            <v>0</v>
          </cell>
          <cell r="Z62">
            <v>0</v>
          </cell>
          <cell r="AA62">
            <v>1</v>
          </cell>
          <cell r="AB62">
            <v>0</v>
          </cell>
        </row>
        <row r="63">
          <cell r="A63" t="str">
            <v>Winter</v>
          </cell>
          <cell r="B63">
            <v>12</v>
          </cell>
          <cell r="C63" t="str">
            <v>UT</v>
          </cell>
          <cell r="D63" t="str">
            <v>FT1L</v>
          </cell>
          <cell r="E63">
            <v>1</v>
          </cell>
          <cell r="F63">
            <v>3556508</v>
          </cell>
          <cell r="G63">
            <v>0</v>
          </cell>
          <cell r="H63">
            <v>0</v>
          </cell>
          <cell r="I63">
            <v>616161</v>
          </cell>
          <cell r="J63">
            <v>0</v>
          </cell>
          <cell r="K63">
            <v>0</v>
          </cell>
          <cell r="L63">
            <v>0</v>
          </cell>
          <cell r="M63">
            <v>3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10000</v>
          </cell>
          <cell r="U63">
            <v>112500</v>
          </cell>
          <cell r="V63">
            <v>477500</v>
          </cell>
          <cell r="W63">
            <v>2956508</v>
          </cell>
          <cell r="X63">
            <v>0</v>
          </cell>
          <cell r="Y63">
            <v>0</v>
          </cell>
          <cell r="Z63">
            <v>0</v>
          </cell>
          <cell r="AA63">
            <v>1</v>
          </cell>
          <cell r="AB63">
            <v>0</v>
          </cell>
        </row>
        <row r="64">
          <cell r="A64" t="str">
            <v>Winter</v>
          </cell>
          <cell r="B64">
            <v>1</v>
          </cell>
          <cell r="C64" t="str">
            <v>UT</v>
          </cell>
          <cell r="D64" t="str">
            <v xml:space="preserve">TS  </v>
          </cell>
          <cell r="E64">
            <v>1</v>
          </cell>
          <cell r="F64">
            <v>64594</v>
          </cell>
          <cell r="G64">
            <v>0</v>
          </cell>
          <cell r="H64">
            <v>0</v>
          </cell>
          <cell r="I64">
            <v>548</v>
          </cell>
          <cell r="J64">
            <v>0</v>
          </cell>
          <cell r="K64">
            <v>0</v>
          </cell>
          <cell r="L64">
            <v>0</v>
          </cell>
          <cell r="M64">
            <v>2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200</v>
          </cell>
          <cell r="U64">
            <v>1800</v>
          </cell>
          <cell r="V64">
            <v>62594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2076</v>
          </cell>
        </row>
        <row r="65">
          <cell r="A65" t="str">
            <v>Winter</v>
          </cell>
          <cell r="B65">
            <v>2</v>
          </cell>
          <cell r="C65" t="str">
            <v>UT</v>
          </cell>
          <cell r="D65" t="str">
            <v xml:space="preserve">TS  </v>
          </cell>
          <cell r="E65">
            <v>1</v>
          </cell>
          <cell r="F65">
            <v>27291</v>
          </cell>
          <cell r="G65">
            <v>0</v>
          </cell>
          <cell r="H65">
            <v>0</v>
          </cell>
          <cell r="I65">
            <v>548</v>
          </cell>
          <cell r="J65">
            <v>0</v>
          </cell>
          <cell r="K65">
            <v>0</v>
          </cell>
          <cell r="L65">
            <v>0</v>
          </cell>
          <cell r="M65">
            <v>2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200</v>
          </cell>
          <cell r="U65">
            <v>1800</v>
          </cell>
          <cell r="V65">
            <v>25291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2076</v>
          </cell>
        </row>
        <row r="66">
          <cell r="A66" t="str">
            <v>Winter</v>
          </cell>
          <cell r="B66">
            <v>3</v>
          </cell>
          <cell r="C66" t="str">
            <v>UT</v>
          </cell>
          <cell r="D66" t="str">
            <v xml:space="preserve">TS  </v>
          </cell>
          <cell r="E66">
            <v>1</v>
          </cell>
          <cell r="F66">
            <v>51341</v>
          </cell>
          <cell r="G66">
            <v>0</v>
          </cell>
          <cell r="H66">
            <v>0</v>
          </cell>
          <cell r="I66">
            <v>548</v>
          </cell>
          <cell r="J66">
            <v>0</v>
          </cell>
          <cell r="K66">
            <v>0</v>
          </cell>
          <cell r="L66">
            <v>0</v>
          </cell>
          <cell r="M66">
            <v>2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200</v>
          </cell>
          <cell r="U66">
            <v>1800</v>
          </cell>
          <cell r="V66">
            <v>49341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2076</v>
          </cell>
        </row>
        <row r="67">
          <cell r="A67" t="str">
            <v>Summer</v>
          </cell>
          <cell r="B67">
            <v>4</v>
          </cell>
          <cell r="C67" t="str">
            <v>UT</v>
          </cell>
          <cell r="D67" t="str">
            <v xml:space="preserve">TS  </v>
          </cell>
          <cell r="E67">
            <v>1</v>
          </cell>
          <cell r="F67">
            <v>43250</v>
          </cell>
          <cell r="G67">
            <v>0</v>
          </cell>
          <cell r="H67">
            <v>0</v>
          </cell>
          <cell r="I67">
            <v>548</v>
          </cell>
          <cell r="J67">
            <v>0</v>
          </cell>
          <cell r="K67">
            <v>0</v>
          </cell>
          <cell r="L67">
            <v>0</v>
          </cell>
          <cell r="M67">
            <v>2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200</v>
          </cell>
          <cell r="U67">
            <v>1800</v>
          </cell>
          <cell r="V67">
            <v>41250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2076</v>
          </cell>
        </row>
        <row r="68">
          <cell r="A68" t="str">
            <v>Summer</v>
          </cell>
          <cell r="B68">
            <v>5</v>
          </cell>
          <cell r="C68" t="str">
            <v>UT</v>
          </cell>
          <cell r="D68" t="str">
            <v xml:space="preserve">TS  </v>
          </cell>
          <cell r="E68">
            <v>1</v>
          </cell>
          <cell r="F68">
            <v>13317</v>
          </cell>
          <cell r="G68">
            <v>0</v>
          </cell>
          <cell r="H68">
            <v>0</v>
          </cell>
          <cell r="I68">
            <v>548</v>
          </cell>
          <cell r="J68">
            <v>0</v>
          </cell>
          <cell r="K68">
            <v>0</v>
          </cell>
          <cell r="L68">
            <v>0</v>
          </cell>
          <cell r="M68">
            <v>2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200</v>
          </cell>
          <cell r="U68">
            <v>1800</v>
          </cell>
          <cell r="V68">
            <v>11317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2076</v>
          </cell>
        </row>
        <row r="69">
          <cell r="A69" t="str">
            <v>Summer</v>
          </cell>
          <cell r="B69">
            <v>6</v>
          </cell>
          <cell r="C69" t="str">
            <v>UT</v>
          </cell>
          <cell r="D69" t="str">
            <v xml:space="preserve">TS  </v>
          </cell>
          <cell r="E69">
            <v>1</v>
          </cell>
          <cell r="F69">
            <v>11</v>
          </cell>
          <cell r="G69">
            <v>0</v>
          </cell>
          <cell r="H69">
            <v>0</v>
          </cell>
          <cell r="I69">
            <v>548</v>
          </cell>
          <cell r="J69">
            <v>0</v>
          </cell>
          <cell r="K69">
            <v>0</v>
          </cell>
          <cell r="L69">
            <v>0</v>
          </cell>
          <cell r="M69">
            <v>2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11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2076</v>
          </cell>
        </row>
        <row r="70">
          <cell r="A70" t="str">
            <v>Summer</v>
          </cell>
          <cell r="B70">
            <v>7</v>
          </cell>
          <cell r="C70" t="str">
            <v>UT</v>
          </cell>
          <cell r="D70" t="str">
            <v xml:space="preserve">TS  </v>
          </cell>
          <cell r="E70">
            <v>1</v>
          </cell>
          <cell r="F70">
            <v>0</v>
          </cell>
          <cell r="G70">
            <v>0</v>
          </cell>
          <cell r="H70">
            <v>0</v>
          </cell>
          <cell r="I70">
            <v>548</v>
          </cell>
          <cell r="J70">
            <v>0</v>
          </cell>
          <cell r="K70">
            <v>0</v>
          </cell>
          <cell r="L70">
            <v>0</v>
          </cell>
          <cell r="M70">
            <v>2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2076</v>
          </cell>
        </row>
        <row r="71">
          <cell r="A71" t="str">
            <v>Summer</v>
          </cell>
          <cell r="B71">
            <v>8</v>
          </cell>
          <cell r="C71" t="str">
            <v>UT</v>
          </cell>
          <cell r="D71" t="str">
            <v xml:space="preserve">TS  </v>
          </cell>
          <cell r="E71">
            <v>1</v>
          </cell>
          <cell r="F71">
            <v>4648</v>
          </cell>
          <cell r="G71">
            <v>0</v>
          </cell>
          <cell r="H71">
            <v>0</v>
          </cell>
          <cell r="I71">
            <v>548</v>
          </cell>
          <cell r="J71">
            <v>0</v>
          </cell>
          <cell r="K71">
            <v>0</v>
          </cell>
          <cell r="L71">
            <v>0</v>
          </cell>
          <cell r="M71">
            <v>2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200</v>
          </cell>
          <cell r="U71">
            <v>1800</v>
          </cell>
          <cell r="V71">
            <v>2648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2076</v>
          </cell>
        </row>
        <row r="72">
          <cell r="A72" t="str">
            <v>Summer</v>
          </cell>
          <cell r="B72">
            <v>9</v>
          </cell>
          <cell r="C72" t="str">
            <v>UT</v>
          </cell>
          <cell r="D72" t="str">
            <v xml:space="preserve">TS  </v>
          </cell>
          <cell r="E72">
            <v>1</v>
          </cell>
          <cell r="F72">
            <v>0</v>
          </cell>
          <cell r="G72">
            <v>0</v>
          </cell>
          <cell r="H72">
            <v>0</v>
          </cell>
          <cell r="I72">
            <v>548</v>
          </cell>
          <cell r="J72">
            <v>0</v>
          </cell>
          <cell r="K72">
            <v>0</v>
          </cell>
          <cell r="L72">
            <v>0</v>
          </cell>
          <cell r="M72">
            <v>2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2076</v>
          </cell>
        </row>
        <row r="73">
          <cell r="A73" t="str">
            <v>Summer</v>
          </cell>
          <cell r="B73">
            <v>10</v>
          </cell>
          <cell r="C73" t="str">
            <v>UT</v>
          </cell>
          <cell r="D73" t="str">
            <v xml:space="preserve">TS  </v>
          </cell>
          <cell r="E73">
            <v>1</v>
          </cell>
          <cell r="F73">
            <v>28005</v>
          </cell>
          <cell r="G73">
            <v>0</v>
          </cell>
          <cell r="H73">
            <v>0</v>
          </cell>
          <cell r="I73">
            <v>548</v>
          </cell>
          <cell r="J73">
            <v>0</v>
          </cell>
          <cell r="K73">
            <v>0</v>
          </cell>
          <cell r="L73">
            <v>0</v>
          </cell>
          <cell r="M73">
            <v>2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200</v>
          </cell>
          <cell r="U73">
            <v>1800</v>
          </cell>
          <cell r="V73">
            <v>26005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2076</v>
          </cell>
        </row>
        <row r="74">
          <cell r="A74" t="str">
            <v>Winter</v>
          </cell>
          <cell r="B74">
            <v>11</v>
          </cell>
          <cell r="C74" t="str">
            <v>UT</v>
          </cell>
          <cell r="D74" t="str">
            <v xml:space="preserve">TS  </v>
          </cell>
          <cell r="E74">
            <v>1</v>
          </cell>
          <cell r="F74">
            <v>45279</v>
          </cell>
          <cell r="G74">
            <v>0</v>
          </cell>
          <cell r="H74">
            <v>0</v>
          </cell>
          <cell r="I74">
            <v>548</v>
          </cell>
          <cell r="J74">
            <v>0</v>
          </cell>
          <cell r="K74">
            <v>0</v>
          </cell>
          <cell r="L74">
            <v>0</v>
          </cell>
          <cell r="M74">
            <v>2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200</v>
          </cell>
          <cell r="U74">
            <v>1800</v>
          </cell>
          <cell r="V74">
            <v>43279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2076</v>
          </cell>
        </row>
        <row r="75">
          <cell r="A75" t="str">
            <v>Winter</v>
          </cell>
          <cell r="B75">
            <v>12</v>
          </cell>
          <cell r="C75" t="str">
            <v>UT</v>
          </cell>
          <cell r="D75" t="str">
            <v xml:space="preserve">TS  </v>
          </cell>
          <cell r="E75">
            <v>1</v>
          </cell>
          <cell r="F75">
            <v>33356</v>
          </cell>
          <cell r="G75">
            <v>0</v>
          </cell>
          <cell r="H75">
            <v>0</v>
          </cell>
          <cell r="I75">
            <v>548</v>
          </cell>
          <cell r="J75">
            <v>0</v>
          </cell>
          <cell r="K75">
            <v>0</v>
          </cell>
          <cell r="L75">
            <v>0</v>
          </cell>
          <cell r="M75">
            <v>2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200</v>
          </cell>
          <cell r="U75">
            <v>1800</v>
          </cell>
          <cell r="V75">
            <v>31356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2076</v>
          </cell>
        </row>
        <row r="76">
          <cell r="A76" t="str">
            <v>Winter</v>
          </cell>
          <cell r="B76">
            <v>1</v>
          </cell>
          <cell r="C76" t="str">
            <v>UT</v>
          </cell>
          <cell r="D76" t="str">
            <v xml:space="preserve">TS  </v>
          </cell>
          <cell r="E76">
            <v>1</v>
          </cell>
          <cell r="F76">
            <v>41208</v>
          </cell>
          <cell r="G76">
            <v>0</v>
          </cell>
          <cell r="H76">
            <v>375</v>
          </cell>
          <cell r="I76">
            <v>548</v>
          </cell>
          <cell r="J76">
            <v>0</v>
          </cell>
          <cell r="K76">
            <v>0</v>
          </cell>
          <cell r="L76">
            <v>0</v>
          </cell>
          <cell r="M76">
            <v>2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200</v>
          </cell>
          <cell r="U76">
            <v>1800</v>
          </cell>
          <cell r="V76">
            <v>39208</v>
          </cell>
          <cell r="W76">
            <v>0</v>
          </cell>
          <cell r="X76">
            <v>0</v>
          </cell>
          <cell r="Y76">
            <v>0</v>
          </cell>
          <cell r="Z76">
            <v>1</v>
          </cell>
          <cell r="AA76">
            <v>0</v>
          </cell>
          <cell r="AB76">
            <v>2463</v>
          </cell>
        </row>
        <row r="77">
          <cell r="A77" t="str">
            <v>Winter</v>
          </cell>
          <cell r="B77">
            <v>2</v>
          </cell>
          <cell r="C77" t="str">
            <v>UT</v>
          </cell>
          <cell r="D77" t="str">
            <v xml:space="preserve">TS  </v>
          </cell>
          <cell r="E77">
            <v>1</v>
          </cell>
          <cell r="F77">
            <v>71685</v>
          </cell>
          <cell r="G77">
            <v>0</v>
          </cell>
          <cell r="H77">
            <v>375</v>
          </cell>
          <cell r="I77">
            <v>548</v>
          </cell>
          <cell r="J77">
            <v>0</v>
          </cell>
          <cell r="K77">
            <v>0</v>
          </cell>
          <cell r="L77">
            <v>0</v>
          </cell>
          <cell r="M77">
            <v>2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200</v>
          </cell>
          <cell r="U77">
            <v>1800</v>
          </cell>
          <cell r="V77">
            <v>69685</v>
          </cell>
          <cell r="W77">
            <v>0</v>
          </cell>
          <cell r="X77">
            <v>0</v>
          </cell>
          <cell r="Y77">
            <v>0</v>
          </cell>
          <cell r="Z77">
            <v>1</v>
          </cell>
          <cell r="AA77">
            <v>0</v>
          </cell>
          <cell r="AB77">
            <v>2463</v>
          </cell>
        </row>
        <row r="78">
          <cell r="A78" t="str">
            <v>Winter</v>
          </cell>
          <cell r="B78">
            <v>3</v>
          </cell>
          <cell r="C78" t="str">
            <v>UT</v>
          </cell>
          <cell r="D78" t="str">
            <v xml:space="preserve">TS  </v>
          </cell>
          <cell r="E78">
            <v>1</v>
          </cell>
          <cell r="F78">
            <v>37159</v>
          </cell>
          <cell r="G78">
            <v>0</v>
          </cell>
          <cell r="H78">
            <v>375</v>
          </cell>
          <cell r="I78">
            <v>548</v>
          </cell>
          <cell r="J78">
            <v>0</v>
          </cell>
          <cell r="K78">
            <v>0</v>
          </cell>
          <cell r="L78">
            <v>0</v>
          </cell>
          <cell r="M78">
            <v>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200</v>
          </cell>
          <cell r="U78">
            <v>1800</v>
          </cell>
          <cell r="V78">
            <v>35159</v>
          </cell>
          <cell r="W78">
            <v>0</v>
          </cell>
          <cell r="X78">
            <v>0</v>
          </cell>
          <cell r="Y78">
            <v>0</v>
          </cell>
          <cell r="Z78">
            <v>1</v>
          </cell>
          <cell r="AA78">
            <v>0</v>
          </cell>
          <cell r="AB78">
            <v>2463</v>
          </cell>
        </row>
        <row r="79">
          <cell r="A79" t="str">
            <v>Summer</v>
          </cell>
          <cell r="B79">
            <v>4</v>
          </cell>
          <cell r="C79" t="str">
            <v>UT</v>
          </cell>
          <cell r="D79" t="str">
            <v xml:space="preserve">TS  </v>
          </cell>
          <cell r="E79">
            <v>1</v>
          </cell>
          <cell r="F79">
            <v>27100</v>
          </cell>
          <cell r="G79">
            <v>0</v>
          </cell>
          <cell r="H79">
            <v>375</v>
          </cell>
          <cell r="I79">
            <v>548</v>
          </cell>
          <cell r="J79">
            <v>0</v>
          </cell>
          <cell r="K79">
            <v>0</v>
          </cell>
          <cell r="L79">
            <v>0</v>
          </cell>
          <cell r="M79">
            <v>2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200</v>
          </cell>
          <cell r="U79">
            <v>1800</v>
          </cell>
          <cell r="V79">
            <v>25100</v>
          </cell>
          <cell r="W79">
            <v>0</v>
          </cell>
          <cell r="X79">
            <v>0</v>
          </cell>
          <cell r="Y79">
            <v>0</v>
          </cell>
          <cell r="Z79">
            <v>1</v>
          </cell>
          <cell r="AA79">
            <v>0</v>
          </cell>
          <cell r="AB79">
            <v>2463</v>
          </cell>
        </row>
        <row r="80">
          <cell r="A80" t="str">
            <v>Summer</v>
          </cell>
          <cell r="B80">
            <v>5</v>
          </cell>
          <cell r="C80" t="str">
            <v>UT</v>
          </cell>
          <cell r="D80" t="str">
            <v xml:space="preserve">TS  </v>
          </cell>
          <cell r="E80">
            <v>1</v>
          </cell>
          <cell r="F80">
            <v>48111</v>
          </cell>
          <cell r="G80">
            <v>0</v>
          </cell>
          <cell r="H80">
            <v>375</v>
          </cell>
          <cell r="I80">
            <v>548</v>
          </cell>
          <cell r="J80">
            <v>0</v>
          </cell>
          <cell r="K80">
            <v>0</v>
          </cell>
          <cell r="L80">
            <v>0</v>
          </cell>
          <cell r="M80">
            <v>2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200</v>
          </cell>
          <cell r="U80">
            <v>1800</v>
          </cell>
          <cell r="V80">
            <v>46111</v>
          </cell>
          <cell r="W80">
            <v>0</v>
          </cell>
          <cell r="X80">
            <v>0</v>
          </cell>
          <cell r="Y80">
            <v>0</v>
          </cell>
          <cell r="Z80">
            <v>1</v>
          </cell>
          <cell r="AA80">
            <v>0</v>
          </cell>
          <cell r="AB80">
            <v>2463</v>
          </cell>
        </row>
        <row r="81">
          <cell r="A81" t="str">
            <v>Summer</v>
          </cell>
          <cell r="B81">
            <v>6</v>
          </cell>
          <cell r="C81" t="str">
            <v>UT</v>
          </cell>
          <cell r="D81" t="str">
            <v xml:space="preserve">TS  </v>
          </cell>
          <cell r="E81">
            <v>1</v>
          </cell>
          <cell r="F81">
            <v>9455</v>
          </cell>
          <cell r="G81">
            <v>0</v>
          </cell>
          <cell r="H81">
            <v>375</v>
          </cell>
          <cell r="I81">
            <v>548</v>
          </cell>
          <cell r="J81">
            <v>0</v>
          </cell>
          <cell r="K81">
            <v>0</v>
          </cell>
          <cell r="L81">
            <v>0</v>
          </cell>
          <cell r="M81">
            <v>2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200</v>
          </cell>
          <cell r="U81">
            <v>1800</v>
          </cell>
          <cell r="V81">
            <v>7455</v>
          </cell>
          <cell r="W81">
            <v>0</v>
          </cell>
          <cell r="X81">
            <v>0</v>
          </cell>
          <cell r="Y81">
            <v>0</v>
          </cell>
          <cell r="Z81">
            <v>1</v>
          </cell>
          <cell r="AA81">
            <v>0</v>
          </cell>
          <cell r="AB81">
            <v>2463</v>
          </cell>
        </row>
        <row r="82">
          <cell r="A82" t="str">
            <v>Summer</v>
          </cell>
          <cell r="B82">
            <v>7</v>
          </cell>
          <cell r="C82" t="str">
            <v>UT</v>
          </cell>
          <cell r="D82" t="str">
            <v xml:space="preserve">TS  </v>
          </cell>
          <cell r="E82">
            <v>1</v>
          </cell>
          <cell r="F82">
            <v>6387</v>
          </cell>
          <cell r="G82">
            <v>0</v>
          </cell>
          <cell r="H82">
            <v>375</v>
          </cell>
          <cell r="I82">
            <v>548</v>
          </cell>
          <cell r="J82">
            <v>0</v>
          </cell>
          <cell r="K82">
            <v>0</v>
          </cell>
          <cell r="L82">
            <v>0</v>
          </cell>
          <cell r="M82">
            <v>2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200</v>
          </cell>
          <cell r="U82">
            <v>1800</v>
          </cell>
          <cell r="V82">
            <v>4387</v>
          </cell>
          <cell r="W82">
            <v>0</v>
          </cell>
          <cell r="X82">
            <v>0</v>
          </cell>
          <cell r="Y82">
            <v>0</v>
          </cell>
          <cell r="Z82">
            <v>1</v>
          </cell>
          <cell r="AA82">
            <v>0</v>
          </cell>
          <cell r="AB82">
            <v>2463</v>
          </cell>
        </row>
        <row r="83">
          <cell r="A83" t="str">
            <v>Summer</v>
          </cell>
          <cell r="B83">
            <v>8</v>
          </cell>
          <cell r="C83" t="str">
            <v>UT</v>
          </cell>
          <cell r="D83" t="str">
            <v xml:space="preserve">TS  </v>
          </cell>
          <cell r="E83">
            <v>1</v>
          </cell>
          <cell r="F83">
            <v>1012</v>
          </cell>
          <cell r="G83">
            <v>0</v>
          </cell>
          <cell r="H83">
            <v>375</v>
          </cell>
          <cell r="I83">
            <v>548</v>
          </cell>
          <cell r="J83">
            <v>0</v>
          </cell>
          <cell r="K83">
            <v>0</v>
          </cell>
          <cell r="L83">
            <v>0</v>
          </cell>
          <cell r="M83">
            <v>2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200</v>
          </cell>
          <cell r="U83">
            <v>812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1</v>
          </cell>
          <cell r="AA83">
            <v>0</v>
          </cell>
          <cell r="AB83">
            <v>2463</v>
          </cell>
        </row>
        <row r="84">
          <cell r="A84" t="str">
            <v>Summer</v>
          </cell>
          <cell r="B84">
            <v>9</v>
          </cell>
          <cell r="C84" t="str">
            <v>UT</v>
          </cell>
          <cell r="D84" t="str">
            <v xml:space="preserve">TS  </v>
          </cell>
          <cell r="E84">
            <v>1</v>
          </cell>
          <cell r="F84">
            <v>8817</v>
          </cell>
          <cell r="G84">
            <v>0</v>
          </cell>
          <cell r="H84">
            <v>375</v>
          </cell>
          <cell r="I84">
            <v>548</v>
          </cell>
          <cell r="J84">
            <v>0</v>
          </cell>
          <cell r="K84">
            <v>0</v>
          </cell>
          <cell r="L84">
            <v>0</v>
          </cell>
          <cell r="M84">
            <v>2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200</v>
          </cell>
          <cell r="U84">
            <v>1800</v>
          </cell>
          <cell r="V84">
            <v>6817</v>
          </cell>
          <cell r="W84">
            <v>0</v>
          </cell>
          <cell r="X84">
            <v>0</v>
          </cell>
          <cell r="Y84">
            <v>0</v>
          </cell>
          <cell r="Z84">
            <v>1</v>
          </cell>
          <cell r="AA84">
            <v>0</v>
          </cell>
          <cell r="AB84">
            <v>2463</v>
          </cell>
        </row>
        <row r="85">
          <cell r="A85" t="str">
            <v>Summer</v>
          </cell>
          <cell r="B85">
            <v>10</v>
          </cell>
          <cell r="C85" t="str">
            <v>UT</v>
          </cell>
          <cell r="D85" t="str">
            <v xml:space="preserve">TS  </v>
          </cell>
          <cell r="E85">
            <v>1</v>
          </cell>
          <cell r="F85">
            <v>30269</v>
          </cell>
          <cell r="G85">
            <v>0</v>
          </cell>
          <cell r="H85">
            <v>375</v>
          </cell>
          <cell r="I85">
            <v>548</v>
          </cell>
          <cell r="J85">
            <v>0</v>
          </cell>
          <cell r="K85">
            <v>0</v>
          </cell>
          <cell r="L85">
            <v>0</v>
          </cell>
          <cell r="M85">
            <v>2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200</v>
          </cell>
          <cell r="U85">
            <v>1800</v>
          </cell>
          <cell r="V85">
            <v>28269</v>
          </cell>
          <cell r="W85">
            <v>0</v>
          </cell>
          <cell r="X85">
            <v>0</v>
          </cell>
          <cell r="Y85">
            <v>0</v>
          </cell>
          <cell r="Z85">
            <v>1</v>
          </cell>
          <cell r="AA85">
            <v>0</v>
          </cell>
          <cell r="AB85">
            <v>2463</v>
          </cell>
        </row>
        <row r="86">
          <cell r="A86" t="str">
            <v>Winter</v>
          </cell>
          <cell r="B86">
            <v>11</v>
          </cell>
          <cell r="C86" t="str">
            <v>UT</v>
          </cell>
          <cell r="D86" t="str">
            <v xml:space="preserve">TS  </v>
          </cell>
          <cell r="E86">
            <v>1</v>
          </cell>
          <cell r="F86">
            <v>45176</v>
          </cell>
          <cell r="G86">
            <v>0</v>
          </cell>
          <cell r="H86">
            <v>375</v>
          </cell>
          <cell r="I86">
            <v>548</v>
          </cell>
          <cell r="J86">
            <v>0</v>
          </cell>
          <cell r="K86">
            <v>0</v>
          </cell>
          <cell r="L86">
            <v>0</v>
          </cell>
          <cell r="M86">
            <v>2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200</v>
          </cell>
          <cell r="U86">
            <v>1800</v>
          </cell>
          <cell r="V86">
            <v>43176</v>
          </cell>
          <cell r="W86">
            <v>0</v>
          </cell>
          <cell r="X86">
            <v>0</v>
          </cell>
          <cell r="Y86">
            <v>0</v>
          </cell>
          <cell r="Z86">
            <v>1</v>
          </cell>
          <cell r="AA86">
            <v>0</v>
          </cell>
          <cell r="AB86">
            <v>2463</v>
          </cell>
        </row>
        <row r="87">
          <cell r="A87" t="str">
            <v>Winter</v>
          </cell>
          <cell r="B87">
            <v>12</v>
          </cell>
          <cell r="C87" t="str">
            <v>UT</v>
          </cell>
          <cell r="D87" t="str">
            <v xml:space="preserve">TS  </v>
          </cell>
          <cell r="E87">
            <v>1</v>
          </cell>
          <cell r="F87">
            <v>71677</v>
          </cell>
          <cell r="G87">
            <v>0</v>
          </cell>
          <cell r="H87">
            <v>375</v>
          </cell>
          <cell r="I87">
            <v>548</v>
          </cell>
          <cell r="J87">
            <v>0</v>
          </cell>
          <cell r="K87">
            <v>0</v>
          </cell>
          <cell r="L87">
            <v>0</v>
          </cell>
          <cell r="M87">
            <v>2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200</v>
          </cell>
          <cell r="U87">
            <v>1800</v>
          </cell>
          <cell r="V87">
            <v>69677</v>
          </cell>
          <cell r="W87">
            <v>0</v>
          </cell>
          <cell r="X87">
            <v>0</v>
          </cell>
          <cell r="Y87">
            <v>0</v>
          </cell>
          <cell r="Z87">
            <v>1</v>
          </cell>
          <cell r="AA87">
            <v>0</v>
          </cell>
          <cell r="AB87">
            <v>2463</v>
          </cell>
        </row>
        <row r="88">
          <cell r="A88" t="str">
            <v>Winter</v>
          </cell>
          <cell r="B88">
            <v>1</v>
          </cell>
          <cell r="C88" t="str">
            <v>UT</v>
          </cell>
          <cell r="D88" t="str">
            <v xml:space="preserve">TS  </v>
          </cell>
          <cell r="E88">
            <v>1</v>
          </cell>
          <cell r="F88">
            <v>10322</v>
          </cell>
          <cell r="G88">
            <v>0</v>
          </cell>
          <cell r="H88">
            <v>188</v>
          </cell>
          <cell r="I88">
            <v>274</v>
          </cell>
          <cell r="J88">
            <v>0</v>
          </cell>
          <cell r="K88">
            <v>0</v>
          </cell>
          <cell r="L88">
            <v>0</v>
          </cell>
          <cell r="M88">
            <v>1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200</v>
          </cell>
          <cell r="U88">
            <v>1800</v>
          </cell>
          <cell r="V88">
            <v>8322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1</v>
          </cell>
          <cell r="AB88">
            <v>389</v>
          </cell>
        </row>
        <row r="89">
          <cell r="A89" t="str">
            <v>Winter</v>
          </cell>
          <cell r="B89">
            <v>2</v>
          </cell>
          <cell r="C89" t="str">
            <v>UT</v>
          </cell>
          <cell r="D89" t="str">
            <v xml:space="preserve">TS  </v>
          </cell>
          <cell r="E89">
            <v>1</v>
          </cell>
          <cell r="F89">
            <v>9346</v>
          </cell>
          <cell r="G89">
            <v>0</v>
          </cell>
          <cell r="H89">
            <v>188</v>
          </cell>
          <cell r="I89">
            <v>274</v>
          </cell>
          <cell r="J89">
            <v>0</v>
          </cell>
          <cell r="K89">
            <v>0</v>
          </cell>
          <cell r="L89">
            <v>0</v>
          </cell>
          <cell r="M89">
            <v>1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200</v>
          </cell>
          <cell r="U89">
            <v>1800</v>
          </cell>
          <cell r="V89">
            <v>7346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</v>
          </cell>
          <cell r="AB89">
            <v>389</v>
          </cell>
        </row>
        <row r="90">
          <cell r="A90" t="str">
            <v>Winter</v>
          </cell>
          <cell r="B90">
            <v>3</v>
          </cell>
          <cell r="C90" t="str">
            <v>UT</v>
          </cell>
          <cell r="D90" t="str">
            <v xml:space="preserve">TS  </v>
          </cell>
          <cell r="E90">
            <v>1</v>
          </cell>
          <cell r="F90">
            <v>9025</v>
          </cell>
          <cell r="G90">
            <v>0</v>
          </cell>
          <cell r="H90">
            <v>188</v>
          </cell>
          <cell r="I90">
            <v>274</v>
          </cell>
          <cell r="J90">
            <v>0</v>
          </cell>
          <cell r="K90">
            <v>0</v>
          </cell>
          <cell r="L90">
            <v>0</v>
          </cell>
          <cell r="M90">
            <v>1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200</v>
          </cell>
          <cell r="U90">
            <v>1800</v>
          </cell>
          <cell r="V90">
            <v>7025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1</v>
          </cell>
          <cell r="AB90">
            <v>389</v>
          </cell>
        </row>
        <row r="91">
          <cell r="A91" t="str">
            <v>Summer</v>
          </cell>
          <cell r="B91">
            <v>4</v>
          </cell>
          <cell r="C91" t="str">
            <v>UT</v>
          </cell>
          <cell r="D91" t="str">
            <v xml:space="preserve">TS  </v>
          </cell>
          <cell r="E91">
            <v>1</v>
          </cell>
          <cell r="F91">
            <v>7437</v>
          </cell>
          <cell r="G91">
            <v>0</v>
          </cell>
          <cell r="H91">
            <v>188</v>
          </cell>
          <cell r="I91">
            <v>274</v>
          </cell>
          <cell r="J91">
            <v>0</v>
          </cell>
          <cell r="K91">
            <v>0</v>
          </cell>
          <cell r="L91">
            <v>0</v>
          </cell>
          <cell r="M91">
            <v>1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200</v>
          </cell>
          <cell r="U91">
            <v>1800</v>
          </cell>
          <cell r="V91">
            <v>5437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1</v>
          </cell>
          <cell r="AB91">
            <v>389</v>
          </cell>
        </row>
        <row r="92">
          <cell r="A92" t="str">
            <v>Summer</v>
          </cell>
          <cell r="B92">
            <v>5</v>
          </cell>
          <cell r="C92" t="str">
            <v>UT</v>
          </cell>
          <cell r="D92" t="str">
            <v xml:space="preserve">TS  </v>
          </cell>
          <cell r="E92">
            <v>1</v>
          </cell>
          <cell r="F92">
            <v>7264</v>
          </cell>
          <cell r="G92">
            <v>0</v>
          </cell>
          <cell r="H92">
            <v>188</v>
          </cell>
          <cell r="I92">
            <v>274</v>
          </cell>
          <cell r="J92">
            <v>0</v>
          </cell>
          <cell r="K92">
            <v>0</v>
          </cell>
          <cell r="L92">
            <v>0</v>
          </cell>
          <cell r="M92">
            <v>1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200</v>
          </cell>
          <cell r="U92">
            <v>1800</v>
          </cell>
          <cell r="V92">
            <v>5264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1</v>
          </cell>
          <cell r="AB92">
            <v>389</v>
          </cell>
        </row>
        <row r="93">
          <cell r="A93" t="str">
            <v>Summer</v>
          </cell>
          <cell r="B93">
            <v>6</v>
          </cell>
          <cell r="C93" t="str">
            <v>UT</v>
          </cell>
          <cell r="D93" t="str">
            <v xml:space="preserve">TS  </v>
          </cell>
          <cell r="E93">
            <v>1</v>
          </cell>
          <cell r="F93">
            <v>8130</v>
          </cell>
          <cell r="G93">
            <v>0</v>
          </cell>
          <cell r="H93">
            <v>188</v>
          </cell>
          <cell r="I93">
            <v>274</v>
          </cell>
          <cell r="J93">
            <v>0</v>
          </cell>
          <cell r="K93">
            <v>0</v>
          </cell>
          <cell r="L93">
            <v>0</v>
          </cell>
          <cell r="M93">
            <v>1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200</v>
          </cell>
          <cell r="U93">
            <v>1800</v>
          </cell>
          <cell r="V93">
            <v>6130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1</v>
          </cell>
          <cell r="AB93">
            <v>389</v>
          </cell>
        </row>
        <row r="94">
          <cell r="A94" t="str">
            <v>Summer</v>
          </cell>
          <cell r="B94">
            <v>7</v>
          </cell>
          <cell r="C94" t="str">
            <v>UT</v>
          </cell>
          <cell r="D94" t="str">
            <v xml:space="preserve">TS  </v>
          </cell>
          <cell r="E94">
            <v>1</v>
          </cell>
          <cell r="F94">
            <v>8594</v>
          </cell>
          <cell r="G94">
            <v>0</v>
          </cell>
          <cell r="H94">
            <v>188</v>
          </cell>
          <cell r="I94">
            <v>274</v>
          </cell>
          <cell r="J94">
            <v>0</v>
          </cell>
          <cell r="K94">
            <v>0</v>
          </cell>
          <cell r="L94">
            <v>0</v>
          </cell>
          <cell r="M94">
            <v>1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200</v>
          </cell>
          <cell r="U94">
            <v>1800</v>
          </cell>
          <cell r="V94">
            <v>6594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1</v>
          </cell>
          <cell r="AB94">
            <v>389</v>
          </cell>
        </row>
        <row r="95">
          <cell r="A95" t="str">
            <v>Summer</v>
          </cell>
          <cell r="B95">
            <v>8</v>
          </cell>
          <cell r="C95" t="str">
            <v>UT</v>
          </cell>
          <cell r="D95" t="str">
            <v xml:space="preserve">TS  </v>
          </cell>
          <cell r="E95">
            <v>1</v>
          </cell>
          <cell r="F95">
            <v>9112</v>
          </cell>
          <cell r="G95">
            <v>0</v>
          </cell>
          <cell r="H95">
            <v>188</v>
          </cell>
          <cell r="I95">
            <v>274</v>
          </cell>
          <cell r="J95">
            <v>0</v>
          </cell>
          <cell r="K95">
            <v>0</v>
          </cell>
          <cell r="L95">
            <v>0</v>
          </cell>
          <cell r="M95">
            <v>1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200</v>
          </cell>
          <cell r="U95">
            <v>1800</v>
          </cell>
          <cell r="V95">
            <v>7112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</v>
          </cell>
          <cell r="AB95">
            <v>389</v>
          </cell>
        </row>
        <row r="96">
          <cell r="A96" t="str">
            <v>Summer</v>
          </cell>
          <cell r="B96">
            <v>9</v>
          </cell>
          <cell r="C96" t="str">
            <v>UT</v>
          </cell>
          <cell r="D96" t="str">
            <v xml:space="preserve">TS  </v>
          </cell>
          <cell r="E96">
            <v>1</v>
          </cell>
          <cell r="F96">
            <v>10476</v>
          </cell>
          <cell r="G96">
            <v>0</v>
          </cell>
          <cell r="H96">
            <v>188</v>
          </cell>
          <cell r="I96">
            <v>274</v>
          </cell>
          <cell r="J96">
            <v>0</v>
          </cell>
          <cell r="K96">
            <v>0</v>
          </cell>
          <cell r="L96">
            <v>0</v>
          </cell>
          <cell r="M96">
            <v>1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200</v>
          </cell>
          <cell r="U96">
            <v>1800</v>
          </cell>
          <cell r="V96">
            <v>8476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1</v>
          </cell>
          <cell r="AB96">
            <v>389</v>
          </cell>
        </row>
        <row r="97">
          <cell r="A97" t="str">
            <v>Summer</v>
          </cell>
          <cell r="B97">
            <v>10</v>
          </cell>
          <cell r="C97" t="str">
            <v>UT</v>
          </cell>
          <cell r="D97" t="str">
            <v xml:space="preserve">TS  </v>
          </cell>
          <cell r="E97">
            <v>1</v>
          </cell>
          <cell r="F97">
            <v>10937</v>
          </cell>
          <cell r="G97">
            <v>0</v>
          </cell>
          <cell r="H97">
            <v>188</v>
          </cell>
          <cell r="I97">
            <v>274</v>
          </cell>
          <cell r="J97">
            <v>0</v>
          </cell>
          <cell r="K97">
            <v>0</v>
          </cell>
          <cell r="L97">
            <v>0</v>
          </cell>
          <cell r="M97">
            <v>1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200</v>
          </cell>
          <cell r="U97">
            <v>1800</v>
          </cell>
          <cell r="V97">
            <v>8937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1</v>
          </cell>
          <cell r="AB97">
            <v>389</v>
          </cell>
        </row>
        <row r="98">
          <cell r="A98" t="str">
            <v>Winter</v>
          </cell>
          <cell r="B98">
            <v>11</v>
          </cell>
          <cell r="C98" t="str">
            <v>UT</v>
          </cell>
          <cell r="D98" t="str">
            <v xml:space="preserve">TS  </v>
          </cell>
          <cell r="E98">
            <v>1</v>
          </cell>
          <cell r="F98">
            <v>11048</v>
          </cell>
          <cell r="G98">
            <v>0</v>
          </cell>
          <cell r="H98">
            <v>188</v>
          </cell>
          <cell r="I98">
            <v>274</v>
          </cell>
          <cell r="J98">
            <v>0</v>
          </cell>
          <cell r="K98">
            <v>0</v>
          </cell>
          <cell r="L98">
            <v>0</v>
          </cell>
          <cell r="M98">
            <v>1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200</v>
          </cell>
          <cell r="U98">
            <v>1800</v>
          </cell>
          <cell r="V98">
            <v>9048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1</v>
          </cell>
          <cell r="AB98">
            <v>389</v>
          </cell>
        </row>
        <row r="99">
          <cell r="A99" t="str">
            <v>Winter</v>
          </cell>
          <cell r="B99">
            <v>12</v>
          </cell>
          <cell r="C99" t="str">
            <v>UT</v>
          </cell>
          <cell r="D99" t="str">
            <v xml:space="preserve">TS  </v>
          </cell>
          <cell r="E99">
            <v>1</v>
          </cell>
          <cell r="F99">
            <v>12097</v>
          </cell>
          <cell r="G99">
            <v>0</v>
          </cell>
          <cell r="H99">
            <v>188</v>
          </cell>
          <cell r="I99">
            <v>274</v>
          </cell>
          <cell r="J99">
            <v>0</v>
          </cell>
          <cell r="K99">
            <v>0</v>
          </cell>
          <cell r="L99">
            <v>0</v>
          </cell>
          <cell r="M99">
            <v>1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200</v>
          </cell>
          <cell r="U99">
            <v>1800</v>
          </cell>
          <cell r="V99">
            <v>10097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1</v>
          </cell>
          <cell r="AB99">
            <v>389</v>
          </cell>
        </row>
        <row r="100">
          <cell r="A100" t="str">
            <v>Winter</v>
          </cell>
          <cell r="B100">
            <v>1</v>
          </cell>
          <cell r="C100" t="str">
            <v>UT</v>
          </cell>
          <cell r="D100" t="str">
            <v xml:space="preserve">TS  </v>
          </cell>
          <cell r="E100">
            <v>1</v>
          </cell>
          <cell r="F100">
            <v>27924</v>
          </cell>
          <cell r="G100">
            <v>0</v>
          </cell>
          <cell r="H100">
            <v>375</v>
          </cell>
          <cell r="I100">
            <v>274</v>
          </cell>
          <cell r="J100">
            <v>0</v>
          </cell>
          <cell r="K100">
            <v>0</v>
          </cell>
          <cell r="L100">
            <v>0</v>
          </cell>
          <cell r="M100">
            <v>1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200</v>
          </cell>
          <cell r="U100">
            <v>1800</v>
          </cell>
          <cell r="V100">
            <v>25924</v>
          </cell>
          <cell r="W100">
            <v>0</v>
          </cell>
          <cell r="X100">
            <v>0</v>
          </cell>
          <cell r="Y100">
            <v>0</v>
          </cell>
          <cell r="Z100">
            <v>1</v>
          </cell>
          <cell r="AA100">
            <v>0</v>
          </cell>
          <cell r="AB100">
            <v>897</v>
          </cell>
        </row>
        <row r="101">
          <cell r="A101" t="str">
            <v>Winter</v>
          </cell>
          <cell r="B101">
            <v>2</v>
          </cell>
          <cell r="C101" t="str">
            <v>UT</v>
          </cell>
          <cell r="D101" t="str">
            <v xml:space="preserve">TS  </v>
          </cell>
          <cell r="E101">
            <v>1</v>
          </cell>
          <cell r="F101">
            <v>25682</v>
          </cell>
          <cell r="G101">
            <v>0</v>
          </cell>
          <cell r="H101">
            <v>375</v>
          </cell>
          <cell r="I101">
            <v>274</v>
          </cell>
          <cell r="J101">
            <v>0</v>
          </cell>
          <cell r="K101">
            <v>0</v>
          </cell>
          <cell r="L101">
            <v>0</v>
          </cell>
          <cell r="M101">
            <v>1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200</v>
          </cell>
          <cell r="U101">
            <v>1800</v>
          </cell>
          <cell r="V101">
            <v>23682</v>
          </cell>
          <cell r="W101">
            <v>0</v>
          </cell>
          <cell r="X101">
            <v>0</v>
          </cell>
          <cell r="Y101">
            <v>0</v>
          </cell>
          <cell r="Z101">
            <v>1</v>
          </cell>
          <cell r="AA101">
            <v>0</v>
          </cell>
          <cell r="AB101">
            <v>897</v>
          </cell>
        </row>
        <row r="102">
          <cell r="A102" t="str">
            <v>Winter</v>
          </cell>
          <cell r="B102">
            <v>3</v>
          </cell>
          <cell r="C102" t="str">
            <v>UT</v>
          </cell>
          <cell r="D102" t="str">
            <v xml:space="preserve">TS  </v>
          </cell>
          <cell r="E102">
            <v>1</v>
          </cell>
          <cell r="F102">
            <v>24299</v>
          </cell>
          <cell r="G102">
            <v>0</v>
          </cell>
          <cell r="H102">
            <v>375</v>
          </cell>
          <cell r="I102">
            <v>274</v>
          </cell>
          <cell r="J102">
            <v>0</v>
          </cell>
          <cell r="K102">
            <v>0</v>
          </cell>
          <cell r="L102">
            <v>0</v>
          </cell>
          <cell r="M102">
            <v>1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200</v>
          </cell>
          <cell r="U102">
            <v>1800</v>
          </cell>
          <cell r="V102">
            <v>22299</v>
          </cell>
          <cell r="W102">
            <v>0</v>
          </cell>
          <cell r="X102">
            <v>0</v>
          </cell>
          <cell r="Y102">
            <v>0</v>
          </cell>
          <cell r="Z102">
            <v>1</v>
          </cell>
          <cell r="AA102">
            <v>0</v>
          </cell>
          <cell r="AB102">
            <v>897</v>
          </cell>
        </row>
        <row r="103">
          <cell r="A103" t="str">
            <v>Summer</v>
          </cell>
          <cell r="B103">
            <v>4</v>
          </cell>
          <cell r="C103" t="str">
            <v>UT</v>
          </cell>
          <cell r="D103" t="str">
            <v xml:space="preserve">TS  </v>
          </cell>
          <cell r="E103">
            <v>1</v>
          </cell>
          <cell r="F103">
            <v>21034</v>
          </cell>
          <cell r="G103">
            <v>0</v>
          </cell>
          <cell r="H103">
            <v>375</v>
          </cell>
          <cell r="I103">
            <v>274</v>
          </cell>
          <cell r="J103">
            <v>0</v>
          </cell>
          <cell r="K103">
            <v>0</v>
          </cell>
          <cell r="L103">
            <v>0</v>
          </cell>
          <cell r="M103">
            <v>1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200</v>
          </cell>
          <cell r="U103">
            <v>1800</v>
          </cell>
          <cell r="V103">
            <v>19034</v>
          </cell>
          <cell r="W103">
            <v>0</v>
          </cell>
          <cell r="X103">
            <v>0</v>
          </cell>
          <cell r="Y103">
            <v>0</v>
          </cell>
          <cell r="Z103">
            <v>1</v>
          </cell>
          <cell r="AA103">
            <v>0</v>
          </cell>
          <cell r="AB103">
            <v>897</v>
          </cell>
        </row>
        <row r="104">
          <cell r="A104" t="str">
            <v>Summer</v>
          </cell>
          <cell r="B104">
            <v>5</v>
          </cell>
          <cell r="C104" t="str">
            <v>UT</v>
          </cell>
          <cell r="D104" t="str">
            <v xml:space="preserve">TS  </v>
          </cell>
          <cell r="E104">
            <v>1</v>
          </cell>
          <cell r="F104">
            <v>19841</v>
          </cell>
          <cell r="G104">
            <v>0</v>
          </cell>
          <cell r="H104">
            <v>375</v>
          </cell>
          <cell r="I104">
            <v>274</v>
          </cell>
          <cell r="J104">
            <v>0</v>
          </cell>
          <cell r="K104">
            <v>0</v>
          </cell>
          <cell r="L104">
            <v>0</v>
          </cell>
          <cell r="M104">
            <v>1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200</v>
          </cell>
          <cell r="U104">
            <v>1800</v>
          </cell>
          <cell r="V104">
            <v>17841</v>
          </cell>
          <cell r="W104">
            <v>0</v>
          </cell>
          <cell r="X104">
            <v>0</v>
          </cell>
          <cell r="Y104">
            <v>0</v>
          </cell>
          <cell r="Z104">
            <v>1</v>
          </cell>
          <cell r="AA104">
            <v>0</v>
          </cell>
          <cell r="AB104">
            <v>897</v>
          </cell>
        </row>
        <row r="105">
          <cell r="A105" t="str">
            <v>Summer</v>
          </cell>
          <cell r="B105">
            <v>6</v>
          </cell>
          <cell r="C105" t="str">
            <v>UT</v>
          </cell>
          <cell r="D105" t="str">
            <v xml:space="preserve">TS  </v>
          </cell>
          <cell r="E105">
            <v>1</v>
          </cell>
          <cell r="F105">
            <v>18953</v>
          </cell>
          <cell r="G105">
            <v>0</v>
          </cell>
          <cell r="H105">
            <v>375</v>
          </cell>
          <cell r="I105">
            <v>274</v>
          </cell>
          <cell r="J105">
            <v>0</v>
          </cell>
          <cell r="K105">
            <v>0</v>
          </cell>
          <cell r="L105">
            <v>0</v>
          </cell>
          <cell r="M105">
            <v>1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200</v>
          </cell>
          <cell r="U105">
            <v>1800</v>
          </cell>
          <cell r="V105">
            <v>16953</v>
          </cell>
          <cell r="W105">
            <v>0</v>
          </cell>
          <cell r="X105">
            <v>0</v>
          </cell>
          <cell r="Y105">
            <v>0</v>
          </cell>
          <cell r="Z105">
            <v>1</v>
          </cell>
          <cell r="AA105">
            <v>0</v>
          </cell>
          <cell r="AB105">
            <v>897</v>
          </cell>
        </row>
        <row r="106">
          <cell r="A106" t="str">
            <v>Summer</v>
          </cell>
          <cell r="B106">
            <v>7</v>
          </cell>
          <cell r="C106" t="str">
            <v>UT</v>
          </cell>
          <cell r="D106" t="str">
            <v xml:space="preserve">TS  </v>
          </cell>
          <cell r="E106">
            <v>1</v>
          </cell>
          <cell r="F106">
            <v>18504</v>
          </cell>
          <cell r="G106">
            <v>0</v>
          </cell>
          <cell r="H106">
            <v>375</v>
          </cell>
          <cell r="I106">
            <v>274</v>
          </cell>
          <cell r="J106">
            <v>0</v>
          </cell>
          <cell r="K106">
            <v>0</v>
          </cell>
          <cell r="L106">
            <v>0</v>
          </cell>
          <cell r="M106">
            <v>1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200</v>
          </cell>
          <cell r="U106">
            <v>1800</v>
          </cell>
          <cell r="V106">
            <v>16504</v>
          </cell>
          <cell r="W106">
            <v>0</v>
          </cell>
          <cell r="X106">
            <v>0</v>
          </cell>
          <cell r="Y106">
            <v>0</v>
          </cell>
          <cell r="Z106">
            <v>1</v>
          </cell>
          <cell r="AA106">
            <v>0</v>
          </cell>
          <cell r="AB106">
            <v>897</v>
          </cell>
        </row>
        <row r="107">
          <cell r="A107" t="str">
            <v>Summer</v>
          </cell>
          <cell r="B107">
            <v>8</v>
          </cell>
          <cell r="C107" t="str">
            <v>UT</v>
          </cell>
          <cell r="D107" t="str">
            <v xml:space="preserve">TS  </v>
          </cell>
          <cell r="E107">
            <v>1</v>
          </cell>
          <cell r="F107">
            <v>15901</v>
          </cell>
          <cell r="G107">
            <v>0</v>
          </cell>
          <cell r="H107">
            <v>375</v>
          </cell>
          <cell r="I107">
            <v>274</v>
          </cell>
          <cell r="J107">
            <v>0</v>
          </cell>
          <cell r="K107">
            <v>0</v>
          </cell>
          <cell r="L107">
            <v>0</v>
          </cell>
          <cell r="M107">
            <v>1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200</v>
          </cell>
          <cell r="U107">
            <v>1800</v>
          </cell>
          <cell r="V107">
            <v>13901</v>
          </cell>
          <cell r="W107">
            <v>0</v>
          </cell>
          <cell r="X107">
            <v>0</v>
          </cell>
          <cell r="Y107">
            <v>0</v>
          </cell>
          <cell r="Z107">
            <v>1</v>
          </cell>
          <cell r="AA107">
            <v>0</v>
          </cell>
          <cell r="AB107">
            <v>897</v>
          </cell>
        </row>
        <row r="108">
          <cell r="A108" t="str">
            <v>Summer</v>
          </cell>
          <cell r="B108">
            <v>9</v>
          </cell>
          <cell r="C108" t="str">
            <v>UT</v>
          </cell>
          <cell r="D108" t="str">
            <v xml:space="preserve">TS  </v>
          </cell>
          <cell r="E108">
            <v>1</v>
          </cell>
          <cell r="F108">
            <v>18445</v>
          </cell>
          <cell r="G108">
            <v>0</v>
          </cell>
          <cell r="H108">
            <v>375</v>
          </cell>
          <cell r="I108">
            <v>274</v>
          </cell>
          <cell r="J108">
            <v>0</v>
          </cell>
          <cell r="K108">
            <v>0</v>
          </cell>
          <cell r="L108">
            <v>0</v>
          </cell>
          <cell r="M108">
            <v>1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200</v>
          </cell>
          <cell r="U108">
            <v>1800</v>
          </cell>
          <cell r="V108">
            <v>16445</v>
          </cell>
          <cell r="W108">
            <v>0</v>
          </cell>
          <cell r="X108">
            <v>0</v>
          </cell>
          <cell r="Y108">
            <v>0</v>
          </cell>
          <cell r="Z108">
            <v>1</v>
          </cell>
          <cell r="AA108">
            <v>0</v>
          </cell>
          <cell r="AB108">
            <v>897</v>
          </cell>
        </row>
        <row r="109">
          <cell r="A109" t="str">
            <v>Summer</v>
          </cell>
          <cell r="B109">
            <v>10</v>
          </cell>
          <cell r="C109" t="str">
            <v>UT</v>
          </cell>
          <cell r="D109" t="str">
            <v xml:space="preserve">TS  </v>
          </cell>
          <cell r="E109">
            <v>1</v>
          </cell>
          <cell r="F109">
            <v>21956</v>
          </cell>
          <cell r="G109">
            <v>0</v>
          </cell>
          <cell r="H109">
            <v>375</v>
          </cell>
          <cell r="I109">
            <v>274</v>
          </cell>
          <cell r="J109">
            <v>0</v>
          </cell>
          <cell r="K109">
            <v>0</v>
          </cell>
          <cell r="L109">
            <v>0</v>
          </cell>
          <cell r="M109">
            <v>1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200</v>
          </cell>
          <cell r="U109">
            <v>1800</v>
          </cell>
          <cell r="V109">
            <v>19956</v>
          </cell>
          <cell r="W109">
            <v>0</v>
          </cell>
          <cell r="X109">
            <v>0</v>
          </cell>
          <cell r="Y109">
            <v>0</v>
          </cell>
          <cell r="Z109">
            <v>1</v>
          </cell>
          <cell r="AA109">
            <v>0</v>
          </cell>
          <cell r="AB109">
            <v>897</v>
          </cell>
        </row>
        <row r="110">
          <cell r="A110" t="str">
            <v>Winter</v>
          </cell>
          <cell r="B110">
            <v>11</v>
          </cell>
          <cell r="C110" t="str">
            <v>UT</v>
          </cell>
          <cell r="D110" t="str">
            <v xml:space="preserve">TS  </v>
          </cell>
          <cell r="E110">
            <v>1</v>
          </cell>
          <cell r="F110">
            <v>22993</v>
          </cell>
          <cell r="G110">
            <v>0</v>
          </cell>
          <cell r="H110">
            <v>375</v>
          </cell>
          <cell r="I110">
            <v>274</v>
          </cell>
          <cell r="J110">
            <v>0</v>
          </cell>
          <cell r="K110">
            <v>0</v>
          </cell>
          <cell r="L110">
            <v>0</v>
          </cell>
          <cell r="M110">
            <v>1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200</v>
          </cell>
          <cell r="U110">
            <v>1800</v>
          </cell>
          <cell r="V110">
            <v>20993</v>
          </cell>
          <cell r="W110">
            <v>0</v>
          </cell>
          <cell r="X110">
            <v>0</v>
          </cell>
          <cell r="Y110">
            <v>0</v>
          </cell>
          <cell r="Z110">
            <v>1</v>
          </cell>
          <cell r="AA110">
            <v>0</v>
          </cell>
          <cell r="AB110">
            <v>897</v>
          </cell>
        </row>
        <row r="111">
          <cell r="A111" t="str">
            <v>Winter</v>
          </cell>
          <cell r="B111">
            <v>12</v>
          </cell>
          <cell r="C111" t="str">
            <v>UT</v>
          </cell>
          <cell r="D111" t="str">
            <v xml:space="preserve">TS  </v>
          </cell>
          <cell r="E111">
            <v>1</v>
          </cell>
          <cell r="F111">
            <v>26918</v>
          </cell>
          <cell r="G111">
            <v>0</v>
          </cell>
          <cell r="H111">
            <v>375</v>
          </cell>
          <cell r="I111">
            <v>274</v>
          </cell>
          <cell r="J111">
            <v>0</v>
          </cell>
          <cell r="K111">
            <v>0</v>
          </cell>
          <cell r="L111">
            <v>0</v>
          </cell>
          <cell r="M111">
            <v>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200</v>
          </cell>
          <cell r="U111">
            <v>1800</v>
          </cell>
          <cell r="V111">
            <v>24918</v>
          </cell>
          <cell r="W111">
            <v>0</v>
          </cell>
          <cell r="X111">
            <v>0</v>
          </cell>
          <cell r="Y111">
            <v>0</v>
          </cell>
          <cell r="Z111">
            <v>1</v>
          </cell>
          <cell r="AA111">
            <v>0</v>
          </cell>
          <cell r="AB111">
            <v>897</v>
          </cell>
        </row>
        <row r="112">
          <cell r="A112" t="str">
            <v>Winter</v>
          </cell>
          <cell r="B112">
            <v>1</v>
          </cell>
          <cell r="C112" t="str">
            <v>UT</v>
          </cell>
          <cell r="D112" t="str">
            <v xml:space="preserve">TS  </v>
          </cell>
          <cell r="E112">
            <v>1</v>
          </cell>
          <cell r="F112">
            <v>28300</v>
          </cell>
          <cell r="G112">
            <v>0</v>
          </cell>
          <cell r="H112">
            <v>188</v>
          </cell>
          <cell r="I112">
            <v>548</v>
          </cell>
          <cell r="J112">
            <v>0</v>
          </cell>
          <cell r="K112">
            <v>0</v>
          </cell>
          <cell r="L112">
            <v>0</v>
          </cell>
          <cell r="M112">
            <v>2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200</v>
          </cell>
          <cell r="U112">
            <v>1800</v>
          </cell>
          <cell r="V112">
            <v>26300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1</v>
          </cell>
          <cell r="AB112">
            <v>1033</v>
          </cell>
        </row>
        <row r="113">
          <cell r="A113" t="str">
            <v>Winter</v>
          </cell>
          <cell r="B113">
            <v>2</v>
          </cell>
          <cell r="C113" t="str">
            <v>UT</v>
          </cell>
          <cell r="D113" t="str">
            <v xml:space="preserve">TS  </v>
          </cell>
          <cell r="E113">
            <v>1</v>
          </cell>
          <cell r="F113">
            <v>21205</v>
          </cell>
          <cell r="G113">
            <v>0</v>
          </cell>
          <cell r="H113">
            <v>188</v>
          </cell>
          <cell r="I113">
            <v>548</v>
          </cell>
          <cell r="J113">
            <v>0</v>
          </cell>
          <cell r="K113">
            <v>0</v>
          </cell>
          <cell r="L113">
            <v>0</v>
          </cell>
          <cell r="M113">
            <v>2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200</v>
          </cell>
          <cell r="U113">
            <v>1800</v>
          </cell>
          <cell r="V113">
            <v>19205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1</v>
          </cell>
          <cell r="AB113">
            <v>1033</v>
          </cell>
        </row>
        <row r="114">
          <cell r="A114" t="str">
            <v>Winter</v>
          </cell>
          <cell r="B114">
            <v>3</v>
          </cell>
          <cell r="C114" t="str">
            <v>UT</v>
          </cell>
          <cell r="D114" t="str">
            <v xml:space="preserve">TS  </v>
          </cell>
          <cell r="E114">
            <v>1</v>
          </cell>
          <cell r="F114">
            <v>19208</v>
          </cell>
          <cell r="G114">
            <v>0</v>
          </cell>
          <cell r="H114">
            <v>188</v>
          </cell>
          <cell r="I114">
            <v>548</v>
          </cell>
          <cell r="J114">
            <v>0</v>
          </cell>
          <cell r="K114">
            <v>0</v>
          </cell>
          <cell r="L114">
            <v>0</v>
          </cell>
          <cell r="M114">
            <v>2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200</v>
          </cell>
          <cell r="U114">
            <v>1800</v>
          </cell>
          <cell r="V114">
            <v>17208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</v>
          </cell>
          <cell r="AB114">
            <v>1033</v>
          </cell>
        </row>
        <row r="115">
          <cell r="A115" t="str">
            <v>Summer</v>
          </cell>
          <cell r="B115">
            <v>4</v>
          </cell>
          <cell r="C115" t="str">
            <v>UT</v>
          </cell>
          <cell r="D115" t="str">
            <v xml:space="preserve">TS  </v>
          </cell>
          <cell r="E115">
            <v>1</v>
          </cell>
          <cell r="F115">
            <v>15821</v>
          </cell>
          <cell r="G115">
            <v>0</v>
          </cell>
          <cell r="H115">
            <v>188</v>
          </cell>
          <cell r="I115">
            <v>548</v>
          </cell>
          <cell r="J115">
            <v>0</v>
          </cell>
          <cell r="K115">
            <v>0</v>
          </cell>
          <cell r="L115">
            <v>0</v>
          </cell>
          <cell r="M115">
            <v>2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200</v>
          </cell>
          <cell r="U115">
            <v>1800</v>
          </cell>
          <cell r="V115">
            <v>13821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1</v>
          </cell>
          <cell r="AB115">
            <v>1033</v>
          </cell>
        </row>
        <row r="116">
          <cell r="A116" t="str">
            <v>Summer</v>
          </cell>
          <cell r="B116">
            <v>5</v>
          </cell>
          <cell r="C116" t="str">
            <v>UT</v>
          </cell>
          <cell r="D116" t="str">
            <v xml:space="preserve">TS  </v>
          </cell>
          <cell r="E116">
            <v>1</v>
          </cell>
          <cell r="F116">
            <v>19035</v>
          </cell>
          <cell r="G116">
            <v>0</v>
          </cell>
          <cell r="H116">
            <v>188</v>
          </cell>
          <cell r="I116">
            <v>548</v>
          </cell>
          <cell r="J116">
            <v>0</v>
          </cell>
          <cell r="K116">
            <v>0</v>
          </cell>
          <cell r="L116">
            <v>0</v>
          </cell>
          <cell r="M116">
            <v>2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200</v>
          </cell>
          <cell r="U116">
            <v>1800</v>
          </cell>
          <cell r="V116">
            <v>17035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1</v>
          </cell>
          <cell r="AB116">
            <v>1033</v>
          </cell>
        </row>
        <row r="117">
          <cell r="A117" t="str">
            <v>Summer</v>
          </cell>
          <cell r="B117">
            <v>6</v>
          </cell>
          <cell r="C117" t="str">
            <v>UT</v>
          </cell>
          <cell r="D117" t="str">
            <v xml:space="preserve">TS  </v>
          </cell>
          <cell r="E117">
            <v>1</v>
          </cell>
          <cell r="F117">
            <v>16017</v>
          </cell>
          <cell r="G117">
            <v>0</v>
          </cell>
          <cell r="H117">
            <v>188</v>
          </cell>
          <cell r="I117">
            <v>548</v>
          </cell>
          <cell r="J117">
            <v>0</v>
          </cell>
          <cell r="K117">
            <v>0</v>
          </cell>
          <cell r="L117">
            <v>0</v>
          </cell>
          <cell r="M117">
            <v>2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200</v>
          </cell>
          <cell r="U117">
            <v>1800</v>
          </cell>
          <cell r="V117">
            <v>14017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1</v>
          </cell>
          <cell r="AB117">
            <v>1033</v>
          </cell>
        </row>
        <row r="118">
          <cell r="A118" t="str">
            <v>Summer</v>
          </cell>
          <cell r="B118">
            <v>7</v>
          </cell>
          <cell r="C118" t="str">
            <v>UT</v>
          </cell>
          <cell r="D118" t="str">
            <v xml:space="preserve">TS  </v>
          </cell>
          <cell r="E118">
            <v>1</v>
          </cell>
          <cell r="F118">
            <v>16346</v>
          </cell>
          <cell r="G118">
            <v>0</v>
          </cell>
          <cell r="H118">
            <v>188</v>
          </cell>
          <cell r="I118">
            <v>548</v>
          </cell>
          <cell r="J118">
            <v>0</v>
          </cell>
          <cell r="K118">
            <v>0</v>
          </cell>
          <cell r="L118">
            <v>0</v>
          </cell>
          <cell r="M118">
            <v>2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200</v>
          </cell>
          <cell r="U118">
            <v>1800</v>
          </cell>
          <cell r="V118">
            <v>14346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1</v>
          </cell>
          <cell r="AB118">
            <v>1033</v>
          </cell>
        </row>
        <row r="119">
          <cell r="A119" t="str">
            <v>Summer</v>
          </cell>
          <cell r="B119">
            <v>8</v>
          </cell>
          <cell r="C119" t="str">
            <v>UT</v>
          </cell>
          <cell r="D119" t="str">
            <v xml:space="preserve">TS  </v>
          </cell>
          <cell r="E119">
            <v>1</v>
          </cell>
          <cell r="F119">
            <v>14468</v>
          </cell>
          <cell r="G119">
            <v>0</v>
          </cell>
          <cell r="H119">
            <v>188</v>
          </cell>
          <cell r="I119">
            <v>548</v>
          </cell>
          <cell r="J119">
            <v>0</v>
          </cell>
          <cell r="K119">
            <v>0</v>
          </cell>
          <cell r="L119">
            <v>0</v>
          </cell>
          <cell r="M119">
            <v>2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200</v>
          </cell>
          <cell r="U119">
            <v>1800</v>
          </cell>
          <cell r="V119">
            <v>12468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1</v>
          </cell>
          <cell r="AB119">
            <v>1033</v>
          </cell>
        </row>
        <row r="120">
          <cell r="A120" t="str">
            <v>Summer</v>
          </cell>
          <cell r="B120">
            <v>9</v>
          </cell>
          <cell r="C120" t="str">
            <v>UT</v>
          </cell>
          <cell r="D120" t="str">
            <v xml:space="preserve">TS  </v>
          </cell>
          <cell r="E120">
            <v>1</v>
          </cell>
          <cell r="F120">
            <v>12953</v>
          </cell>
          <cell r="G120">
            <v>0</v>
          </cell>
          <cell r="H120">
            <v>188</v>
          </cell>
          <cell r="I120">
            <v>548</v>
          </cell>
          <cell r="J120">
            <v>0</v>
          </cell>
          <cell r="K120">
            <v>0</v>
          </cell>
          <cell r="L120">
            <v>0</v>
          </cell>
          <cell r="M120">
            <v>2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200</v>
          </cell>
          <cell r="U120">
            <v>1800</v>
          </cell>
          <cell r="V120">
            <v>10953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1</v>
          </cell>
          <cell r="AB120">
            <v>1033</v>
          </cell>
        </row>
        <row r="121">
          <cell r="A121" t="str">
            <v>Summer</v>
          </cell>
          <cell r="B121">
            <v>10</v>
          </cell>
          <cell r="C121" t="str">
            <v>UT</v>
          </cell>
          <cell r="D121" t="str">
            <v xml:space="preserve">TS  </v>
          </cell>
          <cell r="E121">
            <v>1</v>
          </cell>
          <cell r="F121">
            <v>20740</v>
          </cell>
          <cell r="G121">
            <v>0</v>
          </cell>
          <cell r="H121">
            <v>188</v>
          </cell>
          <cell r="I121">
            <v>548</v>
          </cell>
          <cell r="J121">
            <v>0</v>
          </cell>
          <cell r="K121">
            <v>0</v>
          </cell>
          <cell r="L121">
            <v>0</v>
          </cell>
          <cell r="M121">
            <v>2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200</v>
          </cell>
          <cell r="U121">
            <v>1800</v>
          </cell>
          <cell r="V121">
            <v>18740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1</v>
          </cell>
          <cell r="AB121">
            <v>1033</v>
          </cell>
        </row>
        <row r="122">
          <cell r="A122" t="str">
            <v>Winter</v>
          </cell>
          <cell r="B122">
            <v>11</v>
          </cell>
          <cell r="C122" t="str">
            <v>UT</v>
          </cell>
          <cell r="D122" t="str">
            <v xml:space="preserve">TS  </v>
          </cell>
          <cell r="E122">
            <v>1</v>
          </cell>
          <cell r="F122">
            <v>23761</v>
          </cell>
          <cell r="G122">
            <v>0</v>
          </cell>
          <cell r="H122">
            <v>188</v>
          </cell>
          <cell r="I122">
            <v>548</v>
          </cell>
          <cell r="J122">
            <v>0</v>
          </cell>
          <cell r="K122">
            <v>0</v>
          </cell>
          <cell r="L122">
            <v>0</v>
          </cell>
          <cell r="M122">
            <v>2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200</v>
          </cell>
          <cell r="U122">
            <v>1800</v>
          </cell>
          <cell r="V122">
            <v>21761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1</v>
          </cell>
          <cell r="AB122">
            <v>1033</v>
          </cell>
        </row>
        <row r="123">
          <cell r="A123" t="str">
            <v>Winter</v>
          </cell>
          <cell r="B123">
            <v>12</v>
          </cell>
          <cell r="C123" t="str">
            <v>UT</v>
          </cell>
          <cell r="D123" t="str">
            <v xml:space="preserve">TS  </v>
          </cell>
          <cell r="E123">
            <v>1</v>
          </cell>
          <cell r="F123">
            <v>32144</v>
          </cell>
          <cell r="G123">
            <v>0</v>
          </cell>
          <cell r="H123">
            <v>188</v>
          </cell>
          <cell r="I123">
            <v>548</v>
          </cell>
          <cell r="J123">
            <v>0</v>
          </cell>
          <cell r="K123">
            <v>0</v>
          </cell>
          <cell r="L123">
            <v>0</v>
          </cell>
          <cell r="M123">
            <v>2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200</v>
          </cell>
          <cell r="U123">
            <v>1800</v>
          </cell>
          <cell r="V123">
            <v>30144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1</v>
          </cell>
          <cell r="AB123">
            <v>1033</v>
          </cell>
        </row>
        <row r="124">
          <cell r="A124" t="str">
            <v>Winter</v>
          </cell>
          <cell r="B124">
            <v>1</v>
          </cell>
          <cell r="C124" t="str">
            <v>UT</v>
          </cell>
          <cell r="D124" t="str">
            <v xml:space="preserve">TS  </v>
          </cell>
          <cell r="E124">
            <v>1</v>
          </cell>
          <cell r="F124">
            <v>10199</v>
          </cell>
          <cell r="G124">
            <v>0</v>
          </cell>
          <cell r="H124">
            <v>375</v>
          </cell>
          <cell r="I124">
            <v>274</v>
          </cell>
          <cell r="J124">
            <v>0</v>
          </cell>
          <cell r="K124">
            <v>0</v>
          </cell>
          <cell r="L124">
            <v>0</v>
          </cell>
          <cell r="M124">
            <v>1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200</v>
          </cell>
          <cell r="U124">
            <v>1800</v>
          </cell>
          <cell r="V124">
            <v>8199</v>
          </cell>
          <cell r="W124">
            <v>0</v>
          </cell>
          <cell r="X124">
            <v>0</v>
          </cell>
          <cell r="Y124">
            <v>0</v>
          </cell>
          <cell r="Z124">
            <v>1</v>
          </cell>
          <cell r="AA124">
            <v>0</v>
          </cell>
          <cell r="AB124">
            <v>329</v>
          </cell>
        </row>
        <row r="125">
          <cell r="A125" t="str">
            <v>Winter</v>
          </cell>
          <cell r="B125">
            <v>2</v>
          </cell>
          <cell r="C125" t="str">
            <v>UT</v>
          </cell>
          <cell r="D125" t="str">
            <v xml:space="preserve">TS  </v>
          </cell>
          <cell r="E125">
            <v>1</v>
          </cell>
          <cell r="F125">
            <v>9212</v>
          </cell>
          <cell r="G125">
            <v>0</v>
          </cell>
          <cell r="H125">
            <v>375</v>
          </cell>
          <cell r="I125">
            <v>274</v>
          </cell>
          <cell r="J125">
            <v>0</v>
          </cell>
          <cell r="K125">
            <v>0</v>
          </cell>
          <cell r="L125">
            <v>0</v>
          </cell>
          <cell r="M125">
            <v>1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200</v>
          </cell>
          <cell r="U125">
            <v>1800</v>
          </cell>
          <cell r="V125">
            <v>7212</v>
          </cell>
          <cell r="W125">
            <v>0</v>
          </cell>
          <cell r="X125">
            <v>0</v>
          </cell>
          <cell r="Y125">
            <v>0</v>
          </cell>
          <cell r="Z125">
            <v>1</v>
          </cell>
          <cell r="AA125">
            <v>0</v>
          </cell>
          <cell r="AB125">
            <v>329</v>
          </cell>
        </row>
        <row r="126">
          <cell r="A126" t="str">
            <v>Winter</v>
          </cell>
          <cell r="B126">
            <v>3</v>
          </cell>
          <cell r="C126" t="str">
            <v>UT</v>
          </cell>
          <cell r="D126" t="str">
            <v xml:space="preserve">TS  </v>
          </cell>
          <cell r="E126">
            <v>1</v>
          </cell>
          <cell r="F126">
            <v>10199</v>
          </cell>
          <cell r="G126">
            <v>0</v>
          </cell>
          <cell r="H126">
            <v>375</v>
          </cell>
          <cell r="I126">
            <v>274</v>
          </cell>
          <cell r="J126">
            <v>0</v>
          </cell>
          <cell r="K126">
            <v>0</v>
          </cell>
          <cell r="L126">
            <v>0</v>
          </cell>
          <cell r="M126">
            <v>1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200</v>
          </cell>
          <cell r="U126">
            <v>1800</v>
          </cell>
          <cell r="V126">
            <v>8199</v>
          </cell>
          <cell r="W126">
            <v>0</v>
          </cell>
          <cell r="X126">
            <v>0</v>
          </cell>
          <cell r="Y126">
            <v>0</v>
          </cell>
          <cell r="Z126">
            <v>1</v>
          </cell>
          <cell r="AA126">
            <v>0</v>
          </cell>
          <cell r="AB126">
            <v>329</v>
          </cell>
        </row>
        <row r="127">
          <cell r="A127" t="str">
            <v>Summer</v>
          </cell>
          <cell r="B127">
            <v>4</v>
          </cell>
          <cell r="C127" t="str">
            <v>UT</v>
          </cell>
          <cell r="D127" t="str">
            <v xml:space="preserve">TS  </v>
          </cell>
          <cell r="E127">
            <v>1</v>
          </cell>
          <cell r="F127">
            <v>9870</v>
          </cell>
          <cell r="G127">
            <v>0</v>
          </cell>
          <cell r="H127">
            <v>375</v>
          </cell>
          <cell r="I127">
            <v>274</v>
          </cell>
          <cell r="J127">
            <v>0</v>
          </cell>
          <cell r="K127">
            <v>0</v>
          </cell>
          <cell r="L127">
            <v>0</v>
          </cell>
          <cell r="M127">
            <v>1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200</v>
          </cell>
          <cell r="U127">
            <v>1800</v>
          </cell>
          <cell r="V127">
            <v>7870</v>
          </cell>
          <cell r="W127">
            <v>0</v>
          </cell>
          <cell r="X127">
            <v>0</v>
          </cell>
          <cell r="Y127">
            <v>0</v>
          </cell>
          <cell r="Z127">
            <v>1</v>
          </cell>
          <cell r="AA127">
            <v>0</v>
          </cell>
          <cell r="AB127">
            <v>329</v>
          </cell>
        </row>
        <row r="128">
          <cell r="A128" t="str">
            <v>Summer</v>
          </cell>
          <cell r="B128">
            <v>5</v>
          </cell>
          <cell r="C128" t="str">
            <v>UT</v>
          </cell>
          <cell r="D128" t="str">
            <v xml:space="preserve">TS  </v>
          </cell>
          <cell r="E128">
            <v>1</v>
          </cell>
          <cell r="F128">
            <v>10199</v>
          </cell>
          <cell r="G128">
            <v>0</v>
          </cell>
          <cell r="H128">
            <v>375</v>
          </cell>
          <cell r="I128">
            <v>274</v>
          </cell>
          <cell r="J128">
            <v>0</v>
          </cell>
          <cell r="K128">
            <v>0</v>
          </cell>
          <cell r="L128">
            <v>0</v>
          </cell>
          <cell r="M128">
            <v>1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200</v>
          </cell>
          <cell r="U128">
            <v>1800</v>
          </cell>
          <cell r="V128">
            <v>8199</v>
          </cell>
          <cell r="W128">
            <v>0</v>
          </cell>
          <cell r="X128">
            <v>0</v>
          </cell>
          <cell r="Y128">
            <v>0</v>
          </cell>
          <cell r="Z128">
            <v>1</v>
          </cell>
          <cell r="AA128">
            <v>0</v>
          </cell>
          <cell r="AB128">
            <v>329</v>
          </cell>
        </row>
        <row r="129">
          <cell r="A129" t="str">
            <v>Summer</v>
          </cell>
          <cell r="B129">
            <v>6</v>
          </cell>
          <cell r="C129" t="str">
            <v>UT</v>
          </cell>
          <cell r="D129" t="str">
            <v xml:space="preserve">TS  </v>
          </cell>
          <cell r="E129">
            <v>1</v>
          </cell>
          <cell r="F129">
            <v>9870</v>
          </cell>
          <cell r="G129">
            <v>0</v>
          </cell>
          <cell r="H129">
            <v>375</v>
          </cell>
          <cell r="I129">
            <v>274</v>
          </cell>
          <cell r="J129">
            <v>0</v>
          </cell>
          <cell r="K129">
            <v>0</v>
          </cell>
          <cell r="L129">
            <v>0</v>
          </cell>
          <cell r="M129">
            <v>1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200</v>
          </cell>
          <cell r="U129">
            <v>1800</v>
          </cell>
          <cell r="V129">
            <v>7870</v>
          </cell>
          <cell r="W129">
            <v>0</v>
          </cell>
          <cell r="X129">
            <v>0</v>
          </cell>
          <cell r="Y129">
            <v>0</v>
          </cell>
          <cell r="Z129">
            <v>1</v>
          </cell>
          <cell r="AA129">
            <v>0</v>
          </cell>
          <cell r="AB129">
            <v>329</v>
          </cell>
        </row>
        <row r="130">
          <cell r="A130" t="str">
            <v>Summer</v>
          </cell>
          <cell r="B130">
            <v>7</v>
          </cell>
          <cell r="C130" t="str">
            <v>UT</v>
          </cell>
          <cell r="D130" t="str">
            <v xml:space="preserve">TS  </v>
          </cell>
          <cell r="E130">
            <v>1</v>
          </cell>
          <cell r="F130">
            <v>10199</v>
          </cell>
          <cell r="G130">
            <v>0</v>
          </cell>
          <cell r="H130">
            <v>375</v>
          </cell>
          <cell r="I130">
            <v>274</v>
          </cell>
          <cell r="J130">
            <v>0</v>
          </cell>
          <cell r="K130">
            <v>0</v>
          </cell>
          <cell r="L130">
            <v>0</v>
          </cell>
          <cell r="M130">
            <v>1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200</v>
          </cell>
          <cell r="U130">
            <v>1800</v>
          </cell>
          <cell r="V130">
            <v>8199</v>
          </cell>
          <cell r="W130">
            <v>0</v>
          </cell>
          <cell r="X130">
            <v>0</v>
          </cell>
          <cell r="Y130">
            <v>0</v>
          </cell>
          <cell r="Z130">
            <v>1</v>
          </cell>
          <cell r="AA130">
            <v>0</v>
          </cell>
          <cell r="AB130">
            <v>329</v>
          </cell>
        </row>
        <row r="131">
          <cell r="A131" t="str">
            <v>Summer</v>
          </cell>
          <cell r="B131">
            <v>8</v>
          </cell>
          <cell r="C131" t="str">
            <v>UT</v>
          </cell>
          <cell r="D131" t="str">
            <v xml:space="preserve">TS  </v>
          </cell>
          <cell r="E131">
            <v>1</v>
          </cell>
          <cell r="F131">
            <v>10199</v>
          </cell>
          <cell r="G131">
            <v>0</v>
          </cell>
          <cell r="H131">
            <v>375</v>
          </cell>
          <cell r="I131">
            <v>274</v>
          </cell>
          <cell r="J131">
            <v>0</v>
          </cell>
          <cell r="K131">
            <v>0</v>
          </cell>
          <cell r="L131">
            <v>0</v>
          </cell>
          <cell r="M131">
            <v>1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200</v>
          </cell>
          <cell r="U131">
            <v>1800</v>
          </cell>
          <cell r="V131">
            <v>8199</v>
          </cell>
          <cell r="W131">
            <v>0</v>
          </cell>
          <cell r="X131">
            <v>0</v>
          </cell>
          <cell r="Y131">
            <v>0</v>
          </cell>
          <cell r="Z131">
            <v>1</v>
          </cell>
          <cell r="AA131">
            <v>0</v>
          </cell>
          <cell r="AB131">
            <v>329</v>
          </cell>
        </row>
        <row r="132">
          <cell r="A132" t="str">
            <v>Summer</v>
          </cell>
          <cell r="B132">
            <v>9</v>
          </cell>
          <cell r="C132" t="str">
            <v>UT</v>
          </cell>
          <cell r="D132" t="str">
            <v xml:space="preserve">TS  </v>
          </cell>
          <cell r="E132">
            <v>1</v>
          </cell>
          <cell r="F132">
            <v>9870</v>
          </cell>
          <cell r="G132">
            <v>0</v>
          </cell>
          <cell r="H132">
            <v>375</v>
          </cell>
          <cell r="I132">
            <v>274</v>
          </cell>
          <cell r="J132">
            <v>0</v>
          </cell>
          <cell r="K132">
            <v>0</v>
          </cell>
          <cell r="L132">
            <v>0</v>
          </cell>
          <cell r="M132">
            <v>1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200</v>
          </cell>
          <cell r="U132">
            <v>1800</v>
          </cell>
          <cell r="V132">
            <v>7870</v>
          </cell>
          <cell r="W132">
            <v>0</v>
          </cell>
          <cell r="X132">
            <v>0</v>
          </cell>
          <cell r="Y132">
            <v>0</v>
          </cell>
          <cell r="Z132">
            <v>1</v>
          </cell>
          <cell r="AA132">
            <v>0</v>
          </cell>
          <cell r="AB132">
            <v>329</v>
          </cell>
        </row>
        <row r="133">
          <cell r="A133" t="str">
            <v>Summer</v>
          </cell>
          <cell r="B133">
            <v>10</v>
          </cell>
          <cell r="C133" t="str">
            <v>UT</v>
          </cell>
          <cell r="D133" t="str">
            <v xml:space="preserve">TS  </v>
          </cell>
          <cell r="E133">
            <v>1</v>
          </cell>
          <cell r="F133">
            <v>10199</v>
          </cell>
          <cell r="G133">
            <v>0</v>
          </cell>
          <cell r="H133">
            <v>375</v>
          </cell>
          <cell r="I133">
            <v>274</v>
          </cell>
          <cell r="J133">
            <v>0</v>
          </cell>
          <cell r="K133">
            <v>0</v>
          </cell>
          <cell r="L133">
            <v>0</v>
          </cell>
          <cell r="M133">
            <v>1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200</v>
          </cell>
          <cell r="U133">
            <v>1800</v>
          </cell>
          <cell r="V133">
            <v>8199</v>
          </cell>
          <cell r="W133">
            <v>0</v>
          </cell>
          <cell r="X133">
            <v>0</v>
          </cell>
          <cell r="Y133">
            <v>0</v>
          </cell>
          <cell r="Z133">
            <v>1</v>
          </cell>
          <cell r="AA133">
            <v>0</v>
          </cell>
          <cell r="AB133">
            <v>329</v>
          </cell>
        </row>
        <row r="134">
          <cell r="A134" t="str">
            <v>Winter</v>
          </cell>
          <cell r="B134">
            <v>11</v>
          </cell>
          <cell r="C134" t="str">
            <v>UT</v>
          </cell>
          <cell r="D134" t="str">
            <v xml:space="preserve">TS  </v>
          </cell>
          <cell r="E134">
            <v>1</v>
          </cell>
          <cell r="F134">
            <v>9870</v>
          </cell>
          <cell r="G134">
            <v>0</v>
          </cell>
          <cell r="H134">
            <v>375</v>
          </cell>
          <cell r="I134">
            <v>274</v>
          </cell>
          <cell r="J134">
            <v>0</v>
          </cell>
          <cell r="K134">
            <v>0</v>
          </cell>
          <cell r="L134">
            <v>0</v>
          </cell>
          <cell r="M134">
            <v>1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200</v>
          </cell>
          <cell r="U134">
            <v>1800</v>
          </cell>
          <cell r="V134">
            <v>7870</v>
          </cell>
          <cell r="W134">
            <v>0</v>
          </cell>
          <cell r="X134">
            <v>0</v>
          </cell>
          <cell r="Y134">
            <v>0</v>
          </cell>
          <cell r="Z134">
            <v>1</v>
          </cell>
          <cell r="AA134">
            <v>0</v>
          </cell>
          <cell r="AB134">
            <v>329</v>
          </cell>
        </row>
        <row r="135">
          <cell r="A135" t="str">
            <v>Winter</v>
          </cell>
          <cell r="B135">
            <v>12</v>
          </cell>
          <cell r="C135" t="str">
            <v>UT</v>
          </cell>
          <cell r="D135" t="str">
            <v xml:space="preserve">TS  </v>
          </cell>
          <cell r="E135">
            <v>1</v>
          </cell>
          <cell r="F135">
            <v>10199</v>
          </cell>
          <cell r="G135">
            <v>0</v>
          </cell>
          <cell r="H135">
            <v>375</v>
          </cell>
          <cell r="I135">
            <v>274</v>
          </cell>
          <cell r="J135">
            <v>0</v>
          </cell>
          <cell r="K135">
            <v>0</v>
          </cell>
          <cell r="L135">
            <v>0</v>
          </cell>
          <cell r="M135">
            <v>1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200</v>
          </cell>
          <cell r="U135">
            <v>1800</v>
          </cell>
          <cell r="V135">
            <v>8199</v>
          </cell>
          <cell r="W135">
            <v>0</v>
          </cell>
          <cell r="X135">
            <v>0</v>
          </cell>
          <cell r="Y135">
            <v>0</v>
          </cell>
          <cell r="Z135">
            <v>1</v>
          </cell>
          <cell r="AA135">
            <v>0</v>
          </cell>
          <cell r="AB135">
            <v>329</v>
          </cell>
        </row>
        <row r="136">
          <cell r="A136" t="str">
            <v>Winter</v>
          </cell>
          <cell r="B136">
            <v>1</v>
          </cell>
          <cell r="C136" t="str">
            <v>UT</v>
          </cell>
          <cell r="D136" t="str">
            <v xml:space="preserve">FT1 </v>
          </cell>
          <cell r="E136">
            <v>1</v>
          </cell>
          <cell r="F136">
            <v>0</v>
          </cell>
          <cell r="G136">
            <v>0</v>
          </cell>
          <cell r="H136">
            <v>188</v>
          </cell>
          <cell r="I136">
            <v>488</v>
          </cell>
          <cell r="J136">
            <v>0</v>
          </cell>
          <cell r="K136">
            <v>0</v>
          </cell>
          <cell r="L136">
            <v>0</v>
          </cell>
          <cell r="M136">
            <v>2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</v>
          </cell>
          <cell r="AB136">
            <v>15876</v>
          </cell>
        </row>
        <row r="137">
          <cell r="A137" t="str">
            <v>Winter</v>
          </cell>
          <cell r="B137">
            <v>2</v>
          </cell>
          <cell r="C137" t="str">
            <v>UT</v>
          </cell>
          <cell r="D137" t="str">
            <v xml:space="preserve">FT1 </v>
          </cell>
          <cell r="E137">
            <v>1</v>
          </cell>
          <cell r="F137">
            <v>0</v>
          </cell>
          <cell r="G137">
            <v>0</v>
          </cell>
          <cell r="H137">
            <v>188</v>
          </cell>
          <cell r="I137">
            <v>488</v>
          </cell>
          <cell r="J137">
            <v>0</v>
          </cell>
          <cell r="K137">
            <v>0</v>
          </cell>
          <cell r="L137">
            <v>0</v>
          </cell>
          <cell r="M137">
            <v>2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1</v>
          </cell>
          <cell r="AB137">
            <v>15876</v>
          </cell>
        </row>
        <row r="138">
          <cell r="A138" t="str">
            <v>Winter</v>
          </cell>
          <cell r="B138">
            <v>3</v>
          </cell>
          <cell r="C138" t="str">
            <v>UT</v>
          </cell>
          <cell r="D138" t="str">
            <v xml:space="preserve">FT1 </v>
          </cell>
          <cell r="E138">
            <v>1</v>
          </cell>
          <cell r="F138">
            <v>0</v>
          </cell>
          <cell r="G138">
            <v>0</v>
          </cell>
          <cell r="H138">
            <v>188</v>
          </cell>
          <cell r="I138">
            <v>488</v>
          </cell>
          <cell r="J138">
            <v>0</v>
          </cell>
          <cell r="K138">
            <v>0</v>
          </cell>
          <cell r="L138">
            <v>0</v>
          </cell>
          <cell r="M138">
            <v>2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1</v>
          </cell>
          <cell r="AB138">
            <v>15876</v>
          </cell>
        </row>
        <row r="139">
          <cell r="A139" t="str">
            <v>Summer</v>
          </cell>
          <cell r="B139">
            <v>4</v>
          </cell>
          <cell r="C139" t="str">
            <v>UT</v>
          </cell>
          <cell r="D139" t="str">
            <v xml:space="preserve">FT1 </v>
          </cell>
          <cell r="E139">
            <v>1</v>
          </cell>
          <cell r="F139">
            <v>0</v>
          </cell>
          <cell r="G139">
            <v>0</v>
          </cell>
          <cell r="H139">
            <v>188</v>
          </cell>
          <cell r="I139">
            <v>488</v>
          </cell>
          <cell r="J139">
            <v>0</v>
          </cell>
          <cell r="K139">
            <v>0</v>
          </cell>
          <cell r="L139">
            <v>0</v>
          </cell>
          <cell r="M139">
            <v>2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1</v>
          </cell>
          <cell r="AB139">
            <v>15876</v>
          </cell>
        </row>
        <row r="140">
          <cell r="A140" t="str">
            <v>Summer</v>
          </cell>
          <cell r="B140">
            <v>5</v>
          </cell>
          <cell r="C140" t="str">
            <v>UT</v>
          </cell>
          <cell r="D140" t="str">
            <v xml:space="preserve">FT1 </v>
          </cell>
          <cell r="E140">
            <v>1</v>
          </cell>
          <cell r="F140">
            <v>103881</v>
          </cell>
          <cell r="G140">
            <v>0</v>
          </cell>
          <cell r="H140">
            <v>188</v>
          </cell>
          <cell r="I140">
            <v>488</v>
          </cell>
          <cell r="J140">
            <v>0</v>
          </cell>
          <cell r="K140">
            <v>0</v>
          </cell>
          <cell r="L140">
            <v>0</v>
          </cell>
          <cell r="M140">
            <v>2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10000</v>
          </cell>
          <cell r="U140">
            <v>93881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1</v>
          </cell>
          <cell r="AB140">
            <v>15876</v>
          </cell>
        </row>
        <row r="141">
          <cell r="A141" t="str">
            <v>Summer</v>
          </cell>
          <cell r="B141">
            <v>6</v>
          </cell>
          <cell r="C141" t="str">
            <v>UT</v>
          </cell>
          <cell r="D141" t="str">
            <v xml:space="preserve">FT1 </v>
          </cell>
          <cell r="E141">
            <v>1</v>
          </cell>
          <cell r="F141">
            <v>337500</v>
          </cell>
          <cell r="G141">
            <v>0</v>
          </cell>
          <cell r="H141">
            <v>188</v>
          </cell>
          <cell r="I141">
            <v>488</v>
          </cell>
          <cell r="J141">
            <v>0</v>
          </cell>
          <cell r="K141">
            <v>0</v>
          </cell>
          <cell r="L141">
            <v>0</v>
          </cell>
          <cell r="M141">
            <v>2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10000</v>
          </cell>
          <cell r="U141">
            <v>112500</v>
          </cell>
          <cell r="V141">
            <v>215000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1</v>
          </cell>
          <cell r="AB141">
            <v>15876</v>
          </cell>
        </row>
        <row r="142">
          <cell r="A142" t="str">
            <v>Summer</v>
          </cell>
          <cell r="B142">
            <v>7</v>
          </cell>
          <cell r="C142" t="str">
            <v>UT</v>
          </cell>
          <cell r="D142" t="str">
            <v xml:space="preserve">FT1 </v>
          </cell>
          <cell r="E142">
            <v>1</v>
          </cell>
          <cell r="F142">
            <v>486782</v>
          </cell>
          <cell r="G142">
            <v>0</v>
          </cell>
          <cell r="H142">
            <v>188</v>
          </cell>
          <cell r="I142">
            <v>488</v>
          </cell>
          <cell r="J142">
            <v>0</v>
          </cell>
          <cell r="K142">
            <v>0</v>
          </cell>
          <cell r="L142">
            <v>0</v>
          </cell>
          <cell r="M142">
            <v>2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10000</v>
          </cell>
          <cell r="U142">
            <v>112500</v>
          </cell>
          <cell r="V142">
            <v>364282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1</v>
          </cell>
          <cell r="AB142">
            <v>15876</v>
          </cell>
        </row>
        <row r="143">
          <cell r="A143" t="str">
            <v>Summer</v>
          </cell>
          <cell r="B143">
            <v>8</v>
          </cell>
          <cell r="C143" t="str">
            <v>UT</v>
          </cell>
          <cell r="D143" t="str">
            <v xml:space="preserve">FT1 </v>
          </cell>
          <cell r="E143">
            <v>1</v>
          </cell>
          <cell r="F143">
            <v>494025</v>
          </cell>
          <cell r="G143">
            <v>0</v>
          </cell>
          <cell r="H143">
            <v>188</v>
          </cell>
          <cell r="I143">
            <v>488</v>
          </cell>
          <cell r="J143">
            <v>0</v>
          </cell>
          <cell r="K143">
            <v>0</v>
          </cell>
          <cell r="L143">
            <v>0</v>
          </cell>
          <cell r="M143">
            <v>2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10000</v>
          </cell>
          <cell r="U143">
            <v>112500</v>
          </cell>
          <cell r="V143">
            <v>371525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1</v>
          </cell>
          <cell r="AB143">
            <v>15876</v>
          </cell>
        </row>
        <row r="144">
          <cell r="A144" t="str">
            <v>Summer</v>
          </cell>
          <cell r="B144">
            <v>9</v>
          </cell>
          <cell r="C144" t="str">
            <v>UT</v>
          </cell>
          <cell r="D144" t="str">
            <v xml:space="preserve">FT1 </v>
          </cell>
          <cell r="E144">
            <v>1</v>
          </cell>
          <cell r="F144">
            <v>256767</v>
          </cell>
          <cell r="G144">
            <v>0</v>
          </cell>
          <cell r="H144">
            <v>188</v>
          </cell>
          <cell r="I144">
            <v>488</v>
          </cell>
          <cell r="J144">
            <v>0</v>
          </cell>
          <cell r="K144">
            <v>0</v>
          </cell>
          <cell r="L144">
            <v>0</v>
          </cell>
          <cell r="M144">
            <v>2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10000</v>
          </cell>
          <cell r="U144">
            <v>112500</v>
          </cell>
          <cell r="V144">
            <v>134267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1</v>
          </cell>
          <cell r="AB144">
            <v>15876</v>
          </cell>
        </row>
        <row r="145">
          <cell r="A145" t="str">
            <v>Summer</v>
          </cell>
          <cell r="B145">
            <v>10</v>
          </cell>
          <cell r="C145" t="str">
            <v>UT</v>
          </cell>
          <cell r="D145" t="str">
            <v xml:space="preserve">FT1 </v>
          </cell>
          <cell r="E145">
            <v>1</v>
          </cell>
          <cell r="F145">
            <v>121677</v>
          </cell>
          <cell r="G145">
            <v>0</v>
          </cell>
          <cell r="H145">
            <v>188</v>
          </cell>
          <cell r="I145">
            <v>488</v>
          </cell>
          <cell r="J145">
            <v>0</v>
          </cell>
          <cell r="K145">
            <v>0</v>
          </cell>
          <cell r="L145">
            <v>0</v>
          </cell>
          <cell r="M145">
            <v>2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10000</v>
          </cell>
          <cell r="U145">
            <v>111677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1</v>
          </cell>
          <cell r="AB145">
            <v>15876</v>
          </cell>
        </row>
        <row r="146">
          <cell r="A146" t="str">
            <v>Winter</v>
          </cell>
          <cell r="B146">
            <v>11</v>
          </cell>
          <cell r="C146" t="str">
            <v>UT</v>
          </cell>
          <cell r="D146" t="str">
            <v xml:space="preserve">FT1 </v>
          </cell>
          <cell r="E146">
            <v>1</v>
          </cell>
          <cell r="F146">
            <v>74907</v>
          </cell>
          <cell r="G146">
            <v>0</v>
          </cell>
          <cell r="H146">
            <v>188</v>
          </cell>
          <cell r="I146">
            <v>488</v>
          </cell>
          <cell r="J146">
            <v>0</v>
          </cell>
          <cell r="K146">
            <v>0</v>
          </cell>
          <cell r="L146">
            <v>0</v>
          </cell>
          <cell r="M146">
            <v>2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10000</v>
          </cell>
          <cell r="U146">
            <v>64907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15876</v>
          </cell>
        </row>
        <row r="147">
          <cell r="A147" t="str">
            <v>Winter</v>
          </cell>
          <cell r="B147">
            <v>12</v>
          </cell>
          <cell r="C147" t="str">
            <v>UT</v>
          </cell>
          <cell r="D147" t="str">
            <v xml:space="preserve">FT1 </v>
          </cell>
          <cell r="E147">
            <v>1</v>
          </cell>
          <cell r="F147">
            <v>32009</v>
          </cell>
          <cell r="G147">
            <v>0</v>
          </cell>
          <cell r="H147">
            <v>188</v>
          </cell>
          <cell r="I147">
            <v>488</v>
          </cell>
          <cell r="J147">
            <v>0</v>
          </cell>
          <cell r="K147">
            <v>0</v>
          </cell>
          <cell r="L147">
            <v>0</v>
          </cell>
          <cell r="M147">
            <v>2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10000</v>
          </cell>
          <cell r="U147">
            <v>22009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1</v>
          </cell>
          <cell r="AB147">
            <v>15876</v>
          </cell>
        </row>
        <row r="148">
          <cell r="A148" t="str">
            <v>Winter</v>
          </cell>
          <cell r="B148">
            <v>1</v>
          </cell>
          <cell r="C148" t="str">
            <v>UT</v>
          </cell>
          <cell r="D148" t="str">
            <v xml:space="preserve">FT1 </v>
          </cell>
          <cell r="E148">
            <v>1</v>
          </cell>
          <cell r="F148">
            <v>35199</v>
          </cell>
          <cell r="G148">
            <v>0</v>
          </cell>
          <cell r="H148">
            <v>375</v>
          </cell>
          <cell r="I148">
            <v>244</v>
          </cell>
          <cell r="J148">
            <v>0</v>
          </cell>
          <cell r="K148">
            <v>0</v>
          </cell>
          <cell r="L148">
            <v>0</v>
          </cell>
          <cell r="M148">
            <v>1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10000</v>
          </cell>
          <cell r="U148">
            <v>25199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1</v>
          </cell>
          <cell r="AA148">
            <v>0</v>
          </cell>
          <cell r="AB148">
            <v>6368</v>
          </cell>
        </row>
        <row r="149">
          <cell r="A149" t="str">
            <v>Winter</v>
          </cell>
          <cell r="B149">
            <v>2</v>
          </cell>
          <cell r="C149" t="str">
            <v>UT</v>
          </cell>
          <cell r="D149" t="str">
            <v xml:space="preserve">FT1 </v>
          </cell>
          <cell r="E149">
            <v>1</v>
          </cell>
          <cell r="F149">
            <v>11490</v>
          </cell>
          <cell r="G149">
            <v>0</v>
          </cell>
          <cell r="H149">
            <v>375</v>
          </cell>
          <cell r="I149">
            <v>244</v>
          </cell>
          <cell r="J149">
            <v>0</v>
          </cell>
          <cell r="K149">
            <v>0</v>
          </cell>
          <cell r="L149">
            <v>0</v>
          </cell>
          <cell r="M149">
            <v>1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10000</v>
          </cell>
          <cell r="U149">
            <v>1490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1</v>
          </cell>
          <cell r="AA149">
            <v>0</v>
          </cell>
          <cell r="AB149">
            <v>6368</v>
          </cell>
        </row>
        <row r="150">
          <cell r="A150" t="str">
            <v>Winter</v>
          </cell>
          <cell r="B150">
            <v>3</v>
          </cell>
          <cell r="C150" t="str">
            <v>UT</v>
          </cell>
          <cell r="D150" t="str">
            <v xml:space="preserve">FT1 </v>
          </cell>
          <cell r="E150">
            <v>1</v>
          </cell>
          <cell r="F150">
            <v>108702</v>
          </cell>
          <cell r="G150">
            <v>0</v>
          </cell>
          <cell r="H150">
            <v>375</v>
          </cell>
          <cell r="I150">
            <v>244</v>
          </cell>
          <cell r="J150">
            <v>0</v>
          </cell>
          <cell r="K150">
            <v>0</v>
          </cell>
          <cell r="L150">
            <v>0</v>
          </cell>
          <cell r="M150">
            <v>1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10000</v>
          </cell>
          <cell r="U150">
            <v>98702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1</v>
          </cell>
          <cell r="AA150">
            <v>0</v>
          </cell>
          <cell r="AB150">
            <v>6368</v>
          </cell>
        </row>
        <row r="151">
          <cell r="A151" t="str">
            <v>Summer</v>
          </cell>
          <cell r="B151">
            <v>4</v>
          </cell>
          <cell r="C151" t="str">
            <v>UT</v>
          </cell>
          <cell r="D151" t="str">
            <v xml:space="preserve">FT1 </v>
          </cell>
          <cell r="E151">
            <v>1</v>
          </cell>
          <cell r="F151">
            <v>37870</v>
          </cell>
          <cell r="G151">
            <v>0</v>
          </cell>
          <cell r="H151">
            <v>375</v>
          </cell>
          <cell r="I151">
            <v>244</v>
          </cell>
          <cell r="J151">
            <v>0</v>
          </cell>
          <cell r="K151">
            <v>0</v>
          </cell>
          <cell r="L151">
            <v>0</v>
          </cell>
          <cell r="M151">
            <v>1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10000</v>
          </cell>
          <cell r="U151">
            <v>27870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1</v>
          </cell>
          <cell r="AA151">
            <v>0</v>
          </cell>
          <cell r="AB151">
            <v>6368</v>
          </cell>
        </row>
        <row r="152">
          <cell r="A152" t="str">
            <v>Summer</v>
          </cell>
          <cell r="B152">
            <v>5</v>
          </cell>
          <cell r="C152" t="str">
            <v>UT</v>
          </cell>
          <cell r="D152" t="str">
            <v xml:space="preserve">FT1 </v>
          </cell>
          <cell r="E152">
            <v>1</v>
          </cell>
          <cell r="F152">
            <v>103913</v>
          </cell>
          <cell r="G152">
            <v>0</v>
          </cell>
          <cell r="H152">
            <v>375</v>
          </cell>
          <cell r="I152">
            <v>244</v>
          </cell>
          <cell r="J152">
            <v>0</v>
          </cell>
          <cell r="K152">
            <v>0</v>
          </cell>
          <cell r="L152">
            <v>0</v>
          </cell>
          <cell r="M152">
            <v>1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10000</v>
          </cell>
          <cell r="U152">
            <v>93913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1</v>
          </cell>
          <cell r="AA152">
            <v>0</v>
          </cell>
          <cell r="AB152">
            <v>6368</v>
          </cell>
        </row>
        <row r="153">
          <cell r="A153" t="str">
            <v>Summer</v>
          </cell>
          <cell r="B153">
            <v>6</v>
          </cell>
          <cell r="C153" t="str">
            <v>UT</v>
          </cell>
          <cell r="D153" t="str">
            <v xml:space="preserve">FT1 </v>
          </cell>
          <cell r="E153">
            <v>1</v>
          </cell>
          <cell r="F153">
            <v>149776</v>
          </cell>
          <cell r="G153">
            <v>0</v>
          </cell>
          <cell r="H153">
            <v>375</v>
          </cell>
          <cell r="I153">
            <v>244</v>
          </cell>
          <cell r="J153">
            <v>0</v>
          </cell>
          <cell r="K153">
            <v>0</v>
          </cell>
          <cell r="L153">
            <v>0</v>
          </cell>
          <cell r="M153">
            <v>1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10000</v>
          </cell>
          <cell r="U153">
            <v>112500</v>
          </cell>
          <cell r="V153">
            <v>27276</v>
          </cell>
          <cell r="W153">
            <v>0</v>
          </cell>
          <cell r="X153">
            <v>0</v>
          </cell>
          <cell r="Y153">
            <v>0</v>
          </cell>
          <cell r="Z153">
            <v>1</v>
          </cell>
          <cell r="AA153">
            <v>0</v>
          </cell>
          <cell r="AB153">
            <v>6368</v>
          </cell>
        </row>
        <row r="154">
          <cell r="A154" t="str">
            <v>Summer</v>
          </cell>
          <cell r="B154">
            <v>7</v>
          </cell>
          <cell r="C154" t="str">
            <v>UT</v>
          </cell>
          <cell r="D154" t="str">
            <v xml:space="preserve">FT1 </v>
          </cell>
          <cell r="E154">
            <v>1</v>
          </cell>
          <cell r="F154">
            <v>143981</v>
          </cell>
          <cell r="G154">
            <v>0</v>
          </cell>
          <cell r="H154">
            <v>375</v>
          </cell>
          <cell r="I154">
            <v>244</v>
          </cell>
          <cell r="J154">
            <v>0</v>
          </cell>
          <cell r="K154">
            <v>0</v>
          </cell>
          <cell r="L154">
            <v>0</v>
          </cell>
          <cell r="M154">
            <v>1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10000</v>
          </cell>
          <cell r="U154">
            <v>112500</v>
          </cell>
          <cell r="V154">
            <v>21481</v>
          </cell>
          <cell r="W154">
            <v>0</v>
          </cell>
          <cell r="X154">
            <v>0</v>
          </cell>
          <cell r="Y154">
            <v>0</v>
          </cell>
          <cell r="Z154">
            <v>1</v>
          </cell>
          <cell r="AA154">
            <v>0</v>
          </cell>
          <cell r="AB154">
            <v>6368</v>
          </cell>
        </row>
        <row r="155">
          <cell r="A155" t="str">
            <v>Summer</v>
          </cell>
          <cell r="B155">
            <v>8</v>
          </cell>
          <cell r="C155" t="str">
            <v>UT</v>
          </cell>
          <cell r="D155" t="str">
            <v xml:space="preserve">FT1 </v>
          </cell>
          <cell r="E155">
            <v>1</v>
          </cell>
          <cell r="F155">
            <v>198167</v>
          </cell>
          <cell r="G155">
            <v>0</v>
          </cell>
          <cell r="H155">
            <v>375</v>
          </cell>
          <cell r="I155">
            <v>244</v>
          </cell>
          <cell r="J155">
            <v>0</v>
          </cell>
          <cell r="K155">
            <v>0</v>
          </cell>
          <cell r="L155">
            <v>0</v>
          </cell>
          <cell r="M155">
            <v>1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10000</v>
          </cell>
          <cell r="U155">
            <v>112500</v>
          </cell>
          <cell r="V155">
            <v>75667</v>
          </cell>
          <cell r="W155">
            <v>0</v>
          </cell>
          <cell r="X155">
            <v>0</v>
          </cell>
          <cell r="Y155">
            <v>0</v>
          </cell>
          <cell r="Z155">
            <v>1</v>
          </cell>
          <cell r="AA155">
            <v>0</v>
          </cell>
          <cell r="AB155">
            <v>6368</v>
          </cell>
        </row>
        <row r="156">
          <cell r="A156" t="str">
            <v>Summer</v>
          </cell>
          <cell r="B156">
            <v>9</v>
          </cell>
          <cell r="C156" t="str">
            <v>UT</v>
          </cell>
          <cell r="D156" t="str">
            <v xml:space="preserve">FT1 </v>
          </cell>
          <cell r="E156">
            <v>1</v>
          </cell>
          <cell r="F156">
            <v>129523</v>
          </cell>
          <cell r="G156">
            <v>0</v>
          </cell>
          <cell r="H156">
            <v>375</v>
          </cell>
          <cell r="I156">
            <v>244</v>
          </cell>
          <cell r="J156">
            <v>0</v>
          </cell>
          <cell r="K156">
            <v>0</v>
          </cell>
          <cell r="L156">
            <v>0</v>
          </cell>
          <cell r="M156">
            <v>1</v>
          </cell>
          <cell r="N156">
            <v>0</v>
          </cell>
          <cell r="O156">
            <v>0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10000</v>
          </cell>
          <cell r="U156">
            <v>112500</v>
          </cell>
          <cell r="V156">
            <v>7023</v>
          </cell>
          <cell r="W156">
            <v>0</v>
          </cell>
          <cell r="X156">
            <v>0</v>
          </cell>
          <cell r="Y156">
            <v>0</v>
          </cell>
          <cell r="Z156">
            <v>1</v>
          </cell>
          <cell r="AA156">
            <v>0</v>
          </cell>
          <cell r="AB156">
            <v>6368</v>
          </cell>
        </row>
        <row r="157">
          <cell r="A157" t="str">
            <v>Summer</v>
          </cell>
          <cell r="B157">
            <v>10</v>
          </cell>
          <cell r="C157" t="str">
            <v>UT</v>
          </cell>
          <cell r="D157" t="str">
            <v xml:space="preserve">FT1 </v>
          </cell>
          <cell r="E157">
            <v>1</v>
          </cell>
          <cell r="F157">
            <v>172513</v>
          </cell>
          <cell r="G157">
            <v>0</v>
          </cell>
          <cell r="H157">
            <v>375</v>
          </cell>
          <cell r="I157">
            <v>244</v>
          </cell>
          <cell r="J157">
            <v>0</v>
          </cell>
          <cell r="K157">
            <v>0</v>
          </cell>
          <cell r="L157">
            <v>0</v>
          </cell>
          <cell r="M157">
            <v>1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10000</v>
          </cell>
          <cell r="U157">
            <v>112500</v>
          </cell>
          <cell r="V157">
            <v>50013</v>
          </cell>
          <cell r="W157">
            <v>0</v>
          </cell>
          <cell r="X157">
            <v>0</v>
          </cell>
          <cell r="Y157">
            <v>0</v>
          </cell>
          <cell r="Z157">
            <v>1</v>
          </cell>
          <cell r="AA157">
            <v>0</v>
          </cell>
          <cell r="AB157">
            <v>6368</v>
          </cell>
        </row>
        <row r="158">
          <cell r="A158" t="str">
            <v>Winter</v>
          </cell>
          <cell r="B158">
            <v>11</v>
          </cell>
          <cell r="C158" t="str">
            <v>UT</v>
          </cell>
          <cell r="D158" t="str">
            <v xml:space="preserve">FT1 </v>
          </cell>
          <cell r="E158">
            <v>1</v>
          </cell>
          <cell r="F158">
            <v>143209</v>
          </cell>
          <cell r="G158">
            <v>0</v>
          </cell>
          <cell r="H158">
            <v>375</v>
          </cell>
          <cell r="I158">
            <v>244</v>
          </cell>
          <cell r="J158">
            <v>0</v>
          </cell>
          <cell r="K158">
            <v>0</v>
          </cell>
          <cell r="L158">
            <v>0</v>
          </cell>
          <cell r="M158">
            <v>1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10000</v>
          </cell>
          <cell r="U158">
            <v>112500</v>
          </cell>
          <cell r="V158">
            <v>20709</v>
          </cell>
          <cell r="W158">
            <v>0</v>
          </cell>
          <cell r="X158">
            <v>0</v>
          </cell>
          <cell r="Y158">
            <v>0</v>
          </cell>
          <cell r="Z158">
            <v>1</v>
          </cell>
          <cell r="AA158">
            <v>0</v>
          </cell>
          <cell r="AB158">
            <v>6368</v>
          </cell>
        </row>
        <row r="159">
          <cell r="A159" t="str">
            <v>Winter</v>
          </cell>
          <cell r="B159">
            <v>12</v>
          </cell>
          <cell r="C159" t="str">
            <v>UT</v>
          </cell>
          <cell r="D159" t="str">
            <v xml:space="preserve">FT1 </v>
          </cell>
          <cell r="E159">
            <v>1</v>
          </cell>
          <cell r="F159">
            <v>30083</v>
          </cell>
          <cell r="G159">
            <v>0</v>
          </cell>
          <cell r="H159">
            <v>375</v>
          </cell>
          <cell r="I159">
            <v>244</v>
          </cell>
          <cell r="J159">
            <v>0</v>
          </cell>
          <cell r="K159">
            <v>0</v>
          </cell>
          <cell r="L159">
            <v>0</v>
          </cell>
          <cell r="M159">
            <v>1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10000</v>
          </cell>
          <cell r="U159">
            <v>20083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1</v>
          </cell>
          <cell r="AA159">
            <v>0</v>
          </cell>
          <cell r="AB159">
            <v>6368</v>
          </cell>
        </row>
        <row r="160">
          <cell r="A160" t="str">
            <v>Winter</v>
          </cell>
          <cell r="B160">
            <v>1</v>
          </cell>
          <cell r="C160" t="str">
            <v>UT</v>
          </cell>
          <cell r="D160" t="str">
            <v xml:space="preserve">TS  </v>
          </cell>
          <cell r="E160">
            <v>1</v>
          </cell>
          <cell r="F160">
            <v>26239</v>
          </cell>
          <cell r="G160">
            <v>0</v>
          </cell>
          <cell r="H160">
            <v>0</v>
          </cell>
          <cell r="I160">
            <v>548</v>
          </cell>
          <cell r="J160">
            <v>0</v>
          </cell>
          <cell r="K160">
            <v>0</v>
          </cell>
          <cell r="L160">
            <v>0</v>
          </cell>
          <cell r="M160">
            <v>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200</v>
          </cell>
          <cell r="U160">
            <v>1800</v>
          </cell>
          <cell r="V160">
            <v>24239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896</v>
          </cell>
        </row>
        <row r="161">
          <cell r="A161" t="str">
            <v>Winter</v>
          </cell>
          <cell r="B161">
            <v>2</v>
          </cell>
          <cell r="C161" t="str">
            <v>UT</v>
          </cell>
          <cell r="D161" t="str">
            <v xml:space="preserve">TS  </v>
          </cell>
          <cell r="E161">
            <v>1</v>
          </cell>
          <cell r="F161">
            <v>26069</v>
          </cell>
          <cell r="G161">
            <v>0</v>
          </cell>
          <cell r="H161">
            <v>0</v>
          </cell>
          <cell r="I161">
            <v>548</v>
          </cell>
          <cell r="J161">
            <v>0</v>
          </cell>
          <cell r="K161">
            <v>0</v>
          </cell>
          <cell r="L161">
            <v>0</v>
          </cell>
          <cell r="M161">
            <v>2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200</v>
          </cell>
          <cell r="U161">
            <v>1800</v>
          </cell>
          <cell r="V161">
            <v>24069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896</v>
          </cell>
        </row>
        <row r="162">
          <cell r="A162" t="str">
            <v>Winter</v>
          </cell>
          <cell r="B162">
            <v>3</v>
          </cell>
          <cell r="C162" t="str">
            <v>UT</v>
          </cell>
          <cell r="D162" t="str">
            <v xml:space="preserve">TS  </v>
          </cell>
          <cell r="E162">
            <v>1</v>
          </cell>
          <cell r="F162">
            <v>20818</v>
          </cell>
          <cell r="G162">
            <v>0</v>
          </cell>
          <cell r="H162">
            <v>0</v>
          </cell>
          <cell r="I162">
            <v>548</v>
          </cell>
          <cell r="J162">
            <v>0</v>
          </cell>
          <cell r="K162">
            <v>0</v>
          </cell>
          <cell r="L162">
            <v>0</v>
          </cell>
          <cell r="M162">
            <v>2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200</v>
          </cell>
          <cell r="U162">
            <v>1800</v>
          </cell>
          <cell r="V162">
            <v>18818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896</v>
          </cell>
        </row>
        <row r="163">
          <cell r="A163" t="str">
            <v>Summer</v>
          </cell>
          <cell r="B163">
            <v>4</v>
          </cell>
          <cell r="C163" t="str">
            <v>UT</v>
          </cell>
          <cell r="D163" t="str">
            <v xml:space="preserve">TS  </v>
          </cell>
          <cell r="E163">
            <v>1</v>
          </cell>
          <cell r="F163">
            <v>1066</v>
          </cell>
          <cell r="G163">
            <v>0</v>
          </cell>
          <cell r="H163">
            <v>0</v>
          </cell>
          <cell r="I163">
            <v>548</v>
          </cell>
          <cell r="J163">
            <v>0</v>
          </cell>
          <cell r="K163">
            <v>0</v>
          </cell>
          <cell r="L163">
            <v>0</v>
          </cell>
          <cell r="M163">
            <v>2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200</v>
          </cell>
          <cell r="U163">
            <v>866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896</v>
          </cell>
        </row>
        <row r="164">
          <cell r="A164" t="str">
            <v>Summer</v>
          </cell>
          <cell r="B164">
            <v>5</v>
          </cell>
          <cell r="C164" t="str">
            <v>UT</v>
          </cell>
          <cell r="D164" t="str">
            <v xml:space="preserve">TS  </v>
          </cell>
          <cell r="E164">
            <v>1</v>
          </cell>
          <cell r="F164">
            <v>1835</v>
          </cell>
          <cell r="G164">
            <v>0</v>
          </cell>
          <cell r="H164">
            <v>0</v>
          </cell>
          <cell r="I164">
            <v>548</v>
          </cell>
          <cell r="J164">
            <v>0</v>
          </cell>
          <cell r="K164">
            <v>0</v>
          </cell>
          <cell r="L164">
            <v>0</v>
          </cell>
          <cell r="M164">
            <v>2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200</v>
          </cell>
          <cell r="U164">
            <v>1635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896</v>
          </cell>
        </row>
        <row r="165">
          <cell r="A165" t="str">
            <v>Summer</v>
          </cell>
          <cell r="B165">
            <v>6</v>
          </cell>
          <cell r="C165" t="str">
            <v>UT</v>
          </cell>
          <cell r="D165" t="str">
            <v xml:space="preserve">TS  </v>
          </cell>
          <cell r="E165">
            <v>1</v>
          </cell>
          <cell r="F165">
            <v>3936</v>
          </cell>
          <cell r="G165">
            <v>0</v>
          </cell>
          <cell r="H165">
            <v>0</v>
          </cell>
          <cell r="I165">
            <v>548</v>
          </cell>
          <cell r="J165">
            <v>0</v>
          </cell>
          <cell r="K165">
            <v>0</v>
          </cell>
          <cell r="L165">
            <v>0</v>
          </cell>
          <cell r="M165">
            <v>2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200</v>
          </cell>
          <cell r="U165">
            <v>1800</v>
          </cell>
          <cell r="V165">
            <v>1936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896</v>
          </cell>
        </row>
        <row r="166">
          <cell r="A166" t="str">
            <v>Summer</v>
          </cell>
          <cell r="B166">
            <v>7</v>
          </cell>
          <cell r="C166" t="str">
            <v>UT</v>
          </cell>
          <cell r="D166" t="str">
            <v xml:space="preserve">TS  </v>
          </cell>
          <cell r="E166">
            <v>1</v>
          </cell>
          <cell r="F166">
            <v>660</v>
          </cell>
          <cell r="G166">
            <v>0</v>
          </cell>
          <cell r="H166">
            <v>0</v>
          </cell>
          <cell r="I166">
            <v>548</v>
          </cell>
          <cell r="J166">
            <v>0</v>
          </cell>
          <cell r="K166">
            <v>0</v>
          </cell>
          <cell r="L166">
            <v>0</v>
          </cell>
          <cell r="M166">
            <v>2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200</v>
          </cell>
          <cell r="U166">
            <v>460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896</v>
          </cell>
        </row>
        <row r="167">
          <cell r="A167" t="str">
            <v>Summer</v>
          </cell>
          <cell r="B167">
            <v>8</v>
          </cell>
          <cell r="C167" t="str">
            <v>UT</v>
          </cell>
          <cell r="D167" t="str">
            <v xml:space="preserve">TS  </v>
          </cell>
          <cell r="E167">
            <v>1</v>
          </cell>
          <cell r="F167">
            <v>8713</v>
          </cell>
          <cell r="G167">
            <v>0</v>
          </cell>
          <cell r="H167">
            <v>0</v>
          </cell>
          <cell r="I167">
            <v>548</v>
          </cell>
          <cell r="J167">
            <v>0</v>
          </cell>
          <cell r="K167">
            <v>0</v>
          </cell>
          <cell r="L167">
            <v>0</v>
          </cell>
          <cell r="M167">
            <v>2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200</v>
          </cell>
          <cell r="U167">
            <v>1800</v>
          </cell>
          <cell r="V167">
            <v>6713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896</v>
          </cell>
        </row>
        <row r="168">
          <cell r="A168" t="str">
            <v>Summer</v>
          </cell>
          <cell r="B168">
            <v>9</v>
          </cell>
          <cell r="C168" t="str">
            <v>UT</v>
          </cell>
          <cell r="D168" t="str">
            <v xml:space="preserve">TS  </v>
          </cell>
          <cell r="E168">
            <v>1</v>
          </cell>
          <cell r="F168">
            <v>762</v>
          </cell>
          <cell r="G168">
            <v>0</v>
          </cell>
          <cell r="H168">
            <v>0</v>
          </cell>
          <cell r="I168">
            <v>548</v>
          </cell>
          <cell r="J168">
            <v>0</v>
          </cell>
          <cell r="K168">
            <v>0</v>
          </cell>
          <cell r="L168">
            <v>0</v>
          </cell>
          <cell r="M168">
            <v>2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200</v>
          </cell>
          <cell r="U168">
            <v>562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896</v>
          </cell>
        </row>
        <row r="169">
          <cell r="A169" t="str">
            <v>Summer</v>
          </cell>
          <cell r="B169">
            <v>10</v>
          </cell>
          <cell r="C169" t="str">
            <v>UT</v>
          </cell>
          <cell r="D169" t="str">
            <v xml:space="preserve">TS  </v>
          </cell>
          <cell r="E169">
            <v>1</v>
          </cell>
          <cell r="F169">
            <v>803</v>
          </cell>
          <cell r="G169">
            <v>0</v>
          </cell>
          <cell r="H169">
            <v>0</v>
          </cell>
          <cell r="I169">
            <v>548</v>
          </cell>
          <cell r="J169">
            <v>0</v>
          </cell>
          <cell r="K169">
            <v>0</v>
          </cell>
          <cell r="L169">
            <v>0</v>
          </cell>
          <cell r="M169">
            <v>2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200</v>
          </cell>
          <cell r="U169">
            <v>603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896</v>
          </cell>
        </row>
        <row r="170">
          <cell r="A170" t="str">
            <v>Winter</v>
          </cell>
          <cell r="B170">
            <v>11</v>
          </cell>
          <cell r="C170" t="str">
            <v>UT</v>
          </cell>
          <cell r="D170" t="str">
            <v xml:space="preserve">TS  </v>
          </cell>
          <cell r="E170">
            <v>1</v>
          </cell>
          <cell r="F170">
            <v>8578</v>
          </cell>
          <cell r="G170">
            <v>0</v>
          </cell>
          <cell r="H170">
            <v>0</v>
          </cell>
          <cell r="I170">
            <v>548</v>
          </cell>
          <cell r="J170">
            <v>0</v>
          </cell>
          <cell r="K170">
            <v>0</v>
          </cell>
          <cell r="L170">
            <v>0</v>
          </cell>
          <cell r="M170">
            <v>2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200</v>
          </cell>
          <cell r="U170">
            <v>1800</v>
          </cell>
          <cell r="V170">
            <v>6578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896</v>
          </cell>
        </row>
        <row r="171">
          <cell r="A171" t="str">
            <v>Winter</v>
          </cell>
          <cell r="B171">
            <v>12</v>
          </cell>
          <cell r="C171" t="str">
            <v>UT</v>
          </cell>
          <cell r="D171" t="str">
            <v xml:space="preserve">TS  </v>
          </cell>
          <cell r="E171">
            <v>1</v>
          </cell>
          <cell r="F171">
            <v>12735</v>
          </cell>
          <cell r="G171">
            <v>0</v>
          </cell>
          <cell r="H171">
            <v>0</v>
          </cell>
          <cell r="I171">
            <v>548</v>
          </cell>
          <cell r="J171">
            <v>0</v>
          </cell>
          <cell r="K171">
            <v>0</v>
          </cell>
          <cell r="L171">
            <v>0</v>
          </cell>
          <cell r="M171">
            <v>2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200</v>
          </cell>
          <cell r="U171">
            <v>1800</v>
          </cell>
          <cell r="V171">
            <v>10735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896</v>
          </cell>
        </row>
        <row r="172">
          <cell r="A172" t="str">
            <v>Winter</v>
          </cell>
          <cell r="B172">
            <v>1</v>
          </cell>
          <cell r="C172" t="str">
            <v>UT</v>
          </cell>
          <cell r="D172" t="str">
            <v xml:space="preserve">TS  </v>
          </cell>
          <cell r="E172">
            <v>1</v>
          </cell>
          <cell r="F172">
            <v>15550</v>
          </cell>
          <cell r="G172">
            <v>0</v>
          </cell>
          <cell r="H172">
            <v>375</v>
          </cell>
          <cell r="I172">
            <v>274</v>
          </cell>
          <cell r="J172">
            <v>0</v>
          </cell>
          <cell r="K172">
            <v>0</v>
          </cell>
          <cell r="L172">
            <v>0</v>
          </cell>
          <cell r="M172">
            <v>1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200</v>
          </cell>
          <cell r="U172">
            <v>1800</v>
          </cell>
          <cell r="V172">
            <v>13550</v>
          </cell>
          <cell r="W172">
            <v>0</v>
          </cell>
          <cell r="X172">
            <v>0</v>
          </cell>
          <cell r="Y172">
            <v>0</v>
          </cell>
          <cell r="Z172">
            <v>1</v>
          </cell>
          <cell r="AA172">
            <v>0</v>
          </cell>
          <cell r="AB172">
            <v>637</v>
          </cell>
        </row>
        <row r="173">
          <cell r="A173" t="str">
            <v>Winter</v>
          </cell>
          <cell r="B173">
            <v>2</v>
          </cell>
          <cell r="C173" t="str">
            <v>UT</v>
          </cell>
          <cell r="D173" t="str">
            <v xml:space="preserve">TS  </v>
          </cell>
          <cell r="E173">
            <v>1</v>
          </cell>
          <cell r="F173">
            <v>14614</v>
          </cell>
          <cell r="G173">
            <v>0</v>
          </cell>
          <cell r="H173">
            <v>375</v>
          </cell>
          <cell r="I173">
            <v>274</v>
          </cell>
          <cell r="J173">
            <v>0</v>
          </cell>
          <cell r="K173">
            <v>0</v>
          </cell>
          <cell r="L173">
            <v>0</v>
          </cell>
          <cell r="M173">
            <v>1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200</v>
          </cell>
          <cell r="U173">
            <v>1800</v>
          </cell>
          <cell r="V173">
            <v>12614</v>
          </cell>
          <cell r="W173">
            <v>0</v>
          </cell>
          <cell r="X173">
            <v>0</v>
          </cell>
          <cell r="Y173">
            <v>0</v>
          </cell>
          <cell r="Z173">
            <v>1</v>
          </cell>
          <cell r="AA173">
            <v>0</v>
          </cell>
          <cell r="AB173">
            <v>637</v>
          </cell>
        </row>
        <row r="174">
          <cell r="A174" t="str">
            <v>Winter</v>
          </cell>
          <cell r="B174">
            <v>3</v>
          </cell>
          <cell r="C174" t="str">
            <v>UT</v>
          </cell>
          <cell r="D174" t="str">
            <v xml:space="preserve">TS  </v>
          </cell>
          <cell r="E174">
            <v>1</v>
          </cell>
          <cell r="F174">
            <v>14799</v>
          </cell>
          <cell r="G174">
            <v>0</v>
          </cell>
          <cell r="H174">
            <v>375</v>
          </cell>
          <cell r="I174">
            <v>274</v>
          </cell>
          <cell r="J174">
            <v>0</v>
          </cell>
          <cell r="K174">
            <v>0</v>
          </cell>
          <cell r="L174">
            <v>0</v>
          </cell>
          <cell r="M174">
            <v>1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200</v>
          </cell>
          <cell r="U174">
            <v>1800</v>
          </cell>
          <cell r="V174">
            <v>12799</v>
          </cell>
          <cell r="W174">
            <v>0</v>
          </cell>
          <cell r="X174">
            <v>0</v>
          </cell>
          <cell r="Y174">
            <v>0</v>
          </cell>
          <cell r="Z174">
            <v>1</v>
          </cell>
          <cell r="AA174">
            <v>0</v>
          </cell>
          <cell r="AB174">
            <v>637</v>
          </cell>
        </row>
        <row r="175">
          <cell r="A175" t="str">
            <v>Summer</v>
          </cell>
          <cell r="B175">
            <v>4</v>
          </cell>
          <cell r="C175" t="str">
            <v>UT</v>
          </cell>
          <cell r="D175" t="str">
            <v xml:space="preserve">TS  </v>
          </cell>
          <cell r="E175">
            <v>1</v>
          </cell>
          <cell r="F175">
            <v>17858</v>
          </cell>
          <cell r="G175">
            <v>0</v>
          </cell>
          <cell r="H175">
            <v>375</v>
          </cell>
          <cell r="I175">
            <v>274</v>
          </cell>
          <cell r="J175">
            <v>0</v>
          </cell>
          <cell r="K175">
            <v>0</v>
          </cell>
          <cell r="L175">
            <v>0</v>
          </cell>
          <cell r="M175">
            <v>1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200</v>
          </cell>
          <cell r="U175">
            <v>1800</v>
          </cell>
          <cell r="V175">
            <v>15858</v>
          </cell>
          <cell r="W175">
            <v>0</v>
          </cell>
          <cell r="X175">
            <v>0</v>
          </cell>
          <cell r="Y175">
            <v>0</v>
          </cell>
          <cell r="Z175">
            <v>1</v>
          </cell>
          <cell r="AA175">
            <v>0</v>
          </cell>
          <cell r="AB175">
            <v>637</v>
          </cell>
        </row>
        <row r="176">
          <cell r="A176" t="str">
            <v>Summer</v>
          </cell>
          <cell r="B176">
            <v>5</v>
          </cell>
          <cell r="C176" t="str">
            <v>UT</v>
          </cell>
          <cell r="D176" t="str">
            <v xml:space="preserve">TS  </v>
          </cell>
          <cell r="E176">
            <v>1</v>
          </cell>
          <cell r="F176">
            <v>19811</v>
          </cell>
          <cell r="G176">
            <v>0</v>
          </cell>
          <cell r="H176">
            <v>375</v>
          </cell>
          <cell r="I176">
            <v>274</v>
          </cell>
          <cell r="J176">
            <v>0</v>
          </cell>
          <cell r="K176">
            <v>0</v>
          </cell>
          <cell r="L176">
            <v>0</v>
          </cell>
          <cell r="M176">
            <v>1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200</v>
          </cell>
          <cell r="U176">
            <v>1800</v>
          </cell>
          <cell r="V176">
            <v>17811</v>
          </cell>
          <cell r="W176">
            <v>0</v>
          </cell>
          <cell r="X176">
            <v>0</v>
          </cell>
          <cell r="Y176">
            <v>0</v>
          </cell>
          <cell r="Z176">
            <v>1</v>
          </cell>
          <cell r="AA176">
            <v>0</v>
          </cell>
          <cell r="AB176">
            <v>637</v>
          </cell>
        </row>
        <row r="177">
          <cell r="A177" t="str">
            <v>Summer</v>
          </cell>
          <cell r="B177">
            <v>6</v>
          </cell>
          <cell r="C177" t="str">
            <v>UT</v>
          </cell>
          <cell r="D177" t="str">
            <v xml:space="preserve">TS  </v>
          </cell>
          <cell r="E177">
            <v>1</v>
          </cell>
          <cell r="F177">
            <v>16874</v>
          </cell>
          <cell r="G177">
            <v>0</v>
          </cell>
          <cell r="H177">
            <v>375</v>
          </cell>
          <cell r="I177">
            <v>274</v>
          </cell>
          <cell r="J177">
            <v>0</v>
          </cell>
          <cell r="K177">
            <v>0</v>
          </cell>
          <cell r="L177">
            <v>0</v>
          </cell>
          <cell r="M177">
            <v>1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200</v>
          </cell>
          <cell r="U177">
            <v>1800</v>
          </cell>
          <cell r="V177">
            <v>14874</v>
          </cell>
          <cell r="W177">
            <v>0</v>
          </cell>
          <cell r="X177">
            <v>0</v>
          </cell>
          <cell r="Y177">
            <v>0</v>
          </cell>
          <cell r="Z177">
            <v>1</v>
          </cell>
          <cell r="AA177">
            <v>0</v>
          </cell>
          <cell r="AB177">
            <v>637</v>
          </cell>
        </row>
        <row r="178">
          <cell r="A178" t="str">
            <v>Summer</v>
          </cell>
          <cell r="B178">
            <v>7</v>
          </cell>
          <cell r="C178" t="str">
            <v>UT</v>
          </cell>
          <cell r="D178" t="str">
            <v xml:space="preserve">TS  </v>
          </cell>
          <cell r="E178">
            <v>1</v>
          </cell>
          <cell r="F178">
            <v>13436</v>
          </cell>
          <cell r="G178">
            <v>0</v>
          </cell>
          <cell r="H178">
            <v>375</v>
          </cell>
          <cell r="I178">
            <v>274</v>
          </cell>
          <cell r="J178">
            <v>0</v>
          </cell>
          <cell r="K178">
            <v>0</v>
          </cell>
          <cell r="L178">
            <v>0</v>
          </cell>
          <cell r="M178">
            <v>1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200</v>
          </cell>
          <cell r="U178">
            <v>1800</v>
          </cell>
          <cell r="V178">
            <v>11436</v>
          </cell>
          <cell r="W178">
            <v>0</v>
          </cell>
          <cell r="X178">
            <v>0</v>
          </cell>
          <cell r="Y178">
            <v>0</v>
          </cell>
          <cell r="Z178">
            <v>1</v>
          </cell>
          <cell r="AA178">
            <v>0</v>
          </cell>
          <cell r="AB178">
            <v>637</v>
          </cell>
        </row>
        <row r="179">
          <cell r="A179" t="str">
            <v>Summer</v>
          </cell>
          <cell r="B179">
            <v>8</v>
          </cell>
          <cell r="C179" t="str">
            <v>UT</v>
          </cell>
          <cell r="D179" t="str">
            <v xml:space="preserve">TS  </v>
          </cell>
          <cell r="E179">
            <v>1</v>
          </cell>
          <cell r="F179">
            <v>16181</v>
          </cell>
          <cell r="G179">
            <v>0</v>
          </cell>
          <cell r="H179">
            <v>375</v>
          </cell>
          <cell r="I179">
            <v>274</v>
          </cell>
          <cell r="J179">
            <v>0</v>
          </cell>
          <cell r="K179">
            <v>0</v>
          </cell>
          <cell r="L179">
            <v>0</v>
          </cell>
          <cell r="M179">
            <v>1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200</v>
          </cell>
          <cell r="U179">
            <v>1800</v>
          </cell>
          <cell r="V179">
            <v>14181</v>
          </cell>
          <cell r="W179">
            <v>0</v>
          </cell>
          <cell r="X179">
            <v>0</v>
          </cell>
          <cell r="Y179">
            <v>0</v>
          </cell>
          <cell r="Z179">
            <v>1</v>
          </cell>
          <cell r="AA179">
            <v>0</v>
          </cell>
          <cell r="AB179">
            <v>637</v>
          </cell>
        </row>
        <row r="180">
          <cell r="A180" t="str">
            <v>Summer</v>
          </cell>
          <cell r="B180">
            <v>9</v>
          </cell>
          <cell r="C180" t="str">
            <v>UT</v>
          </cell>
          <cell r="D180" t="str">
            <v xml:space="preserve">TS  </v>
          </cell>
          <cell r="E180">
            <v>1</v>
          </cell>
          <cell r="F180">
            <v>11718</v>
          </cell>
          <cell r="G180">
            <v>0</v>
          </cell>
          <cell r="H180">
            <v>375</v>
          </cell>
          <cell r="I180">
            <v>274</v>
          </cell>
          <cell r="J180">
            <v>0</v>
          </cell>
          <cell r="K180">
            <v>0</v>
          </cell>
          <cell r="L180">
            <v>0</v>
          </cell>
          <cell r="M180">
            <v>1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200</v>
          </cell>
          <cell r="U180">
            <v>1800</v>
          </cell>
          <cell r="V180">
            <v>9718</v>
          </cell>
          <cell r="W180">
            <v>0</v>
          </cell>
          <cell r="X180">
            <v>0</v>
          </cell>
          <cell r="Y180">
            <v>0</v>
          </cell>
          <cell r="Z180">
            <v>1</v>
          </cell>
          <cell r="AA180">
            <v>0</v>
          </cell>
          <cell r="AB180">
            <v>637</v>
          </cell>
        </row>
        <row r="181">
          <cell r="A181" t="str">
            <v>Summer</v>
          </cell>
          <cell r="B181">
            <v>10</v>
          </cell>
          <cell r="C181" t="str">
            <v>UT</v>
          </cell>
          <cell r="D181" t="str">
            <v xml:space="preserve">TS  </v>
          </cell>
          <cell r="E181">
            <v>1</v>
          </cell>
          <cell r="F181">
            <v>15026</v>
          </cell>
          <cell r="G181">
            <v>0</v>
          </cell>
          <cell r="H181">
            <v>375</v>
          </cell>
          <cell r="I181">
            <v>274</v>
          </cell>
          <cell r="J181">
            <v>0</v>
          </cell>
          <cell r="K181">
            <v>0</v>
          </cell>
          <cell r="L181">
            <v>0</v>
          </cell>
          <cell r="M181">
            <v>1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200</v>
          </cell>
          <cell r="U181">
            <v>1800</v>
          </cell>
          <cell r="V181">
            <v>13026</v>
          </cell>
          <cell r="W181">
            <v>0</v>
          </cell>
          <cell r="X181">
            <v>0</v>
          </cell>
          <cell r="Y181">
            <v>0</v>
          </cell>
          <cell r="Z181">
            <v>1</v>
          </cell>
          <cell r="AA181">
            <v>0</v>
          </cell>
          <cell r="AB181">
            <v>637</v>
          </cell>
        </row>
        <row r="182">
          <cell r="A182" t="str">
            <v>Winter</v>
          </cell>
          <cell r="B182">
            <v>11</v>
          </cell>
          <cell r="C182" t="str">
            <v>UT</v>
          </cell>
          <cell r="D182" t="str">
            <v xml:space="preserve">TS  </v>
          </cell>
          <cell r="E182">
            <v>1</v>
          </cell>
          <cell r="F182">
            <v>14977</v>
          </cell>
          <cell r="G182">
            <v>0</v>
          </cell>
          <cell r="H182">
            <v>375</v>
          </cell>
          <cell r="I182">
            <v>274</v>
          </cell>
          <cell r="J182">
            <v>0</v>
          </cell>
          <cell r="K182">
            <v>0</v>
          </cell>
          <cell r="L182">
            <v>0</v>
          </cell>
          <cell r="M182">
            <v>1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200</v>
          </cell>
          <cell r="U182">
            <v>1800</v>
          </cell>
          <cell r="V182">
            <v>12977</v>
          </cell>
          <cell r="W182">
            <v>0</v>
          </cell>
          <cell r="X182">
            <v>0</v>
          </cell>
          <cell r="Y182">
            <v>0</v>
          </cell>
          <cell r="Z182">
            <v>1</v>
          </cell>
          <cell r="AA182">
            <v>0</v>
          </cell>
          <cell r="AB182">
            <v>637</v>
          </cell>
        </row>
        <row r="183">
          <cell r="A183" t="str">
            <v>Winter</v>
          </cell>
          <cell r="B183">
            <v>12</v>
          </cell>
          <cell r="C183" t="str">
            <v>UT</v>
          </cell>
          <cell r="D183" t="str">
            <v xml:space="preserve">TS  </v>
          </cell>
          <cell r="E183">
            <v>1</v>
          </cell>
          <cell r="F183">
            <v>19225</v>
          </cell>
          <cell r="G183">
            <v>0</v>
          </cell>
          <cell r="H183">
            <v>375</v>
          </cell>
          <cell r="I183">
            <v>274</v>
          </cell>
          <cell r="J183">
            <v>0</v>
          </cell>
          <cell r="K183">
            <v>0</v>
          </cell>
          <cell r="L183">
            <v>0</v>
          </cell>
          <cell r="M183">
            <v>1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200</v>
          </cell>
          <cell r="U183">
            <v>1800</v>
          </cell>
          <cell r="V183">
            <v>17225</v>
          </cell>
          <cell r="W183">
            <v>0</v>
          </cell>
          <cell r="X183">
            <v>0</v>
          </cell>
          <cell r="Y183">
            <v>0</v>
          </cell>
          <cell r="Z183">
            <v>1</v>
          </cell>
          <cell r="AA183">
            <v>0</v>
          </cell>
          <cell r="AB183">
            <v>637</v>
          </cell>
        </row>
        <row r="184">
          <cell r="A184" t="str">
            <v>Winter</v>
          </cell>
          <cell r="B184">
            <v>1</v>
          </cell>
          <cell r="C184" t="str">
            <v>UT</v>
          </cell>
          <cell r="D184" t="str">
            <v xml:space="preserve">FT1 </v>
          </cell>
          <cell r="E184">
            <v>1</v>
          </cell>
          <cell r="F184">
            <v>49600</v>
          </cell>
          <cell r="G184">
            <v>0</v>
          </cell>
          <cell r="H184">
            <v>375</v>
          </cell>
          <cell r="I184">
            <v>488</v>
          </cell>
          <cell r="J184">
            <v>0</v>
          </cell>
          <cell r="K184">
            <v>0</v>
          </cell>
          <cell r="L184">
            <v>0</v>
          </cell>
          <cell r="M184">
            <v>2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10000</v>
          </cell>
          <cell r="U184">
            <v>39600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1</v>
          </cell>
          <cell r="AA184">
            <v>0</v>
          </cell>
          <cell r="AB184">
            <v>1600</v>
          </cell>
        </row>
        <row r="185">
          <cell r="A185" t="str">
            <v>Winter</v>
          </cell>
          <cell r="B185">
            <v>2</v>
          </cell>
          <cell r="C185" t="str">
            <v>UT</v>
          </cell>
          <cell r="D185" t="str">
            <v xml:space="preserve">FT1 </v>
          </cell>
          <cell r="E185">
            <v>1</v>
          </cell>
          <cell r="F185">
            <v>44800</v>
          </cell>
          <cell r="G185">
            <v>0</v>
          </cell>
          <cell r="H185">
            <v>375</v>
          </cell>
          <cell r="I185">
            <v>488</v>
          </cell>
          <cell r="J185">
            <v>0</v>
          </cell>
          <cell r="K185">
            <v>0</v>
          </cell>
          <cell r="L185">
            <v>0</v>
          </cell>
          <cell r="M185">
            <v>2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10000</v>
          </cell>
          <cell r="U185">
            <v>34800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1</v>
          </cell>
          <cell r="AA185">
            <v>0</v>
          </cell>
          <cell r="AB185">
            <v>1600</v>
          </cell>
        </row>
        <row r="186">
          <cell r="A186" t="str">
            <v>Winter</v>
          </cell>
          <cell r="B186">
            <v>3</v>
          </cell>
          <cell r="C186" t="str">
            <v>UT</v>
          </cell>
          <cell r="D186" t="str">
            <v xml:space="preserve">FT1 </v>
          </cell>
          <cell r="E186">
            <v>1</v>
          </cell>
          <cell r="F186">
            <v>49600</v>
          </cell>
          <cell r="G186">
            <v>0</v>
          </cell>
          <cell r="H186">
            <v>375</v>
          </cell>
          <cell r="I186">
            <v>488</v>
          </cell>
          <cell r="J186">
            <v>0</v>
          </cell>
          <cell r="K186">
            <v>0</v>
          </cell>
          <cell r="L186">
            <v>0</v>
          </cell>
          <cell r="M186">
            <v>2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10000</v>
          </cell>
          <cell r="U186">
            <v>39600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1</v>
          </cell>
          <cell r="AA186">
            <v>0</v>
          </cell>
          <cell r="AB186">
            <v>1600</v>
          </cell>
        </row>
        <row r="187">
          <cell r="A187" t="str">
            <v>Summer</v>
          </cell>
          <cell r="B187">
            <v>4</v>
          </cell>
          <cell r="C187" t="str">
            <v>UT</v>
          </cell>
          <cell r="D187" t="str">
            <v xml:space="preserve">FT1 </v>
          </cell>
          <cell r="E187">
            <v>1</v>
          </cell>
          <cell r="F187">
            <v>48000</v>
          </cell>
          <cell r="G187">
            <v>0</v>
          </cell>
          <cell r="H187">
            <v>375</v>
          </cell>
          <cell r="I187">
            <v>488</v>
          </cell>
          <cell r="J187">
            <v>0</v>
          </cell>
          <cell r="K187">
            <v>0</v>
          </cell>
          <cell r="L187">
            <v>0</v>
          </cell>
          <cell r="M187">
            <v>2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10000</v>
          </cell>
          <cell r="U187">
            <v>38000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1</v>
          </cell>
          <cell r="AA187">
            <v>0</v>
          </cell>
          <cell r="AB187">
            <v>1600</v>
          </cell>
        </row>
        <row r="188">
          <cell r="A188" t="str">
            <v>Summer</v>
          </cell>
          <cell r="B188">
            <v>5</v>
          </cell>
          <cell r="C188" t="str">
            <v>UT</v>
          </cell>
          <cell r="D188" t="str">
            <v xml:space="preserve">FT1 </v>
          </cell>
          <cell r="E188">
            <v>1</v>
          </cell>
          <cell r="F188">
            <v>49600</v>
          </cell>
          <cell r="G188">
            <v>0</v>
          </cell>
          <cell r="H188">
            <v>375</v>
          </cell>
          <cell r="I188">
            <v>488</v>
          </cell>
          <cell r="J188">
            <v>0</v>
          </cell>
          <cell r="K188">
            <v>0</v>
          </cell>
          <cell r="L188">
            <v>0</v>
          </cell>
          <cell r="M188">
            <v>2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10000</v>
          </cell>
          <cell r="U188">
            <v>39600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1</v>
          </cell>
          <cell r="AA188">
            <v>0</v>
          </cell>
          <cell r="AB188">
            <v>1600</v>
          </cell>
        </row>
        <row r="189">
          <cell r="A189" t="str">
            <v>Summer</v>
          </cell>
          <cell r="B189">
            <v>6</v>
          </cell>
          <cell r="C189" t="str">
            <v>UT</v>
          </cell>
          <cell r="D189" t="str">
            <v xml:space="preserve">FT1 </v>
          </cell>
          <cell r="E189">
            <v>1</v>
          </cell>
          <cell r="F189">
            <v>48000</v>
          </cell>
          <cell r="G189">
            <v>0</v>
          </cell>
          <cell r="H189">
            <v>375</v>
          </cell>
          <cell r="I189">
            <v>488</v>
          </cell>
          <cell r="J189">
            <v>0</v>
          </cell>
          <cell r="K189">
            <v>0</v>
          </cell>
          <cell r="L189">
            <v>0</v>
          </cell>
          <cell r="M189">
            <v>2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10000</v>
          </cell>
          <cell r="U189">
            <v>38000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1</v>
          </cell>
          <cell r="AA189">
            <v>0</v>
          </cell>
          <cell r="AB189">
            <v>1600</v>
          </cell>
        </row>
        <row r="190">
          <cell r="A190" t="str">
            <v>Summer</v>
          </cell>
          <cell r="B190">
            <v>7</v>
          </cell>
          <cell r="C190" t="str">
            <v>UT</v>
          </cell>
          <cell r="D190" t="str">
            <v xml:space="preserve">FT1 </v>
          </cell>
          <cell r="E190">
            <v>1</v>
          </cell>
          <cell r="F190">
            <v>49600</v>
          </cell>
          <cell r="G190">
            <v>0</v>
          </cell>
          <cell r="H190">
            <v>375</v>
          </cell>
          <cell r="I190">
            <v>488</v>
          </cell>
          <cell r="J190">
            <v>0</v>
          </cell>
          <cell r="K190">
            <v>0</v>
          </cell>
          <cell r="L190">
            <v>0</v>
          </cell>
          <cell r="M190">
            <v>2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10000</v>
          </cell>
          <cell r="U190">
            <v>39600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1</v>
          </cell>
          <cell r="AA190">
            <v>0</v>
          </cell>
          <cell r="AB190">
            <v>1600</v>
          </cell>
        </row>
        <row r="191">
          <cell r="A191" t="str">
            <v>Summer</v>
          </cell>
          <cell r="B191">
            <v>8</v>
          </cell>
          <cell r="C191" t="str">
            <v>UT</v>
          </cell>
          <cell r="D191" t="str">
            <v xml:space="preserve">FT1 </v>
          </cell>
          <cell r="E191">
            <v>1</v>
          </cell>
          <cell r="F191">
            <v>49600</v>
          </cell>
          <cell r="G191">
            <v>0</v>
          </cell>
          <cell r="H191">
            <v>375</v>
          </cell>
          <cell r="I191">
            <v>488</v>
          </cell>
          <cell r="J191">
            <v>0</v>
          </cell>
          <cell r="K191">
            <v>0</v>
          </cell>
          <cell r="L191">
            <v>0</v>
          </cell>
          <cell r="M191">
            <v>2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10000</v>
          </cell>
          <cell r="U191">
            <v>39600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1</v>
          </cell>
          <cell r="AA191">
            <v>0</v>
          </cell>
          <cell r="AB191">
            <v>1600</v>
          </cell>
        </row>
        <row r="192">
          <cell r="A192" t="str">
            <v>Summer</v>
          </cell>
          <cell r="B192">
            <v>9</v>
          </cell>
          <cell r="C192" t="str">
            <v>UT</v>
          </cell>
          <cell r="D192" t="str">
            <v xml:space="preserve">FT1 </v>
          </cell>
          <cell r="E192">
            <v>1</v>
          </cell>
          <cell r="F192">
            <v>48000</v>
          </cell>
          <cell r="G192">
            <v>0</v>
          </cell>
          <cell r="H192">
            <v>375</v>
          </cell>
          <cell r="I192">
            <v>488</v>
          </cell>
          <cell r="J192">
            <v>0</v>
          </cell>
          <cell r="K192">
            <v>0</v>
          </cell>
          <cell r="L192">
            <v>0</v>
          </cell>
          <cell r="M192">
            <v>2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10000</v>
          </cell>
          <cell r="U192">
            <v>38000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1</v>
          </cell>
          <cell r="AA192">
            <v>0</v>
          </cell>
          <cell r="AB192">
            <v>1600</v>
          </cell>
        </row>
        <row r="193">
          <cell r="A193" t="str">
            <v>Summer</v>
          </cell>
          <cell r="B193">
            <v>10</v>
          </cell>
          <cell r="C193" t="str">
            <v>UT</v>
          </cell>
          <cell r="D193" t="str">
            <v xml:space="preserve">FT1 </v>
          </cell>
          <cell r="E193">
            <v>1</v>
          </cell>
          <cell r="F193">
            <v>49600</v>
          </cell>
          <cell r="G193">
            <v>0</v>
          </cell>
          <cell r="H193">
            <v>375</v>
          </cell>
          <cell r="I193">
            <v>488</v>
          </cell>
          <cell r="J193">
            <v>0</v>
          </cell>
          <cell r="K193">
            <v>0</v>
          </cell>
          <cell r="L193">
            <v>0</v>
          </cell>
          <cell r="M193">
            <v>2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10000</v>
          </cell>
          <cell r="U193">
            <v>39600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1</v>
          </cell>
          <cell r="AA193">
            <v>0</v>
          </cell>
          <cell r="AB193">
            <v>1600</v>
          </cell>
        </row>
        <row r="194">
          <cell r="A194" t="str">
            <v>Winter</v>
          </cell>
          <cell r="B194">
            <v>11</v>
          </cell>
          <cell r="C194" t="str">
            <v>UT</v>
          </cell>
          <cell r="D194" t="str">
            <v xml:space="preserve">FT1 </v>
          </cell>
          <cell r="E194">
            <v>1</v>
          </cell>
          <cell r="F194">
            <v>48000</v>
          </cell>
          <cell r="G194">
            <v>0</v>
          </cell>
          <cell r="H194">
            <v>375</v>
          </cell>
          <cell r="I194">
            <v>488</v>
          </cell>
          <cell r="J194">
            <v>0</v>
          </cell>
          <cell r="K194">
            <v>0</v>
          </cell>
          <cell r="L194">
            <v>0</v>
          </cell>
          <cell r="M194">
            <v>2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10000</v>
          </cell>
          <cell r="U194">
            <v>38000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1</v>
          </cell>
          <cell r="AA194">
            <v>0</v>
          </cell>
          <cell r="AB194">
            <v>1600</v>
          </cell>
        </row>
        <row r="195">
          <cell r="A195" t="str">
            <v>Winter</v>
          </cell>
          <cell r="B195">
            <v>12</v>
          </cell>
          <cell r="C195" t="str">
            <v>UT</v>
          </cell>
          <cell r="D195" t="str">
            <v xml:space="preserve">FT1 </v>
          </cell>
          <cell r="E195">
            <v>1</v>
          </cell>
          <cell r="F195">
            <v>49600</v>
          </cell>
          <cell r="G195">
            <v>0</v>
          </cell>
          <cell r="H195">
            <v>375</v>
          </cell>
          <cell r="I195">
            <v>488</v>
          </cell>
          <cell r="J195">
            <v>0</v>
          </cell>
          <cell r="K195">
            <v>0</v>
          </cell>
          <cell r="L195">
            <v>0</v>
          </cell>
          <cell r="M195">
            <v>2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10000</v>
          </cell>
          <cell r="U195">
            <v>39600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1</v>
          </cell>
          <cell r="AA195">
            <v>0</v>
          </cell>
          <cell r="AB195">
            <v>1600</v>
          </cell>
        </row>
        <row r="196">
          <cell r="A196" t="str">
            <v>Winter</v>
          </cell>
          <cell r="B196">
            <v>1</v>
          </cell>
          <cell r="C196" t="str">
            <v>UT</v>
          </cell>
          <cell r="D196" t="str">
            <v xml:space="preserve">FT1 </v>
          </cell>
          <cell r="E196">
            <v>1</v>
          </cell>
          <cell r="F196">
            <v>240451</v>
          </cell>
          <cell r="G196">
            <v>0</v>
          </cell>
          <cell r="H196">
            <v>375</v>
          </cell>
          <cell r="I196">
            <v>732</v>
          </cell>
          <cell r="J196">
            <v>0</v>
          </cell>
          <cell r="K196">
            <v>0</v>
          </cell>
          <cell r="L196">
            <v>0</v>
          </cell>
          <cell r="M196">
            <v>3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10000</v>
          </cell>
          <cell r="U196">
            <v>112500</v>
          </cell>
          <cell r="V196">
            <v>117951</v>
          </cell>
          <cell r="W196">
            <v>0</v>
          </cell>
          <cell r="X196">
            <v>0</v>
          </cell>
          <cell r="Y196">
            <v>0</v>
          </cell>
          <cell r="Z196">
            <v>1</v>
          </cell>
          <cell r="AA196">
            <v>0</v>
          </cell>
          <cell r="AB196">
            <v>8929</v>
          </cell>
        </row>
        <row r="197">
          <cell r="A197" t="str">
            <v>Winter</v>
          </cell>
          <cell r="B197">
            <v>2</v>
          </cell>
          <cell r="C197" t="str">
            <v>UT</v>
          </cell>
          <cell r="D197" t="str">
            <v xml:space="preserve">FT1 </v>
          </cell>
          <cell r="E197">
            <v>1</v>
          </cell>
          <cell r="F197">
            <v>236840</v>
          </cell>
          <cell r="G197">
            <v>0</v>
          </cell>
          <cell r="H197">
            <v>375</v>
          </cell>
          <cell r="I197">
            <v>732</v>
          </cell>
          <cell r="J197">
            <v>0</v>
          </cell>
          <cell r="K197">
            <v>0</v>
          </cell>
          <cell r="L197">
            <v>0</v>
          </cell>
          <cell r="M197">
            <v>3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10000</v>
          </cell>
          <cell r="U197">
            <v>112500</v>
          </cell>
          <cell r="V197">
            <v>114340</v>
          </cell>
          <cell r="W197">
            <v>0</v>
          </cell>
          <cell r="X197">
            <v>0</v>
          </cell>
          <cell r="Y197">
            <v>0</v>
          </cell>
          <cell r="Z197">
            <v>1</v>
          </cell>
          <cell r="AA197">
            <v>0</v>
          </cell>
          <cell r="AB197">
            <v>8929</v>
          </cell>
        </row>
        <row r="198">
          <cell r="A198" t="str">
            <v>Winter</v>
          </cell>
          <cell r="B198">
            <v>3</v>
          </cell>
          <cell r="C198" t="str">
            <v>UT</v>
          </cell>
          <cell r="D198" t="str">
            <v xml:space="preserve">FT1 </v>
          </cell>
          <cell r="E198">
            <v>1</v>
          </cell>
          <cell r="F198">
            <v>242063</v>
          </cell>
          <cell r="G198">
            <v>0</v>
          </cell>
          <cell r="H198">
            <v>375</v>
          </cell>
          <cell r="I198">
            <v>732</v>
          </cell>
          <cell r="J198">
            <v>0</v>
          </cell>
          <cell r="K198">
            <v>0</v>
          </cell>
          <cell r="L198">
            <v>0</v>
          </cell>
          <cell r="M198">
            <v>3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10000</v>
          </cell>
          <cell r="U198">
            <v>112500</v>
          </cell>
          <cell r="V198">
            <v>119563</v>
          </cell>
          <cell r="W198">
            <v>0</v>
          </cell>
          <cell r="X198">
            <v>0</v>
          </cell>
          <cell r="Y198">
            <v>0</v>
          </cell>
          <cell r="Z198">
            <v>1</v>
          </cell>
          <cell r="AA198">
            <v>0</v>
          </cell>
          <cell r="AB198">
            <v>8929</v>
          </cell>
        </row>
        <row r="199">
          <cell r="A199" t="str">
            <v>Summer</v>
          </cell>
          <cell r="B199">
            <v>4</v>
          </cell>
          <cell r="C199" t="str">
            <v>UT</v>
          </cell>
          <cell r="D199" t="str">
            <v xml:space="preserve">FT1 </v>
          </cell>
          <cell r="E199">
            <v>1</v>
          </cell>
          <cell r="F199">
            <v>258131</v>
          </cell>
          <cell r="G199">
            <v>0</v>
          </cell>
          <cell r="H199">
            <v>375</v>
          </cell>
          <cell r="I199">
            <v>732</v>
          </cell>
          <cell r="J199">
            <v>0</v>
          </cell>
          <cell r="K199">
            <v>0</v>
          </cell>
          <cell r="L199">
            <v>0</v>
          </cell>
          <cell r="M199">
            <v>3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10000</v>
          </cell>
          <cell r="U199">
            <v>112500</v>
          </cell>
          <cell r="V199">
            <v>135631</v>
          </cell>
          <cell r="W199">
            <v>0</v>
          </cell>
          <cell r="X199">
            <v>0</v>
          </cell>
          <cell r="Y199">
            <v>0</v>
          </cell>
          <cell r="Z199">
            <v>1</v>
          </cell>
          <cell r="AA199">
            <v>0</v>
          </cell>
          <cell r="AB199">
            <v>8929</v>
          </cell>
        </row>
        <row r="200">
          <cell r="A200" t="str">
            <v>Summer</v>
          </cell>
          <cell r="B200">
            <v>5</v>
          </cell>
          <cell r="C200" t="str">
            <v>UT</v>
          </cell>
          <cell r="D200" t="str">
            <v xml:space="preserve">FT1 </v>
          </cell>
          <cell r="E200">
            <v>1</v>
          </cell>
          <cell r="F200">
            <v>209495</v>
          </cell>
          <cell r="G200">
            <v>0</v>
          </cell>
          <cell r="H200">
            <v>375</v>
          </cell>
          <cell r="I200">
            <v>732</v>
          </cell>
          <cell r="J200">
            <v>0</v>
          </cell>
          <cell r="K200">
            <v>0</v>
          </cell>
          <cell r="L200">
            <v>0</v>
          </cell>
          <cell r="M200">
            <v>3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10000</v>
          </cell>
          <cell r="U200">
            <v>112500</v>
          </cell>
          <cell r="V200">
            <v>86995</v>
          </cell>
          <cell r="W200">
            <v>0</v>
          </cell>
          <cell r="X200">
            <v>0</v>
          </cell>
          <cell r="Y200">
            <v>0</v>
          </cell>
          <cell r="Z200">
            <v>1</v>
          </cell>
          <cell r="AA200">
            <v>0</v>
          </cell>
          <cell r="AB200">
            <v>8929</v>
          </cell>
        </row>
        <row r="201">
          <cell r="A201" t="str">
            <v>Summer</v>
          </cell>
          <cell r="B201">
            <v>6</v>
          </cell>
          <cell r="C201" t="str">
            <v>UT</v>
          </cell>
          <cell r="D201" t="str">
            <v xml:space="preserve">FT1 </v>
          </cell>
          <cell r="E201">
            <v>1</v>
          </cell>
          <cell r="F201">
            <v>166669</v>
          </cell>
          <cell r="G201">
            <v>0</v>
          </cell>
          <cell r="H201">
            <v>375</v>
          </cell>
          <cell r="I201">
            <v>732</v>
          </cell>
          <cell r="J201">
            <v>0</v>
          </cell>
          <cell r="K201">
            <v>0</v>
          </cell>
          <cell r="L201">
            <v>0</v>
          </cell>
          <cell r="M201">
            <v>3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10000</v>
          </cell>
          <cell r="U201">
            <v>112500</v>
          </cell>
          <cell r="V201">
            <v>44169</v>
          </cell>
          <cell r="W201">
            <v>0</v>
          </cell>
          <cell r="X201">
            <v>0</v>
          </cell>
          <cell r="Y201">
            <v>0</v>
          </cell>
          <cell r="Z201">
            <v>1</v>
          </cell>
          <cell r="AA201">
            <v>0</v>
          </cell>
          <cell r="AB201">
            <v>8929</v>
          </cell>
        </row>
        <row r="202">
          <cell r="A202" t="str">
            <v>Summer</v>
          </cell>
          <cell r="B202">
            <v>7</v>
          </cell>
          <cell r="C202" t="str">
            <v>UT</v>
          </cell>
          <cell r="D202" t="str">
            <v xml:space="preserve">FT1 </v>
          </cell>
          <cell r="E202">
            <v>1</v>
          </cell>
          <cell r="F202">
            <v>177449</v>
          </cell>
          <cell r="G202">
            <v>0</v>
          </cell>
          <cell r="H202">
            <v>375</v>
          </cell>
          <cell r="I202">
            <v>732</v>
          </cell>
          <cell r="J202">
            <v>0</v>
          </cell>
          <cell r="K202">
            <v>0</v>
          </cell>
          <cell r="L202">
            <v>0</v>
          </cell>
          <cell r="M202">
            <v>3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10000</v>
          </cell>
          <cell r="U202">
            <v>112500</v>
          </cell>
          <cell r="V202">
            <v>54949</v>
          </cell>
          <cell r="W202">
            <v>0</v>
          </cell>
          <cell r="X202">
            <v>0</v>
          </cell>
          <cell r="Y202">
            <v>0</v>
          </cell>
          <cell r="Z202">
            <v>1</v>
          </cell>
          <cell r="AA202">
            <v>0</v>
          </cell>
          <cell r="AB202">
            <v>8929</v>
          </cell>
        </row>
        <row r="203">
          <cell r="A203" t="str">
            <v>Summer</v>
          </cell>
          <cell r="B203">
            <v>8</v>
          </cell>
          <cell r="C203" t="str">
            <v>UT</v>
          </cell>
          <cell r="D203" t="str">
            <v xml:space="preserve">FT1 </v>
          </cell>
          <cell r="E203">
            <v>1</v>
          </cell>
          <cell r="F203">
            <v>174274</v>
          </cell>
          <cell r="G203">
            <v>0</v>
          </cell>
          <cell r="H203">
            <v>375</v>
          </cell>
          <cell r="I203">
            <v>732</v>
          </cell>
          <cell r="J203">
            <v>0</v>
          </cell>
          <cell r="K203">
            <v>0</v>
          </cell>
          <cell r="L203">
            <v>0</v>
          </cell>
          <cell r="M203">
            <v>3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10000</v>
          </cell>
          <cell r="U203">
            <v>112500</v>
          </cell>
          <cell r="V203">
            <v>51774</v>
          </cell>
          <cell r="W203">
            <v>0</v>
          </cell>
          <cell r="X203">
            <v>0</v>
          </cell>
          <cell r="Y203">
            <v>0</v>
          </cell>
          <cell r="Z203">
            <v>1</v>
          </cell>
          <cell r="AA203">
            <v>0</v>
          </cell>
          <cell r="AB203">
            <v>8929</v>
          </cell>
        </row>
        <row r="204">
          <cell r="A204" t="str">
            <v>Summer</v>
          </cell>
          <cell r="B204">
            <v>9</v>
          </cell>
          <cell r="C204" t="str">
            <v>UT</v>
          </cell>
          <cell r="D204" t="str">
            <v xml:space="preserve">FT1 </v>
          </cell>
          <cell r="E204">
            <v>1</v>
          </cell>
          <cell r="F204">
            <v>187502</v>
          </cell>
          <cell r="G204">
            <v>0</v>
          </cell>
          <cell r="H204">
            <v>375</v>
          </cell>
          <cell r="I204">
            <v>732</v>
          </cell>
          <cell r="J204">
            <v>0</v>
          </cell>
          <cell r="K204">
            <v>0</v>
          </cell>
          <cell r="L204">
            <v>0</v>
          </cell>
          <cell r="M204">
            <v>3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10000</v>
          </cell>
          <cell r="U204">
            <v>112500</v>
          </cell>
          <cell r="V204">
            <v>65002</v>
          </cell>
          <cell r="W204">
            <v>0</v>
          </cell>
          <cell r="X204">
            <v>0</v>
          </cell>
          <cell r="Y204">
            <v>0</v>
          </cell>
          <cell r="Z204">
            <v>1</v>
          </cell>
          <cell r="AA204">
            <v>0</v>
          </cell>
          <cell r="AB204">
            <v>8929</v>
          </cell>
        </row>
        <row r="205">
          <cell r="A205" t="str">
            <v>Summer</v>
          </cell>
          <cell r="B205">
            <v>10</v>
          </cell>
          <cell r="C205" t="str">
            <v>UT</v>
          </cell>
          <cell r="D205" t="str">
            <v xml:space="preserve">FT1 </v>
          </cell>
          <cell r="E205">
            <v>1</v>
          </cell>
          <cell r="F205">
            <v>238398</v>
          </cell>
          <cell r="G205">
            <v>0</v>
          </cell>
          <cell r="H205">
            <v>375</v>
          </cell>
          <cell r="I205">
            <v>732</v>
          </cell>
          <cell r="J205">
            <v>0</v>
          </cell>
          <cell r="K205">
            <v>0</v>
          </cell>
          <cell r="L205">
            <v>0</v>
          </cell>
          <cell r="M205">
            <v>3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10000</v>
          </cell>
          <cell r="U205">
            <v>112500</v>
          </cell>
          <cell r="V205">
            <v>115898</v>
          </cell>
          <cell r="W205">
            <v>0</v>
          </cell>
          <cell r="X205">
            <v>0</v>
          </cell>
          <cell r="Y205">
            <v>0</v>
          </cell>
          <cell r="Z205">
            <v>1</v>
          </cell>
          <cell r="AA205">
            <v>0</v>
          </cell>
          <cell r="AB205">
            <v>8929</v>
          </cell>
        </row>
        <row r="206">
          <cell r="A206" t="str">
            <v>Winter</v>
          </cell>
          <cell r="B206">
            <v>11</v>
          </cell>
          <cell r="C206" t="str">
            <v>UT</v>
          </cell>
          <cell r="D206" t="str">
            <v xml:space="preserve">FT1 </v>
          </cell>
          <cell r="E206">
            <v>1</v>
          </cell>
          <cell r="F206">
            <v>268894</v>
          </cell>
          <cell r="G206">
            <v>0</v>
          </cell>
          <cell r="H206">
            <v>375</v>
          </cell>
          <cell r="I206">
            <v>732</v>
          </cell>
          <cell r="J206">
            <v>0</v>
          </cell>
          <cell r="K206">
            <v>0</v>
          </cell>
          <cell r="L206">
            <v>0</v>
          </cell>
          <cell r="M206">
            <v>3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10000</v>
          </cell>
          <cell r="U206">
            <v>112500</v>
          </cell>
          <cell r="V206">
            <v>146394</v>
          </cell>
          <cell r="W206">
            <v>0</v>
          </cell>
          <cell r="X206">
            <v>0</v>
          </cell>
          <cell r="Y206">
            <v>0</v>
          </cell>
          <cell r="Z206">
            <v>1</v>
          </cell>
          <cell r="AA206">
            <v>0</v>
          </cell>
          <cell r="AB206">
            <v>8929</v>
          </cell>
        </row>
        <row r="207">
          <cell r="A207" t="str">
            <v>Winter</v>
          </cell>
          <cell r="B207">
            <v>12</v>
          </cell>
          <cell r="C207" t="str">
            <v>UT</v>
          </cell>
          <cell r="D207" t="str">
            <v xml:space="preserve">FT1 </v>
          </cell>
          <cell r="E207">
            <v>1</v>
          </cell>
          <cell r="F207">
            <v>272206</v>
          </cell>
          <cell r="G207">
            <v>0</v>
          </cell>
          <cell r="H207">
            <v>375</v>
          </cell>
          <cell r="I207">
            <v>732</v>
          </cell>
          <cell r="J207">
            <v>0</v>
          </cell>
          <cell r="K207">
            <v>0</v>
          </cell>
          <cell r="L207">
            <v>0</v>
          </cell>
          <cell r="M207">
            <v>3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10000</v>
          </cell>
          <cell r="U207">
            <v>112500</v>
          </cell>
          <cell r="V207">
            <v>149706</v>
          </cell>
          <cell r="W207">
            <v>0</v>
          </cell>
          <cell r="X207">
            <v>0</v>
          </cell>
          <cell r="Y207">
            <v>0</v>
          </cell>
          <cell r="Z207">
            <v>1</v>
          </cell>
          <cell r="AA207">
            <v>0</v>
          </cell>
          <cell r="AB207">
            <v>8929</v>
          </cell>
        </row>
        <row r="208">
          <cell r="A208" t="str">
            <v>Winter</v>
          </cell>
          <cell r="B208">
            <v>1</v>
          </cell>
          <cell r="C208" t="str">
            <v>UT</v>
          </cell>
          <cell r="D208" t="str">
            <v xml:space="preserve">FT1 </v>
          </cell>
          <cell r="E208">
            <v>1</v>
          </cell>
          <cell r="F208">
            <v>14336</v>
          </cell>
          <cell r="G208">
            <v>0</v>
          </cell>
          <cell r="H208">
            <v>188</v>
          </cell>
          <cell r="I208">
            <v>299</v>
          </cell>
          <cell r="J208">
            <v>0</v>
          </cell>
          <cell r="K208">
            <v>0</v>
          </cell>
          <cell r="L208">
            <v>1</v>
          </cell>
          <cell r="M208">
            <v>1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10000</v>
          </cell>
          <cell r="U208">
            <v>4336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1</v>
          </cell>
          <cell r="AB208">
            <v>473</v>
          </cell>
        </row>
        <row r="209">
          <cell r="A209" t="str">
            <v>Winter</v>
          </cell>
          <cell r="B209">
            <v>2</v>
          </cell>
          <cell r="C209" t="str">
            <v>UT</v>
          </cell>
          <cell r="D209" t="str">
            <v xml:space="preserve">FT1 </v>
          </cell>
          <cell r="E209">
            <v>1</v>
          </cell>
          <cell r="F209">
            <v>13093</v>
          </cell>
          <cell r="G209">
            <v>0</v>
          </cell>
          <cell r="H209">
            <v>188</v>
          </cell>
          <cell r="I209">
            <v>299</v>
          </cell>
          <cell r="J209">
            <v>0</v>
          </cell>
          <cell r="K209">
            <v>0</v>
          </cell>
          <cell r="L209">
            <v>1</v>
          </cell>
          <cell r="M209">
            <v>1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10000</v>
          </cell>
          <cell r="U209">
            <v>3093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1</v>
          </cell>
          <cell r="AB209">
            <v>473</v>
          </cell>
        </row>
        <row r="210">
          <cell r="A210" t="str">
            <v>Winter</v>
          </cell>
          <cell r="B210">
            <v>3</v>
          </cell>
          <cell r="C210" t="str">
            <v>UT</v>
          </cell>
          <cell r="D210" t="str">
            <v xml:space="preserve">FT1 </v>
          </cell>
          <cell r="E210">
            <v>1</v>
          </cell>
          <cell r="F210">
            <v>14139</v>
          </cell>
          <cell r="G210">
            <v>0</v>
          </cell>
          <cell r="H210">
            <v>188</v>
          </cell>
          <cell r="I210">
            <v>299</v>
          </cell>
          <cell r="J210">
            <v>0</v>
          </cell>
          <cell r="K210">
            <v>0</v>
          </cell>
          <cell r="L210">
            <v>1</v>
          </cell>
          <cell r="M210">
            <v>1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10000</v>
          </cell>
          <cell r="U210">
            <v>4139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</v>
          </cell>
          <cell r="AB210">
            <v>473</v>
          </cell>
        </row>
        <row r="211">
          <cell r="A211" t="str">
            <v>Summer</v>
          </cell>
          <cell r="B211">
            <v>4</v>
          </cell>
          <cell r="C211" t="str">
            <v>UT</v>
          </cell>
          <cell r="D211" t="str">
            <v xml:space="preserve">FT1 </v>
          </cell>
          <cell r="E211">
            <v>1</v>
          </cell>
          <cell r="F211">
            <v>13555</v>
          </cell>
          <cell r="G211">
            <v>0</v>
          </cell>
          <cell r="H211">
            <v>188</v>
          </cell>
          <cell r="I211">
            <v>299</v>
          </cell>
          <cell r="J211">
            <v>0</v>
          </cell>
          <cell r="K211">
            <v>0</v>
          </cell>
          <cell r="L211">
            <v>1</v>
          </cell>
          <cell r="M211">
            <v>1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10000</v>
          </cell>
          <cell r="U211">
            <v>3555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1</v>
          </cell>
          <cell r="AB211">
            <v>473</v>
          </cell>
        </row>
        <row r="212">
          <cell r="A212" t="str">
            <v>Summer</v>
          </cell>
          <cell r="B212">
            <v>5</v>
          </cell>
          <cell r="C212" t="str">
            <v>UT</v>
          </cell>
          <cell r="D212" t="str">
            <v xml:space="preserve">FT1 </v>
          </cell>
          <cell r="E212">
            <v>1</v>
          </cell>
          <cell r="F212">
            <v>13754</v>
          </cell>
          <cell r="G212">
            <v>0</v>
          </cell>
          <cell r="H212">
            <v>188</v>
          </cell>
          <cell r="I212">
            <v>299</v>
          </cell>
          <cell r="J212">
            <v>0</v>
          </cell>
          <cell r="K212">
            <v>0</v>
          </cell>
          <cell r="L212">
            <v>1</v>
          </cell>
          <cell r="M212">
            <v>1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10000</v>
          </cell>
          <cell r="U212">
            <v>3754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1</v>
          </cell>
          <cell r="AB212">
            <v>473</v>
          </cell>
        </row>
        <row r="213">
          <cell r="A213" t="str">
            <v>Summer</v>
          </cell>
          <cell r="B213">
            <v>6</v>
          </cell>
          <cell r="C213" t="str">
            <v>UT</v>
          </cell>
          <cell r="D213" t="str">
            <v xml:space="preserve">FT1 </v>
          </cell>
          <cell r="E213">
            <v>1</v>
          </cell>
          <cell r="F213">
            <v>13382</v>
          </cell>
          <cell r="G213">
            <v>0</v>
          </cell>
          <cell r="H213">
            <v>188</v>
          </cell>
          <cell r="I213">
            <v>299</v>
          </cell>
          <cell r="J213">
            <v>0</v>
          </cell>
          <cell r="K213">
            <v>0</v>
          </cell>
          <cell r="L213">
            <v>1</v>
          </cell>
          <cell r="M213">
            <v>1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10000</v>
          </cell>
          <cell r="U213">
            <v>3382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1</v>
          </cell>
          <cell r="AB213">
            <v>473</v>
          </cell>
        </row>
        <row r="214">
          <cell r="A214" t="str">
            <v>Summer</v>
          </cell>
          <cell r="B214">
            <v>7</v>
          </cell>
          <cell r="C214" t="str">
            <v>UT</v>
          </cell>
          <cell r="D214" t="str">
            <v xml:space="preserve">FT1 </v>
          </cell>
          <cell r="E214">
            <v>1</v>
          </cell>
          <cell r="F214">
            <v>14043</v>
          </cell>
          <cell r="G214">
            <v>0</v>
          </cell>
          <cell r="H214">
            <v>188</v>
          </cell>
          <cell r="I214">
            <v>299</v>
          </cell>
          <cell r="J214">
            <v>0</v>
          </cell>
          <cell r="K214">
            <v>0</v>
          </cell>
          <cell r="L214">
            <v>1</v>
          </cell>
          <cell r="M214">
            <v>1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10000</v>
          </cell>
          <cell r="U214">
            <v>4043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1</v>
          </cell>
          <cell r="AB214">
            <v>473</v>
          </cell>
        </row>
        <row r="215">
          <cell r="A215" t="str">
            <v>Summer</v>
          </cell>
          <cell r="B215">
            <v>8</v>
          </cell>
          <cell r="C215" t="str">
            <v>UT</v>
          </cell>
          <cell r="D215" t="str">
            <v xml:space="preserve">FT1 </v>
          </cell>
          <cell r="E215">
            <v>1</v>
          </cell>
          <cell r="F215">
            <v>14681</v>
          </cell>
          <cell r="G215">
            <v>0</v>
          </cell>
          <cell r="H215">
            <v>188</v>
          </cell>
          <cell r="I215">
            <v>299</v>
          </cell>
          <cell r="J215">
            <v>0</v>
          </cell>
          <cell r="K215">
            <v>0</v>
          </cell>
          <cell r="L215">
            <v>1</v>
          </cell>
          <cell r="M215">
            <v>1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10000</v>
          </cell>
          <cell r="U215">
            <v>4681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1</v>
          </cell>
          <cell r="AB215">
            <v>473</v>
          </cell>
        </row>
        <row r="216">
          <cell r="A216" t="str">
            <v>Summer</v>
          </cell>
          <cell r="B216">
            <v>9</v>
          </cell>
          <cell r="C216" t="str">
            <v>UT</v>
          </cell>
          <cell r="D216" t="str">
            <v xml:space="preserve">FT1 </v>
          </cell>
          <cell r="E216">
            <v>1</v>
          </cell>
          <cell r="F216">
            <v>14150</v>
          </cell>
          <cell r="G216">
            <v>0</v>
          </cell>
          <cell r="H216">
            <v>188</v>
          </cell>
          <cell r="I216">
            <v>299</v>
          </cell>
          <cell r="J216">
            <v>0</v>
          </cell>
          <cell r="K216">
            <v>0</v>
          </cell>
          <cell r="L216">
            <v>1</v>
          </cell>
          <cell r="M216">
            <v>1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10000</v>
          </cell>
          <cell r="U216">
            <v>4150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1</v>
          </cell>
          <cell r="AB216">
            <v>473</v>
          </cell>
        </row>
        <row r="217">
          <cell r="A217" t="str">
            <v>Summer</v>
          </cell>
          <cell r="B217">
            <v>10</v>
          </cell>
          <cell r="C217" t="str">
            <v>UT</v>
          </cell>
          <cell r="D217" t="str">
            <v xml:space="preserve">FT1 </v>
          </cell>
          <cell r="E217">
            <v>1</v>
          </cell>
          <cell r="F217">
            <v>14362</v>
          </cell>
          <cell r="G217">
            <v>0</v>
          </cell>
          <cell r="H217">
            <v>188</v>
          </cell>
          <cell r="I217">
            <v>299</v>
          </cell>
          <cell r="J217">
            <v>0</v>
          </cell>
          <cell r="K217">
            <v>0</v>
          </cell>
          <cell r="L217">
            <v>1</v>
          </cell>
          <cell r="M217">
            <v>1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10000</v>
          </cell>
          <cell r="U217">
            <v>4362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1</v>
          </cell>
          <cell r="AB217">
            <v>473</v>
          </cell>
        </row>
        <row r="218">
          <cell r="A218" t="str">
            <v>Winter</v>
          </cell>
          <cell r="B218">
            <v>11</v>
          </cell>
          <cell r="C218" t="str">
            <v>UT</v>
          </cell>
          <cell r="D218" t="str">
            <v xml:space="preserve">FT1 </v>
          </cell>
          <cell r="E218">
            <v>1</v>
          </cell>
          <cell r="F218">
            <v>14089</v>
          </cell>
          <cell r="G218">
            <v>0</v>
          </cell>
          <cell r="H218">
            <v>188</v>
          </cell>
          <cell r="I218">
            <v>299</v>
          </cell>
          <cell r="J218">
            <v>0</v>
          </cell>
          <cell r="K218">
            <v>0</v>
          </cell>
          <cell r="L218">
            <v>1</v>
          </cell>
          <cell r="M218">
            <v>1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10000</v>
          </cell>
          <cell r="U218">
            <v>4089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</v>
          </cell>
          <cell r="AB218">
            <v>473</v>
          </cell>
        </row>
        <row r="219">
          <cell r="A219" t="str">
            <v>Winter</v>
          </cell>
          <cell r="B219">
            <v>12</v>
          </cell>
          <cell r="C219" t="str">
            <v>UT</v>
          </cell>
          <cell r="D219" t="str">
            <v xml:space="preserve">FT1 </v>
          </cell>
          <cell r="E219">
            <v>1</v>
          </cell>
          <cell r="F219">
            <v>14726</v>
          </cell>
          <cell r="G219">
            <v>0</v>
          </cell>
          <cell r="H219">
            <v>188</v>
          </cell>
          <cell r="I219">
            <v>299</v>
          </cell>
          <cell r="J219">
            <v>0</v>
          </cell>
          <cell r="K219">
            <v>0</v>
          </cell>
          <cell r="L219">
            <v>1</v>
          </cell>
          <cell r="M219">
            <v>1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10000</v>
          </cell>
          <cell r="U219">
            <v>4726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1</v>
          </cell>
          <cell r="AB219">
            <v>473</v>
          </cell>
        </row>
        <row r="220">
          <cell r="A220" t="str">
            <v>Winter</v>
          </cell>
          <cell r="B220">
            <v>1</v>
          </cell>
          <cell r="C220" t="str">
            <v>UT</v>
          </cell>
          <cell r="D220" t="str">
            <v xml:space="preserve">TS  </v>
          </cell>
          <cell r="E220">
            <v>1</v>
          </cell>
          <cell r="F220">
            <v>15466</v>
          </cell>
          <cell r="G220">
            <v>0</v>
          </cell>
          <cell r="H220">
            <v>188</v>
          </cell>
          <cell r="I220">
            <v>274</v>
          </cell>
          <cell r="J220">
            <v>0</v>
          </cell>
          <cell r="K220">
            <v>0</v>
          </cell>
          <cell r="L220">
            <v>0</v>
          </cell>
          <cell r="M220">
            <v>1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200</v>
          </cell>
          <cell r="U220">
            <v>1800</v>
          </cell>
          <cell r="V220">
            <v>13466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1</v>
          </cell>
          <cell r="AB220">
            <v>1169</v>
          </cell>
        </row>
        <row r="221">
          <cell r="A221" t="str">
            <v>Winter</v>
          </cell>
          <cell r="B221">
            <v>2</v>
          </cell>
          <cell r="C221" t="str">
            <v>UT</v>
          </cell>
          <cell r="D221" t="str">
            <v xml:space="preserve">TS  </v>
          </cell>
          <cell r="E221">
            <v>1</v>
          </cell>
          <cell r="F221">
            <v>13885</v>
          </cell>
          <cell r="G221">
            <v>0</v>
          </cell>
          <cell r="H221">
            <v>188</v>
          </cell>
          <cell r="I221">
            <v>274</v>
          </cell>
          <cell r="J221">
            <v>0</v>
          </cell>
          <cell r="K221">
            <v>0</v>
          </cell>
          <cell r="L221">
            <v>0</v>
          </cell>
          <cell r="M221">
            <v>1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200</v>
          </cell>
          <cell r="U221">
            <v>1800</v>
          </cell>
          <cell r="V221">
            <v>11885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1</v>
          </cell>
          <cell r="AB221">
            <v>1169</v>
          </cell>
        </row>
        <row r="222">
          <cell r="A222" t="str">
            <v>Winter</v>
          </cell>
          <cell r="B222">
            <v>3</v>
          </cell>
          <cell r="C222" t="str">
            <v>UT</v>
          </cell>
          <cell r="D222" t="str">
            <v xml:space="preserve">TS  </v>
          </cell>
          <cell r="E222">
            <v>1</v>
          </cell>
          <cell r="F222">
            <v>12809</v>
          </cell>
          <cell r="G222">
            <v>0</v>
          </cell>
          <cell r="H222">
            <v>188</v>
          </cell>
          <cell r="I222">
            <v>274</v>
          </cell>
          <cell r="J222">
            <v>0</v>
          </cell>
          <cell r="K222">
            <v>0</v>
          </cell>
          <cell r="L222">
            <v>0</v>
          </cell>
          <cell r="M222">
            <v>1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200</v>
          </cell>
          <cell r="U222">
            <v>1800</v>
          </cell>
          <cell r="V222">
            <v>10809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</v>
          </cell>
          <cell r="AB222">
            <v>1169</v>
          </cell>
        </row>
        <row r="223">
          <cell r="A223" t="str">
            <v>Summer</v>
          </cell>
          <cell r="B223">
            <v>4</v>
          </cell>
          <cell r="C223" t="str">
            <v>UT</v>
          </cell>
          <cell r="D223" t="str">
            <v xml:space="preserve">TS  </v>
          </cell>
          <cell r="E223">
            <v>1</v>
          </cell>
          <cell r="F223">
            <v>24040</v>
          </cell>
          <cell r="G223">
            <v>0</v>
          </cell>
          <cell r="H223">
            <v>188</v>
          </cell>
          <cell r="I223">
            <v>274</v>
          </cell>
          <cell r="J223">
            <v>0</v>
          </cell>
          <cell r="K223">
            <v>0</v>
          </cell>
          <cell r="L223">
            <v>0</v>
          </cell>
          <cell r="M223">
            <v>1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200</v>
          </cell>
          <cell r="U223">
            <v>1800</v>
          </cell>
          <cell r="V223">
            <v>22040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1</v>
          </cell>
          <cell r="AB223">
            <v>1169</v>
          </cell>
        </row>
        <row r="224">
          <cell r="A224" t="str">
            <v>Summer</v>
          </cell>
          <cell r="B224">
            <v>5</v>
          </cell>
          <cell r="C224" t="str">
            <v>UT</v>
          </cell>
          <cell r="D224" t="str">
            <v xml:space="preserve">TS  </v>
          </cell>
          <cell r="E224">
            <v>1</v>
          </cell>
          <cell r="F224">
            <v>8819</v>
          </cell>
          <cell r="G224">
            <v>0</v>
          </cell>
          <cell r="H224">
            <v>188</v>
          </cell>
          <cell r="I224">
            <v>274</v>
          </cell>
          <cell r="J224">
            <v>0</v>
          </cell>
          <cell r="K224">
            <v>0</v>
          </cell>
          <cell r="L224">
            <v>0</v>
          </cell>
          <cell r="M224">
            <v>1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200</v>
          </cell>
          <cell r="U224">
            <v>1800</v>
          </cell>
          <cell r="V224">
            <v>6819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1</v>
          </cell>
          <cell r="AB224">
            <v>1169</v>
          </cell>
        </row>
        <row r="225">
          <cell r="A225" t="str">
            <v>Summer</v>
          </cell>
          <cell r="B225">
            <v>6</v>
          </cell>
          <cell r="C225" t="str">
            <v>UT</v>
          </cell>
          <cell r="D225" t="str">
            <v xml:space="preserve">TS  </v>
          </cell>
          <cell r="E225">
            <v>1</v>
          </cell>
          <cell r="F225">
            <v>6646</v>
          </cell>
          <cell r="G225">
            <v>0</v>
          </cell>
          <cell r="H225">
            <v>188</v>
          </cell>
          <cell r="I225">
            <v>274</v>
          </cell>
          <cell r="J225">
            <v>0</v>
          </cell>
          <cell r="K225">
            <v>0</v>
          </cell>
          <cell r="L225">
            <v>0</v>
          </cell>
          <cell r="M225">
            <v>1</v>
          </cell>
          <cell r="N225">
            <v>0</v>
          </cell>
          <cell r="O225">
            <v>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200</v>
          </cell>
          <cell r="U225">
            <v>1800</v>
          </cell>
          <cell r="V225">
            <v>4646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</v>
          </cell>
          <cell r="AB225">
            <v>1169</v>
          </cell>
        </row>
        <row r="226">
          <cell r="A226" t="str">
            <v>Summer</v>
          </cell>
          <cell r="B226">
            <v>7</v>
          </cell>
          <cell r="C226" t="str">
            <v>UT</v>
          </cell>
          <cell r="D226" t="str">
            <v xml:space="preserve">TS  </v>
          </cell>
          <cell r="E226">
            <v>1</v>
          </cell>
          <cell r="F226">
            <v>4955</v>
          </cell>
          <cell r="G226">
            <v>0</v>
          </cell>
          <cell r="H226">
            <v>188</v>
          </cell>
          <cell r="I226">
            <v>274</v>
          </cell>
          <cell r="J226">
            <v>0</v>
          </cell>
          <cell r="K226">
            <v>0</v>
          </cell>
          <cell r="L226">
            <v>0</v>
          </cell>
          <cell r="M226">
            <v>1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200</v>
          </cell>
          <cell r="U226">
            <v>1800</v>
          </cell>
          <cell r="V226">
            <v>2955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</v>
          </cell>
          <cell r="AB226">
            <v>1169</v>
          </cell>
        </row>
        <row r="227">
          <cell r="A227" t="str">
            <v>Summer</v>
          </cell>
          <cell r="B227">
            <v>8</v>
          </cell>
          <cell r="C227" t="str">
            <v>UT</v>
          </cell>
          <cell r="D227" t="str">
            <v xml:space="preserve">TS  </v>
          </cell>
          <cell r="E227">
            <v>1</v>
          </cell>
          <cell r="F227">
            <v>4575</v>
          </cell>
          <cell r="G227">
            <v>0</v>
          </cell>
          <cell r="H227">
            <v>188</v>
          </cell>
          <cell r="I227">
            <v>274</v>
          </cell>
          <cell r="J227">
            <v>0</v>
          </cell>
          <cell r="K227">
            <v>0</v>
          </cell>
          <cell r="L227">
            <v>0</v>
          </cell>
          <cell r="M227">
            <v>1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200</v>
          </cell>
          <cell r="U227">
            <v>1800</v>
          </cell>
          <cell r="V227">
            <v>2575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1</v>
          </cell>
          <cell r="AB227">
            <v>1169</v>
          </cell>
        </row>
        <row r="228">
          <cell r="A228" t="str">
            <v>Summer</v>
          </cell>
          <cell r="B228">
            <v>9</v>
          </cell>
          <cell r="C228" t="str">
            <v>UT</v>
          </cell>
          <cell r="D228" t="str">
            <v xml:space="preserve">TS  </v>
          </cell>
          <cell r="E228">
            <v>1</v>
          </cell>
          <cell r="F228">
            <v>17794</v>
          </cell>
          <cell r="G228">
            <v>0</v>
          </cell>
          <cell r="H228">
            <v>188</v>
          </cell>
          <cell r="I228">
            <v>274</v>
          </cell>
          <cell r="J228">
            <v>0</v>
          </cell>
          <cell r="K228">
            <v>0</v>
          </cell>
          <cell r="L228">
            <v>0</v>
          </cell>
          <cell r="M228">
            <v>1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200</v>
          </cell>
          <cell r="U228">
            <v>1800</v>
          </cell>
          <cell r="V228">
            <v>15794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1</v>
          </cell>
          <cell r="AB228">
            <v>1169</v>
          </cell>
        </row>
        <row r="229">
          <cell r="A229" t="str">
            <v>Summer</v>
          </cell>
          <cell r="B229">
            <v>10</v>
          </cell>
          <cell r="C229" t="str">
            <v>UT</v>
          </cell>
          <cell r="D229" t="str">
            <v xml:space="preserve">TS  </v>
          </cell>
          <cell r="E229">
            <v>1</v>
          </cell>
          <cell r="F229">
            <v>27640</v>
          </cell>
          <cell r="G229">
            <v>0</v>
          </cell>
          <cell r="H229">
            <v>188</v>
          </cell>
          <cell r="I229">
            <v>274</v>
          </cell>
          <cell r="J229">
            <v>0</v>
          </cell>
          <cell r="K229">
            <v>0</v>
          </cell>
          <cell r="L229">
            <v>0</v>
          </cell>
          <cell r="M229">
            <v>1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200</v>
          </cell>
          <cell r="U229">
            <v>1800</v>
          </cell>
          <cell r="V229">
            <v>25640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1</v>
          </cell>
          <cell r="AB229">
            <v>1169</v>
          </cell>
        </row>
        <row r="230">
          <cell r="A230" t="str">
            <v>Winter</v>
          </cell>
          <cell r="B230">
            <v>11</v>
          </cell>
          <cell r="C230" t="str">
            <v>UT</v>
          </cell>
          <cell r="D230" t="str">
            <v xml:space="preserve">TS  </v>
          </cell>
          <cell r="E230">
            <v>1</v>
          </cell>
          <cell r="F230">
            <v>35203</v>
          </cell>
          <cell r="G230">
            <v>0</v>
          </cell>
          <cell r="H230">
            <v>188</v>
          </cell>
          <cell r="I230">
            <v>274</v>
          </cell>
          <cell r="J230">
            <v>0</v>
          </cell>
          <cell r="K230">
            <v>0</v>
          </cell>
          <cell r="L230">
            <v>0</v>
          </cell>
          <cell r="M230">
            <v>1</v>
          </cell>
          <cell r="N230">
            <v>0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200</v>
          </cell>
          <cell r="U230">
            <v>1800</v>
          </cell>
          <cell r="V230">
            <v>33203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1</v>
          </cell>
          <cell r="AB230">
            <v>1169</v>
          </cell>
        </row>
        <row r="231">
          <cell r="A231" t="str">
            <v>Winter</v>
          </cell>
          <cell r="B231">
            <v>12</v>
          </cell>
          <cell r="C231" t="str">
            <v>UT</v>
          </cell>
          <cell r="D231" t="str">
            <v xml:space="preserve">TS  </v>
          </cell>
          <cell r="E231">
            <v>1</v>
          </cell>
          <cell r="F231">
            <v>15635</v>
          </cell>
          <cell r="G231">
            <v>0</v>
          </cell>
          <cell r="H231">
            <v>188</v>
          </cell>
          <cell r="I231">
            <v>274</v>
          </cell>
          <cell r="J231">
            <v>0</v>
          </cell>
          <cell r="K231">
            <v>0</v>
          </cell>
          <cell r="L231">
            <v>0</v>
          </cell>
          <cell r="M231">
            <v>1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200</v>
          </cell>
          <cell r="U231">
            <v>1800</v>
          </cell>
          <cell r="V231">
            <v>13635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1</v>
          </cell>
          <cell r="AB231">
            <v>1169</v>
          </cell>
        </row>
        <row r="232">
          <cell r="A232" t="str">
            <v>Winter</v>
          </cell>
          <cell r="B232">
            <v>1</v>
          </cell>
          <cell r="C232" t="str">
            <v>UT</v>
          </cell>
          <cell r="D232" t="str">
            <v xml:space="preserve">TS  </v>
          </cell>
          <cell r="E232">
            <v>1</v>
          </cell>
          <cell r="F232">
            <v>48014</v>
          </cell>
          <cell r="G232">
            <v>0</v>
          </cell>
          <cell r="H232">
            <v>375</v>
          </cell>
          <cell r="I232">
            <v>274</v>
          </cell>
          <cell r="J232">
            <v>0</v>
          </cell>
          <cell r="K232">
            <v>0</v>
          </cell>
          <cell r="L232">
            <v>0</v>
          </cell>
          <cell r="M232">
            <v>1</v>
          </cell>
          <cell r="N232">
            <v>0</v>
          </cell>
          <cell r="O232">
            <v>0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200</v>
          </cell>
          <cell r="U232">
            <v>1800</v>
          </cell>
          <cell r="V232">
            <v>46014</v>
          </cell>
          <cell r="W232">
            <v>0</v>
          </cell>
          <cell r="X232">
            <v>0</v>
          </cell>
          <cell r="Y232">
            <v>0</v>
          </cell>
          <cell r="Z232">
            <v>1</v>
          </cell>
          <cell r="AA232">
            <v>0</v>
          </cell>
          <cell r="AB232">
            <v>1543</v>
          </cell>
        </row>
        <row r="233">
          <cell r="A233" t="str">
            <v>Winter</v>
          </cell>
          <cell r="B233">
            <v>2</v>
          </cell>
          <cell r="C233" t="str">
            <v>UT</v>
          </cell>
          <cell r="D233" t="str">
            <v xml:space="preserve">TS  </v>
          </cell>
          <cell r="E233">
            <v>1</v>
          </cell>
          <cell r="F233">
            <v>43732</v>
          </cell>
          <cell r="G233">
            <v>0</v>
          </cell>
          <cell r="H233">
            <v>375</v>
          </cell>
          <cell r="I233">
            <v>274</v>
          </cell>
          <cell r="J233">
            <v>0</v>
          </cell>
          <cell r="K233">
            <v>0</v>
          </cell>
          <cell r="L233">
            <v>0</v>
          </cell>
          <cell r="M233">
            <v>1</v>
          </cell>
          <cell r="N233">
            <v>0</v>
          </cell>
          <cell r="O233">
            <v>0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200</v>
          </cell>
          <cell r="U233">
            <v>1800</v>
          </cell>
          <cell r="V233">
            <v>41732</v>
          </cell>
          <cell r="W233">
            <v>0</v>
          </cell>
          <cell r="X233">
            <v>0</v>
          </cell>
          <cell r="Y233">
            <v>0</v>
          </cell>
          <cell r="Z233">
            <v>1</v>
          </cell>
          <cell r="AA233">
            <v>0</v>
          </cell>
          <cell r="AB233">
            <v>1543</v>
          </cell>
        </row>
        <row r="234">
          <cell r="A234" t="str">
            <v>Winter</v>
          </cell>
          <cell r="B234">
            <v>3</v>
          </cell>
          <cell r="C234" t="str">
            <v>UT</v>
          </cell>
          <cell r="D234" t="str">
            <v xml:space="preserve">TS  </v>
          </cell>
          <cell r="E234">
            <v>1</v>
          </cell>
          <cell r="F234">
            <v>42525</v>
          </cell>
          <cell r="G234">
            <v>0</v>
          </cell>
          <cell r="H234">
            <v>375</v>
          </cell>
          <cell r="I234">
            <v>274</v>
          </cell>
          <cell r="J234">
            <v>0</v>
          </cell>
          <cell r="K234">
            <v>0</v>
          </cell>
          <cell r="L234">
            <v>0</v>
          </cell>
          <cell r="M234">
            <v>1</v>
          </cell>
          <cell r="N234">
            <v>0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200</v>
          </cell>
          <cell r="U234">
            <v>1800</v>
          </cell>
          <cell r="V234">
            <v>40525</v>
          </cell>
          <cell r="W234">
            <v>0</v>
          </cell>
          <cell r="X234">
            <v>0</v>
          </cell>
          <cell r="Y234">
            <v>0</v>
          </cell>
          <cell r="Z234">
            <v>1</v>
          </cell>
          <cell r="AA234">
            <v>0</v>
          </cell>
          <cell r="AB234">
            <v>1543</v>
          </cell>
        </row>
        <row r="235">
          <cell r="A235" t="str">
            <v>Summer</v>
          </cell>
          <cell r="B235">
            <v>4</v>
          </cell>
          <cell r="C235" t="str">
            <v>UT</v>
          </cell>
          <cell r="D235" t="str">
            <v xml:space="preserve">TS  </v>
          </cell>
          <cell r="E235">
            <v>1</v>
          </cell>
          <cell r="F235">
            <v>19162</v>
          </cell>
          <cell r="G235">
            <v>0</v>
          </cell>
          <cell r="H235">
            <v>375</v>
          </cell>
          <cell r="I235">
            <v>274</v>
          </cell>
          <cell r="J235">
            <v>0</v>
          </cell>
          <cell r="K235">
            <v>0</v>
          </cell>
          <cell r="L235">
            <v>0</v>
          </cell>
          <cell r="M235">
            <v>1</v>
          </cell>
          <cell r="N235">
            <v>0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200</v>
          </cell>
          <cell r="U235">
            <v>1800</v>
          </cell>
          <cell r="V235">
            <v>17162</v>
          </cell>
          <cell r="W235">
            <v>0</v>
          </cell>
          <cell r="X235">
            <v>0</v>
          </cell>
          <cell r="Y235">
            <v>0</v>
          </cell>
          <cell r="Z235">
            <v>1</v>
          </cell>
          <cell r="AA235">
            <v>0</v>
          </cell>
          <cell r="AB235">
            <v>1543</v>
          </cell>
        </row>
        <row r="236">
          <cell r="A236" t="str">
            <v>Summer</v>
          </cell>
          <cell r="B236">
            <v>5</v>
          </cell>
          <cell r="C236" t="str">
            <v>UT</v>
          </cell>
          <cell r="D236" t="str">
            <v xml:space="preserve">TS  </v>
          </cell>
          <cell r="E236">
            <v>1</v>
          </cell>
          <cell r="F236">
            <v>30453</v>
          </cell>
          <cell r="G236">
            <v>0</v>
          </cell>
          <cell r="H236">
            <v>375</v>
          </cell>
          <cell r="I236">
            <v>274</v>
          </cell>
          <cell r="J236">
            <v>0</v>
          </cell>
          <cell r="K236">
            <v>0</v>
          </cell>
          <cell r="L236">
            <v>0</v>
          </cell>
          <cell r="M236">
            <v>1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200</v>
          </cell>
          <cell r="U236">
            <v>1800</v>
          </cell>
          <cell r="V236">
            <v>28453</v>
          </cell>
          <cell r="W236">
            <v>0</v>
          </cell>
          <cell r="X236">
            <v>0</v>
          </cell>
          <cell r="Y236">
            <v>0</v>
          </cell>
          <cell r="Z236">
            <v>1</v>
          </cell>
          <cell r="AA236">
            <v>0</v>
          </cell>
          <cell r="AB236">
            <v>1543</v>
          </cell>
        </row>
        <row r="237">
          <cell r="A237" t="str">
            <v>Summer</v>
          </cell>
          <cell r="B237">
            <v>6</v>
          </cell>
          <cell r="C237" t="str">
            <v>UT</v>
          </cell>
          <cell r="D237" t="str">
            <v xml:space="preserve">TS  </v>
          </cell>
          <cell r="E237">
            <v>1</v>
          </cell>
          <cell r="F237">
            <v>21827</v>
          </cell>
          <cell r="G237">
            <v>0</v>
          </cell>
          <cell r="H237">
            <v>375</v>
          </cell>
          <cell r="I237">
            <v>274</v>
          </cell>
          <cell r="J237">
            <v>0</v>
          </cell>
          <cell r="K237">
            <v>0</v>
          </cell>
          <cell r="L237">
            <v>0</v>
          </cell>
          <cell r="M237">
            <v>1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200</v>
          </cell>
          <cell r="U237">
            <v>1800</v>
          </cell>
          <cell r="V237">
            <v>19827</v>
          </cell>
          <cell r="W237">
            <v>0</v>
          </cell>
          <cell r="X237">
            <v>0</v>
          </cell>
          <cell r="Y237">
            <v>0</v>
          </cell>
          <cell r="Z237">
            <v>1</v>
          </cell>
          <cell r="AA237">
            <v>0</v>
          </cell>
          <cell r="AB237">
            <v>1543</v>
          </cell>
        </row>
        <row r="238">
          <cell r="A238" t="str">
            <v>Summer</v>
          </cell>
          <cell r="B238">
            <v>7</v>
          </cell>
          <cell r="C238" t="str">
            <v>UT</v>
          </cell>
          <cell r="D238" t="str">
            <v xml:space="preserve">TS  </v>
          </cell>
          <cell r="E238">
            <v>1</v>
          </cell>
          <cell r="F238">
            <v>16832</v>
          </cell>
          <cell r="G238">
            <v>0</v>
          </cell>
          <cell r="H238">
            <v>375</v>
          </cell>
          <cell r="I238">
            <v>274</v>
          </cell>
          <cell r="J238">
            <v>0</v>
          </cell>
          <cell r="K238">
            <v>0</v>
          </cell>
          <cell r="L238">
            <v>0</v>
          </cell>
          <cell r="M238">
            <v>1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200</v>
          </cell>
          <cell r="U238">
            <v>1800</v>
          </cell>
          <cell r="V238">
            <v>14832</v>
          </cell>
          <cell r="W238">
            <v>0</v>
          </cell>
          <cell r="X238">
            <v>0</v>
          </cell>
          <cell r="Y238">
            <v>0</v>
          </cell>
          <cell r="Z238">
            <v>1</v>
          </cell>
          <cell r="AA238">
            <v>0</v>
          </cell>
          <cell r="AB238">
            <v>1543</v>
          </cell>
        </row>
        <row r="239">
          <cell r="A239" t="str">
            <v>Summer</v>
          </cell>
          <cell r="B239">
            <v>8</v>
          </cell>
          <cell r="C239" t="str">
            <v>UT</v>
          </cell>
          <cell r="D239" t="str">
            <v xml:space="preserve">TS  </v>
          </cell>
          <cell r="E239">
            <v>1</v>
          </cell>
          <cell r="F239">
            <v>14808</v>
          </cell>
          <cell r="G239">
            <v>0</v>
          </cell>
          <cell r="H239">
            <v>375</v>
          </cell>
          <cell r="I239">
            <v>274</v>
          </cell>
          <cell r="J239">
            <v>0</v>
          </cell>
          <cell r="K239">
            <v>0</v>
          </cell>
          <cell r="L239">
            <v>0</v>
          </cell>
          <cell r="M239">
            <v>1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200</v>
          </cell>
          <cell r="U239">
            <v>1800</v>
          </cell>
          <cell r="V239">
            <v>12808</v>
          </cell>
          <cell r="W239">
            <v>0</v>
          </cell>
          <cell r="X239">
            <v>0</v>
          </cell>
          <cell r="Y239">
            <v>0</v>
          </cell>
          <cell r="Z239">
            <v>1</v>
          </cell>
          <cell r="AA239">
            <v>0</v>
          </cell>
          <cell r="AB239">
            <v>1543</v>
          </cell>
        </row>
        <row r="240">
          <cell r="A240" t="str">
            <v>Summer</v>
          </cell>
          <cell r="B240">
            <v>9</v>
          </cell>
          <cell r="C240" t="str">
            <v>UT</v>
          </cell>
          <cell r="D240" t="str">
            <v xml:space="preserve">TS  </v>
          </cell>
          <cell r="E240">
            <v>1</v>
          </cell>
          <cell r="F240">
            <v>2955</v>
          </cell>
          <cell r="G240">
            <v>0</v>
          </cell>
          <cell r="H240">
            <v>375</v>
          </cell>
          <cell r="I240">
            <v>274</v>
          </cell>
          <cell r="J240">
            <v>0</v>
          </cell>
          <cell r="K240">
            <v>0</v>
          </cell>
          <cell r="L240">
            <v>0</v>
          </cell>
          <cell r="M240">
            <v>1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200</v>
          </cell>
          <cell r="U240">
            <v>1800</v>
          </cell>
          <cell r="V240">
            <v>955</v>
          </cell>
          <cell r="W240">
            <v>0</v>
          </cell>
          <cell r="X240">
            <v>0</v>
          </cell>
          <cell r="Y240">
            <v>0</v>
          </cell>
          <cell r="Z240">
            <v>1</v>
          </cell>
          <cell r="AA240">
            <v>0</v>
          </cell>
          <cell r="AB240">
            <v>1543</v>
          </cell>
        </row>
        <row r="241">
          <cell r="A241" t="str">
            <v>Summer</v>
          </cell>
          <cell r="B241">
            <v>10</v>
          </cell>
          <cell r="C241" t="str">
            <v>UT</v>
          </cell>
          <cell r="D241" t="str">
            <v xml:space="preserve">TS  </v>
          </cell>
          <cell r="E241">
            <v>1</v>
          </cell>
          <cell r="F241">
            <v>12441</v>
          </cell>
          <cell r="G241">
            <v>0</v>
          </cell>
          <cell r="H241">
            <v>375</v>
          </cell>
          <cell r="I241">
            <v>274</v>
          </cell>
          <cell r="J241">
            <v>0</v>
          </cell>
          <cell r="K241">
            <v>0</v>
          </cell>
          <cell r="L241">
            <v>0</v>
          </cell>
          <cell r="M241">
            <v>1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200</v>
          </cell>
          <cell r="U241">
            <v>1800</v>
          </cell>
          <cell r="V241">
            <v>10441</v>
          </cell>
          <cell r="W241">
            <v>0</v>
          </cell>
          <cell r="X241">
            <v>0</v>
          </cell>
          <cell r="Y241">
            <v>0</v>
          </cell>
          <cell r="Z241">
            <v>1</v>
          </cell>
          <cell r="AA241">
            <v>0</v>
          </cell>
          <cell r="AB241">
            <v>1543</v>
          </cell>
        </row>
        <row r="242">
          <cell r="A242" t="str">
            <v>Winter</v>
          </cell>
          <cell r="B242">
            <v>11</v>
          </cell>
          <cell r="C242" t="str">
            <v>UT</v>
          </cell>
          <cell r="D242" t="str">
            <v xml:space="preserve">TS  </v>
          </cell>
          <cell r="E242">
            <v>1</v>
          </cell>
          <cell r="F242">
            <v>13821</v>
          </cell>
          <cell r="G242">
            <v>0</v>
          </cell>
          <cell r="H242">
            <v>375</v>
          </cell>
          <cell r="I242">
            <v>274</v>
          </cell>
          <cell r="J242">
            <v>0</v>
          </cell>
          <cell r="K242">
            <v>0</v>
          </cell>
          <cell r="L242">
            <v>0</v>
          </cell>
          <cell r="M242">
            <v>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200</v>
          </cell>
          <cell r="U242">
            <v>1800</v>
          </cell>
          <cell r="V242">
            <v>11821</v>
          </cell>
          <cell r="W242">
            <v>0</v>
          </cell>
          <cell r="X242">
            <v>0</v>
          </cell>
          <cell r="Y242">
            <v>0</v>
          </cell>
          <cell r="Z242">
            <v>1</v>
          </cell>
          <cell r="AA242">
            <v>0</v>
          </cell>
          <cell r="AB242">
            <v>1543</v>
          </cell>
        </row>
        <row r="243">
          <cell r="A243" t="str">
            <v>Winter</v>
          </cell>
          <cell r="B243">
            <v>12</v>
          </cell>
          <cell r="C243" t="str">
            <v>UT</v>
          </cell>
          <cell r="D243" t="str">
            <v xml:space="preserve">TS  </v>
          </cell>
          <cell r="E243">
            <v>1</v>
          </cell>
          <cell r="F243">
            <v>45602</v>
          </cell>
          <cell r="G243">
            <v>0</v>
          </cell>
          <cell r="H243">
            <v>375</v>
          </cell>
          <cell r="I243">
            <v>274</v>
          </cell>
          <cell r="J243">
            <v>0</v>
          </cell>
          <cell r="K243">
            <v>0</v>
          </cell>
          <cell r="L243">
            <v>0</v>
          </cell>
          <cell r="M243">
            <v>1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200</v>
          </cell>
          <cell r="U243">
            <v>1800</v>
          </cell>
          <cell r="V243">
            <v>43602</v>
          </cell>
          <cell r="W243">
            <v>0</v>
          </cell>
          <cell r="X243">
            <v>0</v>
          </cell>
          <cell r="Y243">
            <v>0</v>
          </cell>
          <cell r="Z243">
            <v>1</v>
          </cell>
          <cell r="AA243">
            <v>0</v>
          </cell>
          <cell r="AB243">
            <v>1543</v>
          </cell>
        </row>
        <row r="244">
          <cell r="A244" t="str">
            <v>Winter</v>
          </cell>
          <cell r="B244">
            <v>1</v>
          </cell>
          <cell r="C244" t="str">
            <v>UT</v>
          </cell>
          <cell r="D244" t="str">
            <v xml:space="preserve">TS  </v>
          </cell>
          <cell r="E244">
            <v>1</v>
          </cell>
          <cell r="F244">
            <v>66215</v>
          </cell>
          <cell r="G244">
            <v>0</v>
          </cell>
          <cell r="H244">
            <v>375</v>
          </cell>
          <cell r="I244">
            <v>274</v>
          </cell>
          <cell r="J244">
            <v>0</v>
          </cell>
          <cell r="K244">
            <v>0</v>
          </cell>
          <cell r="L244">
            <v>0</v>
          </cell>
          <cell r="M244">
            <v>1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200</v>
          </cell>
          <cell r="U244">
            <v>1800</v>
          </cell>
          <cell r="V244">
            <v>64215</v>
          </cell>
          <cell r="W244">
            <v>0</v>
          </cell>
          <cell r="X244">
            <v>0</v>
          </cell>
          <cell r="Y244">
            <v>0</v>
          </cell>
          <cell r="Z244">
            <v>1</v>
          </cell>
          <cell r="AA244">
            <v>0</v>
          </cell>
          <cell r="AB244">
            <v>2128</v>
          </cell>
        </row>
        <row r="245">
          <cell r="A245" t="str">
            <v>Winter</v>
          </cell>
          <cell r="B245">
            <v>2</v>
          </cell>
          <cell r="C245" t="str">
            <v>UT</v>
          </cell>
          <cell r="D245" t="str">
            <v xml:space="preserve">TS  </v>
          </cell>
          <cell r="E245">
            <v>1</v>
          </cell>
          <cell r="F245">
            <v>59143</v>
          </cell>
          <cell r="G245">
            <v>0</v>
          </cell>
          <cell r="H245">
            <v>375</v>
          </cell>
          <cell r="I245">
            <v>274</v>
          </cell>
          <cell r="J245">
            <v>0</v>
          </cell>
          <cell r="K245">
            <v>0</v>
          </cell>
          <cell r="L245">
            <v>0</v>
          </cell>
          <cell r="M245">
            <v>1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200</v>
          </cell>
          <cell r="U245">
            <v>1800</v>
          </cell>
          <cell r="V245">
            <v>57143</v>
          </cell>
          <cell r="W245">
            <v>0</v>
          </cell>
          <cell r="X245">
            <v>0</v>
          </cell>
          <cell r="Y245">
            <v>0</v>
          </cell>
          <cell r="Z245">
            <v>1</v>
          </cell>
          <cell r="AA245">
            <v>0</v>
          </cell>
          <cell r="AB245">
            <v>2128</v>
          </cell>
        </row>
        <row r="246">
          <cell r="A246" t="str">
            <v>Winter</v>
          </cell>
          <cell r="B246">
            <v>3</v>
          </cell>
          <cell r="C246" t="str">
            <v>UT</v>
          </cell>
          <cell r="D246" t="str">
            <v xml:space="preserve">TS  </v>
          </cell>
          <cell r="E246">
            <v>1</v>
          </cell>
          <cell r="F246">
            <v>50923</v>
          </cell>
          <cell r="G246">
            <v>0</v>
          </cell>
          <cell r="H246">
            <v>375</v>
          </cell>
          <cell r="I246">
            <v>274</v>
          </cell>
          <cell r="J246">
            <v>0</v>
          </cell>
          <cell r="K246">
            <v>0</v>
          </cell>
          <cell r="L246">
            <v>0</v>
          </cell>
          <cell r="M246">
            <v>1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200</v>
          </cell>
          <cell r="U246">
            <v>1800</v>
          </cell>
          <cell r="V246">
            <v>48923</v>
          </cell>
          <cell r="W246">
            <v>0</v>
          </cell>
          <cell r="X246">
            <v>0</v>
          </cell>
          <cell r="Y246">
            <v>0</v>
          </cell>
          <cell r="Z246">
            <v>1</v>
          </cell>
          <cell r="AA246">
            <v>0</v>
          </cell>
          <cell r="AB246">
            <v>2128</v>
          </cell>
        </row>
        <row r="247">
          <cell r="A247" t="str">
            <v>Summer</v>
          </cell>
          <cell r="B247">
            <v>4</v>
          </cell>
          <cell r="C247" t="str">
            <v>UT</v>
          </cell>
          <cell r="D247" t="str">
            <v xml:space="preserve">TS  </v>
          </cell>
          <cell r="E247">
            <v>1</v>
          </cell>
          <cell r="F247">
            <v>45300</v>
          </cell>
          <cell r="G247">
            <v>0</v>
          </cell>
          <cell r="H247">
            <v>375</v>
          </cell>
          <cell r="I247">
            <v>274</v>
          </cell>
          <cell r="J247">
            <v>0</v>
          </cell>
          <cell r="K247">
            <v>0</v>
          </cell>
          <cell r="L247">
            <v>0</v>
          </cell>
          <cell r="M247">
            <v>1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200</v>
          </cell>
          <cell r="U247">
            <v>1800</v>
          </cell>
          <cell r="V247">
            <v>43300</v>
          </cell>
          <cell r="W247">
            <v>0</v>
          </cell>
          <cell r="X247">
            <v>0</v>
          </cell>
          <cell r="Y247">
            <v>0</v>
          </cell>
          <cell r="Z247">
            <v>1</v>
          </cell>
          <cell r="AA247">
            <v>0</v>
          </cell>
          <cell r="AB247">
            <v>2128</v>
          </cell>
        </row>
        <row r="248">
          <cell r="A248" t="str">
            <v>Summer</v>
          </cell>
          <cell r="B248">
            <v>5</v>
          </cell>
          <cell r="C248" t="str">
            <v>UT</v>
          </cell>
          <cell r="D248" t="str">
            <v xml:space="preserve">TS  </v>
          </cell>
          <cell r="E248">
            <v>1</v>
          </cell>
          <cell r="F248">
            <v>41379</v>
          </cell>
          <cell r="G248">
            <v>0</v>
          </cell>
          <cell r="H248">
            <v>375</v>
          </cell>
          <cell r="I248">
            <v>274</v>
          </cell>
          <cell r="J248">
            <v>0</v>
          </cell>
          <cell r="K248">
            <v>0</v>
          </cell>
          <cell r="L248">
            <v>0</v>
          </cell>
          <cell r="M248">
            <v>1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200</v>
          </cell>
          <cell r="U248">
            <v>1800</v>
          </cell>
          <cell r="V248">
            <v>39379</v>
          </cell>
          <cell r="W248">
            <v>0</v>
          </cell>
          <cell r="X248">
            <v>0</v>
          </cell>
          <cell r="Y248">
            <v>0</v>
          </cell>
          <cell r="Z248">
            <v>1</v>
          </cell>
          <cell r="AA248">
            <v>0</v>
          </cell>
          <cell r="AB248">
            <v>2128</v>
          </cell>
        </row>
        <row r="249">
          <cell r="A249" t="str">
            <v>Summer</v>
          </cell>
          <cell r="B249">
            <v>6</v>
          </cell>
          <cell r="C249" t="str">
            <v>UT</v>
          </cell>
          <cell r="D249" t="str">
            <v xml:space="preserve">TS  </v>
          </cell>
          <cell r="E249">
            <v>1</v>
          </cell>
          <cell r="F249">
            <v>26909</v>
          </cell>
          <cell r="G249">
            <v>0</v>
          </cell>
          <cell r="H249">
            <v>375</v>
          </cell>
          <cell r="I249">
            <v>274</v>
          </cell>
          <cell r="J249">
            <v>0</v>
          </cell>
          <cell r="K249">
            <v>0</v>
          </cell>
          <cell r="L249">
            <v>0</v>
          </cell>
          <cell r="M249">
            <v>1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200</v>
          </cell>
          <cell r="U249">
            <v>1800</v>
          </cell>
          <cell r="V249">
            <v>24909</v>
          </cell>
          <cell r="W249">
            <v>0</v>
          </cell>
          <cell r="X249">
            <v>0</v>
          </cell>
          <cell r="Y249">
            <v>0</v>
          </cell>
          <cell r="Z249">
            <v>1</v>
          </cell>
          <cell r="AA249">
            <v>0</v>
          </cell>
          <cell r="AB249">
            <v>2128</v>
          </cell>
        </row>
        <row r="250">
          <cell r="A250" t="str">
            <v>Summer</v>
          </cell>
          <cell r="B250">
            <v>7</v>
          </cell>
          <cell r="C250" t="str">
            <v>UT</v>
          </cell>
          <cell r="D250" t="str">
            <v xml:space="preserve">TS  </v>
          </cell>
          <cell r="E250">
            <v>1</v>
          </cell>
          <cell r="F250">
            <v>31586</v>
          </cell>
          <cell r="G250">
            <v>0</v>
          </cell>
          <cell r="H250">
            <v>375</v>
          </cell>
          <cell r="I250">
            <v>274</v>
          </cell>
          <cell r="J250">
            <v>0</v>
          </cell>
          <cell r="K250">
            <v>0</v>
          </cell>
          <cell r="L250">
            <v>0</v>
          </cell>
          <cell r="M250">
            <v>1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200</v>
          </cell>
          <cell r="U250">
            <v>1800</v>
          </cell>
          <cell r="V250">
            <v>29586</v>
          </cell>
          <cell r="W250">
            <v>0</v>
          </cell>
          <cell r="X250">
            <v>0</v>
          </cell>
          <cell r="Y250">
            <v>0</v>
          </cell>
          <cell r="Z250">
            <v>1</v>
          </cell>
          <cell r="AA250">
            <v>0</v>
          </cell>
          <cell r="AB250">
            <v>2128</v>
          </cell>
        </row>
        <row r="251">
          <cell r="A251" t="str">
            <v>Summer</v>
          </cell>
          <cell r="B251">
            <v>8</v>
          </cell>
          <cell r="C251" t="str">
            <v>UT</v>
          </cell>
          <cell r="D251" t="str">
            <v xml:space="preserve">TS  </v>
          </cell>
          <cell r="E251">
            <v>1</v>
          </cell>
          <cell r="F251">
            <v>30517</v>
          </cell>
          <cell r="G251">
            <v>0</v>
          </cell>
          <cell r="H251">
            <v>375</v>
          </cell>
          <cell r="I251">
            <v>274</v>
          </cell>
          <cell r="J251">
            <v>0</v>
          </cell>
          <cell r="K251">
            <v>0</v>
          </cell>
          <cell r="L251">
            <v>0</v>
          </cell>
          <cell r="M251">
            <v>1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200</v>
          </cell>
          <cell r="U251">
            <v>1800</v>
          </cell>
          <cell r="V251">
            <v>28517</v>
          </cell>
          <cell r="W251">
            <v>0</v>
          </cell>
          <cell r="X251">
            <v>0</v>
          </cell>
          <cell r="Y251">
            <v>0</v>
          </cell>
          <cell r="Z251">
            <v>1</v>
          </cell>
          <cell r="AA251">
            <v>0</v>
          </cell>
          <cell r="AB251">
            <v>2128</v>
          </cell>
        </row>
        <row r="252">
          <cell r="A252" t="str">
            <v>Summer</v>
          </cell>
          <cell r="B252">
            <v>9</v>
          </cell>
          <cell r="C252" t="str">
            <v>UT</v>
          </cell>
          <cell r="D252" t="str">
            <v xml:space="preserve">TS  </v>
          </cell>
          <cell r="E252">
            <v>1</v>
          </cell>
          <cell r="F252">
            <v>34396</v>
          </cell>
          <cell r="G252">
            <v>0</v>
          </cell>
          <cell r="H252">
            <v>375</v>
          </cell>
          <cell r="I252">
            <v>274</v>
          </cell>
          <cell r="J252">
            <v>0</v>
          </cell>
          <cell r="K252">
            <v>0</v>
          </cell>
          <cell r="L252">
            <v>0</v>
          </cell>
          <cell r="M252">
            <v>1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200</v>
          </cell>
          <cell r="U252">
            <v>1800</v>
          </cell>
          <cell r="V252">
            <v>32396</v>
          </cell>
          <cell r="W252">
            <v>0</v>
          </cell>
          <cell r="X252">
            <v>0</v>
          </cell>
          <cell r="Y252">
            <v>0</v>
          </cell>
          <cell r="Z252">
            <v>1</v>
          </cell>
          <cell r="AA252">
            <v>0</v>
          </cell>
          <cell r="AB252">
            <v>2128</v>
          </cell>
        </row>
        <row r="253">
          <cell r="A253" t="str">
            <v>Summer</v>
          </cell>
          <cell r="B253">
            <v>10</v>
          </cell>
          <cell r="C253" t="str">
            <v>UT</v>
          </cell>
          <cell r="D253" t="str">
            <v xml:space="preserve">TS  </v>
          </cell>
          <cell r="E253">
            <v>1</v>
          </cell>
          <cell r="F253">
            <v>44172</v>
          </cell>
          <cell r="G253">
            <v>0</v>
          </cell>
          <cell r="H253">
            <v>375</v>
          </cell>
          <cell r="I253">
            <v>274</v>
          </cell>
          <cell r="J253">
            <v>0</v>
          </cell>
          <cell r="K253">
            <v>0</v>
          </cell>
          <cell r="L253">
            <v>0</v>
          </cell>
          <cell r="M253">
            <v>1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200</v>
          </cell>
          <cell r="U253">
            <v>1800</v>
          </cell>
          <cell r="V253">
            <v>42172</v>
          </cell>
          <cell r="W253">
            <v>0</v>
          </cell>
          <cell r="X253">
            <v>0</v>
          </cell>
          <cell r="Y253">
            <v>0</v>
          </cell>
          <cell r="Z253">
            <v>1</v>
          </cell>
          <cell r="AA253">
            <v>0</v>
          </cell>
          <cell r="AB253">
            <v>2128</v>
          </cell>
        </row>
        <row r="254">
          <cell r="A254" t="str">
            <v>Winter</v>
          </cell>
          <cell r="B254">
            <v>11</v>
          </cell>
          <cell r="C254" t="str">
            <v>UT</v>
          </cell>
          <cell r="D254" t="str">
            <v xml:space="preserve">TS  </v>
          </cell>
          <cell r="E254">
            <v>1</v>
          </cell>
          <cell r="F254">
            <v>50943</v>
          </cell>
          <cell r="G254">
            <v>0</v>
          </cell>
          <cell r="H254">
            <v>375</v>
          </cell>
          <cell r="I254">
            <v>274</v>
          </cell>
          <cell r="J254">
            <v>0</v>
          </cell>
          <cell r="K254">
            <v>0</v>
          </cell>
          <cell r="L254">
            <v>0</v>
          </cell>
          <cell r="M254">
            <v>1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200</v>
          </cell>
          <cell r="U254">
            <v>1800</v>
          </cell>
          <cell r="V254">
            <v>48943</v>
          </cell>
          <cell r="W254">
            <v>0</v>
          </cell>
          <cell r="X254">
            <v>0</v>
          </cell>
          <cell r="Y254">
            <v>0</v>
          </cell>
          <cell r="Z254">
            <v>1</v>
          </cell>
          <cell r="AA254">
            <v>0</v>
          </cell>
          <cell r="AB254">
            <v>2128</v>
          </cell>
        </row>
        <row r="255">
          <cell r="A255" t="str">
            <v>Winter</v>
          </cell>
          <cell r="B255">
            <v>12</v>
          </cell>
          <cell r="C255" t="str">
            <v>UT</v>
          </cell>
          <cell r="D255" t="str">
            <v xml:space="preserve">TS  </v>
          </cell>
          <cell r="E255">
            <v>1</v>
          </cell>
          <cell r="F255">
            <v>65650</v>
          </cell>
          <cell r="G255">
            <v>0</v>
          </cell>
          <cell r="H255">
            <v>375</v>
          </cell>
          <cell r="I255">
            <v>274</v>
          </cell>
          <cell r="J255">
            <v>0</v>
          </cell>
          <cell r="K255">
            <v>0</v>
          </cell>
          <cell r="L255">
            <v>0</v>
          </cell>
          <cell r="M255">
            <v>1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200</v>
          </cell>
          <cell r="U255">
            <v>1800</v>
          </cell>
          <cell r="V255">
            <v>63650</v>
          </cell>
          <cell r="W255">
            <v>0</v>
          </cell>
          <cell r="X255">
            <v>0</v>
          </cell>
          <cell r="Y255">
            <v>0</v>
          </cell>
          <cell r="Z255">
            <v>1</v>
          </cell>
          <cell r="AA255">
            <v>0</v>
          </cell>
          <cell r="AB255">
            <v>2128</v>
          </cell>
        </row>
        <row r="256">
          <cell r="A256" t="str">
            <v>Winter</v>
          </cell>
          <cell r="B256">
            <v>1</v>
          </cell>
          <cell r="C256" t="str">
            <v>UT</v>
          </cell>
          <cell r="D256" t="str">
            <v xml:space="preserve">MT  </v>
          </cell>
          <cell r="E256">
            <v>1</v>
          </cell>
          <cell r="F256">
            <v>4929</v>
          </cell>
          <cell r="G256">
            <v>0</v>
          </cell>
          <cell r="H256">
            <v>375</v>
          </cell>
          <cell r="I256">
            <v>244</v>
          </cell>
          <cell r="J256">
            <v>0</v>
          </cell>
          <cell r="K256">
            <v>0</v>
          </cell>
          <cell r="L256">
            <v>0</v>
          </cell>
          <cell r="M256">
            <v>1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4929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1</v>
          </cell>
          <cell r="AA256">
            <v>0</v>
          </cell>
          <cell r="AB256">
            <v>0</v>
          </cell>
        </row>
        <row r="257">
          <cell r="A257" t="str">
            <v>Winter</v>
          </cell>
          <cell r="B257">
            <v>2</v>
          </cell>
          <cell r="C257" t="str">
            <v>UT</v>
          </cell>
          <cell r="D257" t="str">
            <v xml:space="preserve">MT  </v>
          </cell>
          <cell r="E257">
            <v>1</v>
          </cell>
          <cell r="F257">
            <v>4558</v>
          </cell>
          <cell r="G257">
            <v>0</v>
          </cell>
          <cell r="H257">
            <v>375</v>
          </cell>
          <cell r="I257">
            <v>244</v>
          </cell>
          <cell r="J257">
            <v>0</v>
          </cell>
          <cell r="K257">
            <v>0</v>
          </cell>
          <cell r="L257">
            <v>0</v>
          </cell>
          <cell r="M257">
            <v>1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4558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1</v>
          </cell>
          <cell r="AA257">
            <v>0</v>
          </cell>
          <cell r="AB257">
            <v>0</v>
          </cell>
        </row>
        <row r="258">
          <cell r="A258" t="str">
            <v>Winter</v>
          </cell>
          <cell r="B258">
            <v>3</v>
          </cell>
          <cell r="C258" t="str">
            <v>UT</v>
          </cell>
          <cell r="D258" t="str">
            <v xml:space="preserve">MT  </v>
          </cell>
          <cell r="E258">
            <v>1</v>
          </cell>
          <cell r="F258">
            <v>3419</v>
          </cell>
          <cell r="G258">
            <v>0</v>
          </cell>
          <cell r="H258">
            <v>375</v>
          </cell>
          <cell r="I258">
            <v>244</v>
          </cell>
          <cell r="J258">
            <v>0</v>
          </cell>
          <cell r="K258">
            <v>0</v>
          </cell>
          <cell r="L258">
            <v>0</v>
          </cell>
          <cell r="M258">
            <v>1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3419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1</v>
          </cell>
          <cell r="AA258">
            <v>0</v>
          </cell>
          <cell r="AB258">
            <v>0</v>
          </cell>
        </row>
        <row r="259">
          <cell r="A259" t="str">
            <v>Summer</v>
          </cell>
          <cell r="B259">
            <v>4</v>
          </cell>
          <cell r="C259" t="str">
            <v>UT</v>
          </cell>
          <cell r="D259" t="str">
            <v xml:space="preserve">MT  </v>
          </cell>
          <cell r="E259">
            <v>1</v>
          </cell>
          <cell r="F259">
            <v>2297</v>
          </cell>
          <cell r="G259">
            <v>0</v>
          </cell>
          <cell r="H259">
            <v>375</v>
          </cell>
          <cell r="I259">
            <v>244</v>
          </cell>
          <cell r="J259">
            <v>0</v>
          </cell>
          <cell r="K259">
            <v>0</v>
          </cell>
          <cell r="L259">
            <v>0</v>
          </cell>
          <cell r="M259">
            <v>1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2297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1</v>
          </cell>
          <cell r="AA259">
            <v>0</v>
          </cell>
          <cell r="AB259">
            <v>0</v>
          </cell>
        </row>
        <row r="260">
          <cell r="A260" t="str">
            <v>Summer</v>
          </cell>
          <cell r="B260">
            <v>5</v>
          </cell>
          <cell r="C260" t="str">
            <v>UT</v>
          </cell>
          <cell r="D260" t="str">
            <v xml:space="preserve">MT  </v>
          </cell>
          <cell r="E260">
            <v>1</v>
          </cell>
          <cell r="F260">
            <v>1698</v>
          </cell>
          <cell r="G260">
            <v>0</v>
          </cell>
          <cell r="H260">
            <v>375</v>
          </cell>
          <cell r="I260">
            <v>244</v>
          </cell>
          <cell r="J260">
            <v>0</v>
          </cell>
          <cell r="K260">
            <v>0</v>
          </cell>
          <cell r="L260">
            <v>0</v>
          </cell>
          <cell r="M260">
            <v>1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1698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1</v>
          </cell>
          <cell r="AA260">
            <v>0</v>
          </cell>
          <cell r="AB260">
            <v>0</v>
          </cell>
        </row>
        <row r="261">
          <cell r="A261" t="str">
            <v>Summer</v>
          </cell>
          <cell r="B261">
            <v>6</v>
          </cell>
          <cell r="C261" t="str">
            <v>UT</v>
          </cell>
          <cell r="D261" t="str">
            <v xml:space="preserve">MT  </v>
          </cell>
          <cell r="E261">
            <v>1</v>
          </cell>
          <cell r="F261">
            <v>1501</v>
          </cell>
          <cell r="G261">
            <v>0</v>
          </cell>
          <cell r="H261">
            <v>375</v>
          </cell>
          <cell r="I261">
            <v>244</v>
          </cell>
          <cell r="J261">
            <v>0</v>
          </cell>
          <cell r="K261">
            <v>0</v>
          </cell>
          <cell r="L261">
            <v>0</v>
          </cell>
          <cell r="M261">
            <v>1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1501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1</v>
          </cell>
          <cell r="AA261">
            <v>0</v>
          </cell>
          <cell r="AB261">
            <v>0</v>
          </cell>
        </row>
        <row r="262">
          <cell r="A262" t="str">
            <v>Summer</v>
          </cell>
          <cell r="B262">
            <v>7</v>
          </cell>
          <cell r="C262" t="str">
            <v>UT</v>
          </cell>
          <cell r="D262" t="str">
            <v xml:space="preserve">MT  </v>
          </cell>
          <cell r="E262">
            <v>1</v>
          </cell>
          <cell r="F262">
            <v>1452</v>
          </cell>
          <cell r="G262">
            <v>0</v>
          </cell>
          <cell r="H262">
            <v>375</v>
          </cell>
          <cell r="I262">
            <v>244</v>
          </cell>
          <cell r="J262">
            <v>0</v>
          </cell>
          <cell r="K262">
            <v>0</v>
          </cell>
          <cell r="L262">
            <v>0</v>
          </cell>
          <cell r="M262">
            <v>1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1452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1</v>
          </cell>
          <cell r="AA262">
            <v>0</v>
          </cell>
          <cell r="AB262">
            <v>0</v>
          </cell>
        </row>
        <row r="263">
          <cell r="A263" t="str">
            <v>Summer</v>
          </cell>
          <cell r="B263">
            <v>8</v>
          </cell>
          <cell r="C263" t="str">
            <v>UT</v>
          </cell>
          <cell r="D263" t="str">
            <v xml:space="preserve">MT  </v>
          </cell>
          <cell r="E263">
            <v>1</v>
          </cell>
          <cell r="F263">
            <v>1460</v>
          </cell>
          <cell r="G263">
            <v>0</v>
          </cell>
          <cell r="H263">
            <v>375</v>
          </cell>
          <cell r="I263">
            <v>244</v>
          </cell>
          <cell r="J263">
            <v>0</v>
          </cell>
          <cell r="K263">
            <v>0</v>
          </cell>
          <cell r="L263">
            <v>0</v>
          </cell>
          <cell r="M263">
            <v>1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1460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1</v>
          </cell>
          <cell r="AA263">
            <v>0</v>
          </cell>
          <cell r="AB263">
            <v>0</v>
          </cell>
        </row>
        <row r="264">
          <cell r="A264" t="str">
            <v>Summer</v>
          </cell>
          <cell r="B264">
            <v>9</v>
          </cell>
          <cell r="C264" t="str">
            <v>UT</v>
          </cell>
          <cell r="D264" t="str">
            <v xml:space="preserve">MT  </v>
          </cell>
          <cell r="E264">
            <v>1</v>
          </cell>
          <cell r="F264">
            <v>1572</v>
          </cell>
          <cell r="G264">
            <v>0</v>
          </cell>
          <cell r="H264">
            <v>375</v>
          </cell>
          <cell r="I264">
            <v>244</v>
          </cell>
          <cell r="J264">
            <v>0</v>
          </cell>
          <cell r="K264">
            <v>0</v>
          </cell>
          <cell r="L264">
            <v>0</v>
          </cell>
          <cell r="M264">
            <v>1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1572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1</v>
          </cell>
          <cell r="AA264">
            <v>0</v>
          </cell>
          <cell r="AB264">
            <v>0</v>
          </cell>
        </row>
        <row r="265">
          <cell r="A265" t="str">
            <v>Summer</v>
          </cell>
          <cell r="B265">
            <v>10</v>
          </cell>
          <cell r="C265" t="str">
            <v>UT</v>
          </cell>
          <cell r="D265" t="str">
            <v xml:space="preserve">MT  </v>
          </cell>
          <cell r="E265">
            <v>1</v>
          </cell>
          <cell r="F265">
            <v>1932</v>
          </cell>
          <cell r="G265">
            <v>0</v>
          </cell>
          <cell r="H265">
            <v>375</v>
          </cell>
          <cell r="I265">
            <v>244</v>
          </cell>
          <cell r="J265">
            <v>0</v>
          </cell>
          <cell r="K265">
            <v>0</v>
          </cell>
          <cell r="L265">
            <v>0</v>
          </cell>
          <cell r="M265">
            <v>1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1932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1</v>
          </cell>
          <cell r="AA265">
            <v>0</v>
          </cell>
          <cell r="AB265">
            <v>0</v>
          </cell>
        </row>
        <row r="266">
          <cell r="A266" t="str">
            <v>Winter</v>
          </cell>
          <cell r="B266">
            <v>11</v>
          </cell>
          <cell r="C266" t="str">
            <v>UT</v>
          </cell>
          <cell r="D266" t="str">
            <v xml:space="preserve">MT  </v>
          </cell>
          <cell r="E266">
            <v>1</v>
          </cell>
          <cell r="F266">
            <v>2810</v>
          </cell>
          <cell r="G266">
            <v>0</v>
          </cell>
          <cell r="H266">
            <v>375</v>
          </cell>
          <cell r="I266">
            <v>244</v>
          </cell>
          <cell r="J266">
            <v>0</v>
          </cell>
          <cell r="K266">
            <v>0</v>
          </cell>
          <cell r="L266">
            <v>0</v>
          </cell>
          <cell r="M266">
            <v>1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2810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1</v>
          </cell>
          <cell r="AA266">
            <v>0</v>
          </cell>
          <cell r="AB266">
            <v>0</v>
          </cell>
        </row>
        <row r="267">
          <cell r="A267" t="str">
            <v>Winter</v>
          </cell>
          <cell r="B267">
            <v>12</v>
          </cell>
          <cell r="C267" t="str">
            <v>UT</v>
          </cell>
          <cell r="D267" t="str">
            <v xml:space="preserve">MT  </v>
          </cell>
          <cell r="E267">
            <v>1</v>
          </cell>
          <cell r="F267">
            <v>5357</v>
          </cell>
          <cell r="G267">
            <v>0</v>
          </cell>
          <cell r="H267">
            <v>375</v>
          </cell>
          <cell r="I267">
            <v>244</v>
          </cell>
          <cell r="J267">
            <v>0</v>
          </cell>
          <cell r="K267">
            <v>0</v>
          </cell>
          <cell r="L267">
            <v>0</v>
          </cell>
          <cell r="M267">
            <v>1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5357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1</v>
          </cell>
          <cell r="AA267">
            <v>0</v>
          </cell>
          <cell r="AB267">
            <v>0</v>
          </cell>
        </row>
        <row r="268">
          <cell r="A268" t="str">
            <v>Winter</v>
          </cell>
          <cell r="B268">
            <v>1</v>
          </cell>
          <cell r="C268" t="str">
            <v>UT</v>
          </cell>
          <cell r="D268" t="str">
            <v xml:space="preserve">TS  </v>
          </cell>
          <cell r="E268">
            <v>334</v>
          </cell>
          <cell r="F268">
            <v>3285649</v>
          </cell>
          <cell r="G268">
            <v>0</v>
          </cell>
          <cell r="H268">
            <v>114563</v>
          </cell>
          <cell r="I268">
            <v>55900</v>
          </cell>
          <cell r="J268">
            <v>2</v>
          </cell>
          <cell r="K268">
            <v>53</v>
          </cell>
          <cell r="L268">
            <v>161</v>
          </cell>
          <cell r="M268">
            <v>159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62557</v>
          </cell>
          <cell r="U268">
            <v>415294</v>
          </cell>
          <cell r="V268">
            <v>2222556</v>
          </cell>
          <cell r="W268">
            <v>585242</v>
          </cell>
          <cell r="X268">
            <v>0</v>
          </cell>
          <cell r="Y268">
            <v>0</v>
          </cell>
          <cell r="Z268">
            <v>281</v>
          </cell>
          <cell r="AA268">
            <v>49</v>
          </cell>
          <cell r="AB268">
            <v>62276</v>
          </cell>
        </row>
        <row r="269">
          <cell r="A269" t="str">
            <v>Winter</v>
          </cell>
          <cell r="B269">
            <v>2</v>
          </cell>
          <cell r="C269" t="str">
            <v>UT</v>
          </cell>
          <cell r="D269" t="str">
            <v xml:space="preserve">TS  </v>
          </cell>
          <cell r="E269">
            <v>334</v>
          </cell>
          <cell r="F269">
            <v>3047437</v>
          </cell>
          <cell r="G269">
            <v>0</v>
          </cell>
          <cell r="H269">
            <v>114563</v>
          </cell>
          <cell r="I269">
            <v>55900</v>
          </cell>
          <cell r="J269">
            <v>2</v>
          </cell>
          <cell r="K269">
            <v>53</v>
          </cell>
          <cell r="L269">
            <v>161</v>
          </cell>
          <cell r="M269">
            <v>159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62506</v>
          </cell>
          <cell r="U269">
            <v>406601</v>
          </cell>
          <cell r="V269">
            <v>2057749</v>
          </cell>
          <cell r="W269">
            <v>520581</v>
          </cell>
          <cell r="X269">
            <v>0</v>
          </cell>
          <cell r="Y269">
            <v>0</v>
          </cell>
          <cell r="Z269">
            <v>281</v>
          </cell>
          <cell r="AA269">
            <v>49</v>
          </cell>
          <cell r="AB269">
            <v>62276</v>
          </cell>
        </row>
        <row r="270">
          <cell r="A270" t="str">
            <v>Winter</v>
          </cell>
          <cell r="B270">
            <v>3</v>
          </cell>
          <cell r="C270" t="str">
            <v>UT</v>
          </cell>
          <cell r="D270" t="str">
            <v xml:space="preserve">TS  </v>
          </cell>
          <cell r="E270">
            <v>334</v>
          </cell>
          <cell r="F270">
            <v>2824517</v>
          </cell>
          <cell r="G270">
            <v>0</v>
          </cell>
          <cell r="H270">
            <v>114563</v>
          </cell>
          <cell r="I270">
            <v>55900</v>
          </cell>
          <cell r="J270">
            <v>2</v>
          </cell>
          <cell r="K270">
            <v>53</v>
          </cell>
          <cell r="L270">
            <v>161</v>
          </cell>
          <cell r="M270">
            <v>159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62458</v>
          </cell>
          <cell r="U270">
            <v>398171</v>
          </cell>
          <cell r="V270">
            <v>1903427</v>
          </cell>
          <cell r="W270">
            <v>460461</v>
          </cell>
          <cell r="X270">
            <v>0</v>
          </cell>
          <cell r="Y270">
            <v>0</v>
          </cell>
          <cell r="Z270">
            <v>281</v>
          </cell>
          <cell r="AA270">
            <v>49</v>
          </cell>
          <cell r="AB270">
            <v>62276</v>
          </cell>
        </row>
        <row r="271">
          <cell r="A271" t="str">
            <v>Summer</v>
          </cell>
          <cell r="B271">
            <v>4</v>
          </cell>
          <cell r="C271" t="str">
            <v>UT</v>
          </cell>
          <cell r="D271" t="str">
            <v xml:space="preserve">TS  </v>
          </cell>
          <cell r="E271">
            <v>334</v>
          </cell>
          <cell r="F271">
            <v>2551633</v>
          </cell>
          <cell r="G271">
            <v>0</v>
          </cell>
          <cell r="H271">
            <v>114563</v>
          </cell>
          <cell r="I271">
            <v>55900</v>
          </cell>
          <cell r="J271">
            <v>2</v>
          </cell>
          <cell r="K271">
            <v>53</v>
          </cell>
          <cell r="L271">
            <v>161</v>
          </cell>
          <cell r="M271">
            <v>159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62399</v>
          </cell>
          <cell r="U271">
            <v>387460</v>
          </cell>
          <cell r="V271">
            <v>1714402</v>
          </cell>
          <cell r="W271">
            <v>387372</v>
          </cell>
          <cell r="X271">
            <v>0</v>
          </cell>
          <cell r="Y271">
            <v>0</v>
          </cell>
          <cell r="Z271">
            <v>281</v>
          </cell>
          <cell r="AA271">
            <v>49</v>
          </cell>
          <cell r="AB271">
            <v>62276</v>
          </cell>
        </row>
        <row r="272">
          <cell r="A272" t="str">
            <v>Summer</v>
          </cell>
          <cell r="B272">
            <v>5</v>
          </cell>
          <cell r="C272" t="str">
            <v>UT</v>
          </cell>
          <cell r="D272" t="str">
            <v xml:space="preserve">TS  </v>
          </cell>
          <cell r="E272">
            <v>334</v>
          </cell>
          <cell r="F272">
            <v>3097024</v>
          </cell>
          <cell r="G272">
            <v>0</v>
          </cell>
          <cell r="H272">
            <v>114563</v>
          </cell>
          <cell r="I272">
            <v>55900</v>
          </cell>
          <cell r="J272">
            <v>2</v>
          </cell>
          <cell r="K272">
            <v>53</v>
          </cell>
          <cell r="L272">
            <v>161</v>
          </cell>
          <cell r="M272">
            <v>159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62517</v>
          </cell>
          <cell r="U272">
            <v>408437</v>
          </cell>
          <cell r="V272">
            <v>2092065</v>
          </cell>
          <cell r="W272">
            <v>534005</v>
          </cell>
          <cell r="X272">
            <v>0</v>
          </cell>
          <cell r="Y272">
            <v>0</v>
          </cell>
          <cell r="Z272">
            <v>281</v>
          </cell>
          <cell r="AA272">
            <v>49</v>
          </cell>
          <cell r="AB272">
            <v>62276</v>
          </cell>
        </row>
        <row r="273">
          <cell r="A273" t="str">
            <v>Summer</v>
          </cell>
          <cell r="B273">
            <v>6</v>
          </cell>
          <cell r="C273" t="str">
            <v>UT</v>
          </cell>
          <cell r="D273" t="str">
            <v xml:space="preserve">TS  </v>
          </cell>
          <cell r="E273">
            <v>334</v>
          </cell>
          <cell r="F273">
            <v>2465877</v>
          </cell>
          <cell r="G273">
            <v>0</v>
          </cell>
          <cell r="H273">
            <v>114563</v>
          </cell>
          <cell r="I273">
            <v>55900</v>
          </cell>
          <cell r="J273">
            <v>2</v>
          </cell>
          <cell r="K273">
            <v>53</v>
          </cell>
          <cell r="L273">
            <v>161</v>
          </cell>
          <cell r="M273">
            <v>159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62380</v>
          </cell>
          <cell r="U273">
            <v>384003</v>
          </cell>
          <cell r="V273">
            <v>1654975</v>
          </cell>
          <cell r="W273">
            <v>364519</v>
          </cell>
          <cell r="X273">
            <v>0</v>
          </cell>
          <cell r="Y273">
            <v>0</v>
          </cell>
          <cell r="Z273">
            <v>281</v>
          </cell>
          <cell r="AA273">
            <v>49</v>
          </cell>
          <cell r="AB273">
            <v>62276</v>
          </cell>
        </row>
        <row r="274">
          <cell r="A274" t="str">
            <v>Summer</v>
          </cell>
          <cell r="B274">
            <v>7</v>
          </cell>
          <cell r="C274" t="str">
            <v>UT</v>
          </cell>
          <cell r="D274" t="str">
            <v xml:space="preserve">TS  </v>
          </cell>
          <cell r="E274">
            <v>334</v>
          </cell>
          <cell r="F274">
            <v>2355717</v>
          </cell>
          <cell r="G274">
            <v>0</v>
          </cell>
          <cell r="H274">
            <v>114563</v>
          </cell>
          <cell r="I274">
            <v>55900</v>
          </cell>
          <cell r="J274">
            <v>2</v>
          </cell>
          <cell r="K274">
            <v>53</v>
          </cell>
          <cell r="L274">
            <v>161</v>
          </cell>
          <cell r="M274">
            <v>159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62356</v>
          </cell>
          <cell r="U274">
            <v>379499</v>
          </cell>
          <cell r="V274">
            <v>1578620</v>
          </cell>
          <cell r="W274">
            <v>335242</v>
          </cell>
          <cell r="X274">
            <v>0</v>
          </cell>
          <cell r="Y274">
            <v>0</v>
          </cell>
          <cell r="Z274">
            <v>281</v>
          </cell>
          <cell r="AA274">
            <v>49</v>
          </cell>
          <cell r="AB274">
            <v>62276</v>
          </cell>
        </row>
        <row r="275">
          <cell r="A275" t="str">
            <v>Summer</v>
          </cell>
          <cell r="B275">
            <v>8</v>
          </cell>
          <cell r="C275" t="str">
            <v>UT</v>
          </cell>
          <cell r="D275" t="str">
            <v xml:space="preserve">TS  </v>
          </cell>
          <cell r="E275">
            <v>334</v>
          </cell>
          <cell r="F275">
            <v>2554485</v>
          </cell>
          <cell r="G275">
            <v>0</v>
          </cell>
          <cell r="H275">
            <v>114563</v>
          </cell>
          <cell r="I275">
            <v>55900</v>
          </cell>
          <cell r="J275">
            <v>2</v>
          </cell>
          <cell r="K275">
            <v>53</v>
          </cell>
          <cell r="L275">
            <v>161</v>
          </cell>
          <cell r="M275">
            <v>159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62400</v>
          </cell>
          <cell r="U275">
            <v>387574</v>
          </cell>
          <cell r="V275">
            <v>1716378</v>
          </cell>
          <cell r="W275">
            <v>388133</v>
          </cell>
          <cell r="X275">
            <v>0</v>
          </cell>
          <cell r="Y275">
            <v>0</v>
          </cell>
          <cell r="Z275">
            <v>281</v>
          </cell>
          <cell r="AA275">
            <v>49</v>
          </cell>
          <cell r="AB275">
            <v>62276</v>
          </cell>
        </row>
        <row r="276">
          <cell r="A276" t="str">
            <v>Summer</v>
          </cell>
          <cell r="B276">
            <v>9</v>
          </cell>
          <cell r="C276" t="str">
            <v>UT</v>
          </cell>
          <cell r="D276" t="str">
            <v xml:space="preserve">TS  </v>
          </cell>
          <cell r="E276">
            <v>334</v>
          </cell>
          <cell r="F276">
            <v>2343499</v>
          </cell>
          <cell r="G276">
            <v>0</v>
          </cell>
          <cell r="H276">
            <v>114563</v>
          </cell>
          <cell r="I276">
            <v>55900</v>
          </cell>
          <cell r="J276">
            <v>2</v>
          </cell>
          <cell r="K276">
            <v>53</v>
          </cell>
          <cell r="L276">
            <v>161</v>
          </cell>
          <cell r="M276">
            <v>159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62354</v>
          </cell>
          <cell r="U276">
            <v>378995</v>
          </cell>
          <cell r="V276">
            <v>1570150</v>
          </cell>
          <cell r="W276">
            <v>332000</v>
          </cell>
          <cell r="X276">
            <v>0</v>
          </cell>
          <cell r="Y276">
            <v>0</v>
          </cell>
          <cell r="Z276">
            <v>281</v>
          </cell>
          <cell r="AA276">
            <v>49</v>
          </cell>
          <cell r="AB276">
            <v>62276</v>
          </cell>
        </row>
        <row r="277">
          <cell r="A277" t="str">
            <v>Summer</v>
          </cell>
          <cell r="B277">
            <v>10</v>
          </cell>
          <cell r="C277" t="str">
            <v>UT</v>
          </cell>
          <cell r="D277" t="str">
            <v xml:space="preserve">TS  </v>
          </cell>
          <cell r="E277">
            <v>334</v>
          </cell>
          <cell r="F277">
            <v>2709770</v>
          </cell>
          <cell r="G277">
            <v>0</v>
          </cell>
          <cell r="H277">
            <v>114563</v>
          </cell>
          <cell r="I277">
            <v>55900</v>
          </cell>
          <cell r="J277">
            <v>2</v>
          </cell>
          <cell r="K277">
            <v>53</v>
          </cell>
          <cell r="L277">
            <v>161</v>
          </cell>
          <cell r="M277">
            <v>159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62434</v>
          </cell>
          <cell r="U277">
            <v>393720</v>
          </cell>
          <cell r="V277">
            <v>1823957</v>
          </cell>
          <cell r="W277">
            <v>429659</v>
          </cell>
          <cell r="X277">
            <v>0</v>
          </cell>
          <cell r="Y277">
            <v>0</v>
          </cell>
          <cell r="Z277">
            <v>281</v>
          </cell>
          <cell r="AA277">
            <v>49</v>
          </cell>
          <cell r="AB277">
            <v>62276</v>
          </cell>
        </row>
        <row r="278">
          <cell r="A278" t="str">
            <v>Winter</v>
          </cell>
          <cell r="B278">
            <v>11</v>
          </cell>
          <cell r="C278" t="str">
            <v>UT</v>
          </cell>
          <cell r="D278" t="str">
            <v xml:space="preserve">TS  </v>
          </cell>
          <cell r="E278">
            <v>334</v>
          </cell>
          <cell r="F278">
            <v>2825037</v>
          </cell>
          <cell r="G278">
            <v>0</v>
          </cell>
          <cell r="H278">
            <v>114563</v>
          </cell>
          <cell r="I278">
            <v>55900</v>
          </cell>
          <cell r="J278">
            <v>2</v>
          </cell>
          <cell r="K278">
            <v>53</v>
          </cell>
          <cell r="L278">
            <v>161</v>
          </cell>
          <cell r="M278">
            <v>159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62458</v>
          </cell>
          <cell r="U278">
            <v>398191</v>
          </cell>
          <cell r="V278">
            <v>1903787</v>
          </cell>
          <cell r="W278">
            <v>460601</v>
          </cell>
          <cell r="X278">
            <v>0</v>
          </cell>
          <cell r="Y278">
            <v>0</v>
          </cell>
          <cell r="Z278">
            <v>281</v>
          </cell>
          <cell r="AA278">
            <v>49</v>
          </cell>
          <cell r="AB278">
            <v>62276</v>
          </cell>
        </row>
        <row r="279">
          <cell r="A279" t="str">
            <v>Winter</v>
          </cell>
          <cell r="B279">
            <v>12</v>
          </cell>
          <cell r="C279" t="str">
            <v>UT</v>
          </cell>
          <cell r="D279" t="str">
            <v xml:space="preserve">TS  </v>
          </cell>
          <cell r="E279">
            <v>334</v>
          </cell>
          <cell r="F279">
            <v>3328640</v>
          </cell>
          <cell r="G279">
            <v>0</v>
          </cell>
          <cell r="H279">
            <v>114563</v>
          </cell>
          <cell r="I279">
            <v>55900</v>
          </cell>
          <cell r="J279">
            <v>2</v>
          </cell>
          <cell r="K279">
            <v>53</v>
          </cell>
          <cell r="L279">
            <v>161</v>
          </cell>
          <cell r="M279">
            <v>159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62566</v>
          </cell>
          <cell r="U279">
            <v>416829</v>
          </cell>
          <cell r="V279">
            <v>2252287</v>
          </cell>
          <cell r="W279">
            <v>596958</v>
          </cell>
          <cell r="X279">
            <v>0</v>
          </cell>
          <cell r="Y279">
            <v>0</v>
          </cell>
          <cell r="Z279">
            <v>281</v>
          </cell>
          <cell r="AA279">
            <v>49</v>
          </cell>
          <cell r="AB279">
            <v>62276</v>
          </cell>
        </row>
        <row r="280">
          <cell r="A280" t="str">
            <v>Winter</v>
          </cell>
          <cell r="B280">
            <v>1</v>
          </cell>
          <cell r="C280" t="str">
            <v>UT</v>
          </cell>
          <cell r="D280" t="str">
            <v>TSP</v>
          </cell>
          <cell r="E280">
            <v>1</v>
          </cell>
          <cell r="F280">
            <v>72779</v>
          </cell>
          <cell r="G280">
            <v>0</v>
          </cell>
          <cell r="H280">
            <v>0</v>
          </cell>
          <cell r="I280">
            <v>97523</v>
          </cell>
          <cell r="J280">
            <v>0</v>
          </cell>
          <cell r="K280">
            <v>0</v>
          </cell>
          <cell r="L280">
            <v>0</v>
          </cell>
          <cell r="M280">
            <v>2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200</v>
          </cell>
          <cell r="U280">
            <v>1800</v>
          </cell>
          <cell r="V280">
            <v>70779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4500</v>
          </cell>
        </row>
        <row r="281">
          <cell r="A281" t="str">
            <v>Winter</v>
          </cell>
          <cell r="B281">
            <v>2</v>
          </cell>
          <cell r="C281" t="str">
            <v>UT</v>
          </cell>
          <cell r="D281" t="str">
            <v>TSP</v>
          </cell>
          <cell r="E281">
            <v>1</v>
          </cell>
          <cell r="F281">
            <v>58109</v>
          </cell>
          <cell r="G281">
            <v>0</v>
          </cell>
          <cell r="H281">
            <v>0</v>
          </cell>
          <cell r="I281">
            <v>97523</v>
          </cell>
          <cell r="J281">
            <v>0</v>
          </cell>
          <cell r="K281">
            <v>0</v>
          </cell>
          <cell r="L281">
            <v>0</v>
          </cell>
          <cell r="M281">
            <v>2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200</v>
          </cell>
          <cell r="U281">
            <v>1800</v>
          </cell>
          <cell r="V281">
            <v>56109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4500</v>
          </cell>
        </row>
        <row r="282">
          <cell r="A282" t="str">
            <v>Winter</v>
          </cell>
          <cell r="B282">
            <v>3</v>
          </cell>
          <cell r="C282" t="str">
            <v>UT</v>
          </cell>
          <cell r="D282" t="str">
            <v>TSP</v>
          </cell>
          <cell r="E282">
            <v>1</v>
          </cell>
          <cell r="F282">
            <v>66700</v>
          </cell>
          <cell r="G282">
            <v>0</v>
          </cell>
          <cell r="H282">
            <v>0</v>
          </cell>
          <cell r="I282">
            <v>97523</v>
          </cell>
          <cell r="J282">
            <v>0</v>
          </cell>
          <cell r="K282">
            <v>0</v>
          </cell>
          <cell r="L282">
            <v>0</v>
          </cell>
          <cell r="M282">
            <v>2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200</v>
          </cell>
          <cell r="U282">
            <v>1800</v>
          </cell>
          <cell r="V282">
            <v>64700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4500</v>
          </cell>
        </row>
        <row r="283">
          <cell r="A283" t="str">
            <v>Summer</v>
          </cell>
          <cell r="B283">
            <v>4</v>
          </cell>
          <cell r="C283" t="str">
            <v>UT</v>
          </cell>
          <cell r="D283" t="str">
            <v>TSP</v>
          </cell>
          <cell r="E283">
            <v>1</v>
          </cell>
          <cell r="F283">
            <v>54361</v>
          </cell>
          <cell r="G283">
            <v>0</v>
          </cell>
          <cell r="H283">
            <v>0</v>
          </cell>
          <cell r="I283">
            <v>97523</v>
          </cell>
          <cell r="J283">
            <v>0</v>
          </cell>
          <cell r="K283">
            <v>0</v>
          </cell>
          <cell r="L283">
            <v>0</v>
          </cell>
          <cell r="M283">
            <v>2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200</v>
          </cell>
          <cell r="U283">
            <v>1800</v>
          </cell>
          <cell r="V283">
            <v>52361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4500</v>
          </cell>
        </row>
        <row r="284">
          <cell r="A284" t="str">
            <v>Summer</v>
          </cell>
          <cell r="B284">
            <v>5</v>
          </cell>
          <cell r="C284" t="str">
            <v>UT</v>
          </cell>
          <cell r="D284" t="str">
            <v>TSP</v>
          </cell>
          <cell r="E284">
            <v>1</v>
          </cell>
          <cell r="F284">
            <v>57324</v>
          </cell>
          <cell r="G284">
            <v>0</v>
          </cell>
          <cell r="H284">
            <v>0</v>
          </cell>
          <cell r="I284">
            <v>97523</v>
          </cell>
          <cell r="J284">
            <v>0</v>
          </cell>
          <cell r="K284">
            <v>0</v>
          </cell>
          <cell r="L284">
            <v>0</v>
          </cell>
          <cell r="M284">
            <v>2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200</v>
          </cell>
          <cell r="U284">
            <v>1800</v>
          </cell>
          <cell r="V284">
            <v>55324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4500</v>
          </cell>
        </row>
        <row r="285">
          <cell r="A285" t="str">
            <v>Summer</v>
          </cell>
          <cell r="B285">
            <v>6</v>
          </cell>
          <cell r="C285" t="str">
            <v>UT</v>
          </cell>
          <cell r="D285" t="str">
            <v>TSP</v>
          </cell>
          <cell r="E285">
            <v>1</v>
          </cell>
          <cell r="F285">
            <v>45944</v>
          </cell>
          <cell r="G285">
            <v>0</v>
          </cell>
          <cell r="H285">
            <v>0</v>
          </cell>
          <cell r="I285">
            <v>97523</v>
          </cell>
          <cell r="J285">
            <v>0</v>
          </cell>
          <cell r="K285">
            <v>0</v>
          </cell>
          <cell r="L285">
            <v>0</v>
          </cell>
          <cell r="M285">
            <v>2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200</v>
          </cell>
          <cell r="U285">
            <v>1800</v>
          </cell>
          <cell r="V285">
            <v>43944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4500</v>
          </cell>
        </row>
        <row r="286">
          <cell r="A286" t="str">
            <v>Summer</v>
          </cell>
          <cell r="B286">
            <v>7</v>
          </cell>
          <cell r="C286" t="str">
            <v>UT</v>
          </cell>
          <cell r="D286" t="str">
            <v>TSP</v>
          </cell>
          <cell r="E286">
            <v>1</v>
          </cell>
          <cell r="F286">
            <v>60433</v>
          </cell>
          <cell r="G286">
            <v>0</v>
          </cell>
          <cell r="H286">
            <v>0</v>
          </cell>
          <cell r="I286">
            <v>97523</v>
          </cell>
          <cell r="J286">
            <v>0</v>
          </cell>
          <cell r="K286">
            <v>0</v>
          </cell>
          <cell r="L286">
            <v>0</v>
          </cell>
          <cell r="M286">
            <v>2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200</v>
          </cell>
          <cell r="U286">
            <v>1800</v>
          </cell>
          <cell r="V286">
            <v>58433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4500</v>
          </cell>
        </row>
        <row r="287">
          <cell r="A287" t="str">
            <v>Summer</v>
          </cell>
          <cell r="B287">
            <v>8</v>
          </cell>
          <cell r="C287" t="str">
            <v>UT</v>
          </cell>
          <cell r="D287" t="str">
            <v>TSP</v>
          </cell>
          <cell r="E287">
            <v>1</v>
          </cell>
          <cell r="F287">
            <v>56272</v>
          </cell>
          <cell r="G287">
            <v>0</v>
          </cell>
          <cell r="H287">
            <v>0</v>
          </cell>
          <cell r="I287">
            <v>97523</v>
          </cell>
          <cell r="J287">
            <v>0</v>
          </cell>
          <cell r="K287">
            <v>0</v>
          </cell>
          <cell r="L287">
            <v>0</v>
          </cell>
          <cell r="M287">
            <v>2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200</v>
          </cell>
          <cell r="U287">
            <v>1800</v>
          </cell>
          <cell r="V287">
            <v>54272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4500</v>
          </cell>
        </row>
        <row r="288">
          <cell r="A288" t="str">
            <v>Summer</v>
          </cell>
          <cell r="B288">
            <v>9</v>
          </cell>
          <cell r="C288" t="str">
            <v>UT</v>
          </cell>
          <cell r="D288" t="str">
            <v>TSP</v>
          </cell>
          <cell r="E288">
            <v>1</v>
          </cell>
          <cell r="F288">
            <v>41603</v>
          </cell>
          <cell r="G288">
            <v>0</v>
          </cell>
          <cell r="H288">
            <v>0</v>
          </cell>
          <cell r="I288">
            <v>97523</v>
          </cell>
          <cell r="J288">
            <v>0</v>
          </cell>
          <cell r="K288">
            <v>0</v>
          </cell>
          <cell r="L288">
            <v>0</v>
          </cell>
          <cell r="M288">
            <v>2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200</v>
          </cell>
          <cell r="U288">
            <v>1800</v>
          </cell>
          <cell r="V288">
            <v>39603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4500</v>
          </cell>
        </row>
        <row r="289">
          <cell r="A289" t="str">
            <v>Summer</v>
          </cell>
          <cell r="B289">
            <v>10</v>
          </cell>
          <cell r="C289" t="str">
            <v>UT</v>
          </cell>
          <cell r="D289" t="str">
            <v>TSP</v>
          </cell>
          <cell r="E289">
            <v>1</v>
          </cell>
          <cell r="F289">
            <v>61117</v>
          </cell>
          <cell r="G289">
            <v>0</v>
          </cell>
          <cell r="H289">
            <v>0</v>
          </cell>
          <cell r="I289">
            <v>97523</v>
          </cell>
          <cell r="J289">
            <v>0</v>
          </cell>
          <cell r="K289">
            <v>0</v>
          </cell>
          <cell r="L289">
            <v>0</v>
          </cell>
          <cell r="M289">
            <v>2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200</v>
          </cell>
          <cell r="U289">
            <v>1800</v>
          </cell>
          <cell r="V289">
            <v>59117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4500</v>
          </cell>
        </row>
        <row r="290">
          <cell r="A290" t="str">
            <v>Winter</v>
          </cell>
          <cell r="B290">
            <v>11</v>
          </cell>
          <cell r="C290" t="str">
            <v>UT</v>
          </cell>
          <cell r="D290" t="str">
            <v>TSP</v>
          </cell>
          <cell r="E290">
            <v>1</v>
          </cell>
          <cell r="F290">
            <v>58845</v>
          </cell>
          <cell r="G290">
            <v>0</v>
          </cell>
          <cell r="H290">
            <v>0</v>
          </cell>
          <cell r="I290">
            <v>97523</v>
          </cell>
          <cell r="J290">
            <v>0</v>
          </cell>
          <cell r="K290">
            <v>0</v>
          </cell>
          <cell r="L290">
            <v>0</v>
          </cell>
          <cell r="M290">
            <v>2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200</v>
          </cell>
          <cell r="U290">
            <v>1800</v>
          </cell>
          <cell r="V290">
            <v>56845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4500</v>
          </cell>
        </row>
        <row r="291">
          <cell r="A291" t="str">
            <v>Winter</v>
          </cell>
          <cell r="B291">
            <v>12</v>
          </cell>
          <cell r="C291" t="str">
            <v>UT</v>
          </cell>
          <cell r="D291" t="str">
            <v>TSP</v>
          </cell>
          <cell r="E291">
            <v>1</v>
          </cell>
          <cell r="F291">
            <v>71596</v>
          </cell>
          <cell r="G291">
            <v>0</v>
          </cell>
          <cell r="H291">
            <v>0</v>
          </cell>
          <cell r="I291">
            <v>97523</v>
          </cell>
          <cell r="J291">
            <v>0</v>
          </cell>
          <cell r="K291">
            <v>0</v>
          </cell>
          <cell r="L291">
            <v>0</v>
          </cell>
          <cell r="M291">
            <v>2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200</v>
          </cell>
          <cell r="U291">
            <v>1800</v>
          </cell>
          <cell r="V291">
            <v>69596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4500</v>
          </cell>
        </row>
        <row r="292">
          <cell r="A292" t="str">
            <v>Winter</v>
          </cell>
          <cell r="B292">
            <v>1</v>
          </cell>
          <cell r="C292" t="str">
            <v>WY</v>
          </cell>
          <cell r="D292" t="str">
            <v xml:space="preserve">GS  </v>
          </cell>
          <cell r="E292">
            <v>27428</v>
          </cell>
          <cell r="F292">
            <v>663360</v>
          </cell>
          <cell r="G292">
            <v>0</v>
          </cell>
          <cell r="H292">
            <v>0</v>
          </cell>
          <cell r="I292">
            <v>326661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489439</v>
          </cell>
          <cell r="U292">
            <v>173921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</row>
        <row r="293">
          <cell r="A293" t="str">
            <v>Winter</v>
          </cell>
          <cell r="B293">
            <v>2</v>
          </cell>
          <cell r="C293" t="str">
            <v>WY</v>
          </cell>
          <cell r="D293" t="str">
            <v xml:space="preserve">GS  </v>
          </cell>
          <cell r="E293">
            <v>27446</v>
          </cell>
          <cell r="F293">
            <v>558688</v>
          </cell>
          <cell r="G293">
            <v>0</v>
          </cell>
          <cell r="H293">
            <v>0</v>
          </cell>
          <cell r="I293">
            <v>326875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420343</v>
          </cell>
          <cell r="U293">
            <v>138345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</row>
        <row r="294">
          <cell r="A294" t="str">
            <v>Winter</v>
          </cell>
          <cell r="B294">
            <v>3</v>
          </cell>
          <cell r="C294" t="str">
            <v>WY</v>
          </cell>
          <cell r="D294" t="str">
            <v xml:space="preserve">GS  </v>
          </cell>
          <cell r="E294">
            <v>27470</v>
          </cell>
          <cell r="F294">
            <v>478689</v>
          </cell>
          <cell r="G294">
            <v>0</v>
          </cell>
          <cell r="H294">
            <v>0</v>
          </cell>
          <cell r="I294">
            <v>327161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365411</v>
          </cell>
          <cell r="U294">
            <v>113278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</row>
        <row r="295">
          <cell r="A295" t="str">
            <v>Summer</v>
          </cell>
          <cell r="B295">
            <v>4</v>
          </cell>
          <cell r="C295" t="str">
            <v>WY</v>
          </cell>
          <cell r="D295" t="str">
            <v xml:space="preserve">GS  </v>
          </cell>
          <cell r="E295">
            <v>27488</v>
          </cell>
          <cell r="F295">
            <v>322037</v>
          </cell>
          <cell r="G295">
            <v>0</v>
          </cell>
          <cell r="H295">
            <v>0</v>
          </cell>
          <cell r="I295">
            <v>327376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253258</v>
          </cell>
          <cell r="U295">
            <v>68779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</row>
        <row r="296">
          <cell r="A296" t="str">
            <v>Summer</v>
          </cell>
          <cell r="B296">
            <v>5</v>
          </cell>
          <cell r="C296" t="str">
            <v>WY</v>
          </cell>
          <cell r="D296" t="str">
            <v xml:space="preserve">GS  </v>
          </cell>
          <cell r="E296">
            <v>27509</v>
          </cell>
          <cell r="F296">
            <v>177665</v>
          </cell>
          <cell r="G296">
            <v>0</v>
          </cell>
          <cell r="H296">
            <v>0</v>
          </cell>
          <cell r="I296">
            <v>327626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  <cell r="N296">
            <v>0</v>
          </cell>
          <cell r="O296">
            <v>0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145837</v>
          </cell>
          <cell r="U296">
            <v>31828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0</v>
          </cell>
        </row>
        <row r="297">
          <cell r="A297" t="str">
            <v>Summer</v>
          </cell>
          <cell r="B297">
            <v>6</v>
          </cell>
          <cell r="C297" t="str">
            <v>WY</v>
          </cell>
          <cell r="D297" t="str">
            <v xml:space="preserve">GS  </v>
          </cell>
          <cell r="E297">
            <v>27525</v>
          </cell>
          <cell r="F297">
            <v>95974</v>
          </cell>
          <cell r="G297">
            <v>0</v>
          </cell>
          <cell r="H297">
            <v>0</v>
          </cell>
          <cell r="I297">
            <v>327816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  <cell r="N297">
            <v>0</v>
          </cell>
          <cell r="O297">
            <v>0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83937</v>
          </cell>
          <cell r="U297">
            <v>12037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</row>
        <row r="298">
          <cell r="A298" t="str">
            <v>Summer</v>
          </cell>
          <cell r="B298">
            <v>7</v>
          </cell>
          <cell r="C298" t="str">
            <v>WY</v>
          </cell>
          <cell r="D298" t="str">
            <v xml:space="preserve">GS  </v>
          </cell>
          <cell r="E298">
            <v>27517</v>
          </cell>
          <cell r="F298">
            <v>56096</v>
          </cell>
          <cell r="G298">
            <v>0</v>
          </cell>
          <cell r="H298">
            <v>0</v>
          </cell>
          <cell r="I298">
            <v>327721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  <cell r="N298">
            <v>0</v>
          </cell>
          <cell r="O298">
            <v>0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53541</v>
          </cell>
          <cell r="U298">
            <v>2555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</row>
        <row r="299">
          <cell r="A299" t="str">
            <v>Summer</v>
          </cell>
          <cell r="B299">
            <v>8</v>
          </cell>
          <cell r="C299" t="str">
            <v>WY</v>
          </cell>
          <cell r="D299" t="str">
            <v xml:space="preserve">GS  </v>
          </cell>
          <cell r="E299">
            <v>27505</v>
          </cell>
          <cell r="F299">
            <v>62062</v>
          </cell>
          <cell r="G299">
            <v>0</v>
          </cell>
          <cell r="H299">
            <v>0</v>
          </cell>
          <cell r="I299">
            <v>327578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58088</v>
          </cell>
          <cell r="U299">
            <v>3974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</row>
        <row r="300">
          <cell r="A300" t="str">
            <v>Summer</v>
          </cell>
          <cell r="B300">
            <v>9</v>
          </cell>
          <cell r="C300" t="str">
            <v>WY</v>
          </cell>
          <cell r="D300" t="str">
            <v xml:space="preserve">GS  </v>
          </cell>
          <cell r="E300">
            <v>27506</v>
          </cell>
          <cell r="F300">
            <v>127054</v>
          </cell>
          <cell r="G300">
            <v>0</v>
          </cell>
          <cell r="H300">
            <v>0</v>
          </cell>
          <cell r="I300">
            <v>327590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0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107549</v>
          </cell>
          <cell r="U300">
            <v>19505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</row>
        <row r="301">
          <cell r="A301" t="str">
            <v>Summer</v>
          </cell>
          <cell r="B301">
            <v>10</v>
          </cell>
          <cell r="C301" t="str">
            <v>WY</v>
          </cell>
          <cell r="D301" t="str">
            <v xml:space="preserve">GS  </v>
          </cell>
          <cell r="E301">
            <v>27561</v>
          </cell>
          <cell r="F301">
            <v>184416</v>
          </cell>
          <cell r="G301">
            <v>0</v>
          </cell>
          <cell r="H301">
            <v>0</v>
          </cell>
          <cell r="I301">
            <v>328245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0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150947</v>
          </cell>
          <cell r="U301">
            <v>33469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</row>
        <row r="302">
          <cell r="A302" t="str">
            <v>Winter</v>
          </cell>
          <cell r="B302">
            <v>11</v>
          </cell>
          <cell r="C302" t="str">
            <v>WY</v>
          </cell>
          <cell r="D302" t="str">
            <v xml:space="preserve">GS  </v>
          </cell>
          <cell r="E302">
            <v>27631</v>
          </cell>
          <cell r="F302">
            <v>377830</v>
          </cell>
          <cell r="G302">
            <v>0</v>
          </cell>
          <cell r="H302">
            <v>0</v>
          </cell>
          <cell r="I302">
            <v>329079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  <cell r="N302">
            <v>0</v>
          </cell>
          <cell r="O302">
            <v>0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293934</v>
          </cell>
          <cell r="U302">
            <v>83896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</row>
        <row r="303">
          <cell r="A303" t="str">
            <v>Winter</v>
          </cell>
          <cell r="B303">
            <v>12</v>
          </cell>
          <cell r="C303" t="str">
            <v>WY</v>
          </cell>
          <cell r="D303" t="str">
            <v xml:space="preserve">GS  </v>
          </cell>
          <cell r="E303">
            <v>27696</v>
          </cell>
          <cell r="F303">
            <v>523710</v>
          </cell>
          <cell r="G303">
            <v>0</v>
          </cell>
          <cell r="H303">
            <v>0</v>
          </cell>
          <cell r="I303">
            <v>329853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396864</v>
          </cell>
          <cell r="U303">
            <v>126846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</row>
        <row r="304">
          <cell r="A304" t="str">
            <v>Winter</v>
          </cell>
          <cell r="B304">
            <v>1</v>
          </cell>
          <cell r="C304" t="str">
            <v>WY</v>
          </cell>
          <cell r="D304" t="str">
            <v xml:space="preserve">FS  </v>
          </cell>
          <cell r="E304">
            <v>27</v>
          </cell>
          <cell r="F304">
            <v>32171</v>
          </cell>
          <cell r="G304">
            <v>0</v>
          </cell>
          <cell r="H304">
            <v>0</v>
          </cell>
          <cell r="I304">
            <v>2125</v>
          </cell>
          <cell r="J304">
            <v>1</v>
          </cell>
          <cell r="K304">
            <v>18</v>
          </cell>
          <cell r="L304">
            <v>11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2154</v>
          </cell>
          <cell r="U304">
            <v>15323</v>
          </cell>
          <cell r="V304">
            <v>14694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</row>
        <row r="305">
          <cell r="A305" t="str">
            <v>Winter</v>
          </cell>
          <cell r="B305">
            <v>2</v>
          </cell>
          <cell r="C305" t="str">
            <v>WY</v>
          </cell>
          <cell r="D305" t="str">
            <v xml:space="preserve">FS  </v>
          </cell>
          <cell r="E305">
            <v>27</v>
          </cell>
          <cell r="F305">
            <v>26625</v>
          </cell>
          <cell r="G305">
            <v>0</v>
          </cell>
          <cell r="H305">
            <v>0</v>
          </cell>
          <cell r="I305">
            <v>2125</v>
          </cell>
          <cell r="J305">
            <v>1</v>
          </cell>
          <cell r="K305">
            <v>18</v>
          </cell>
          <cell r="L305">
            <v>11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2146</v>
          </cell>
          <cell r="U305">
            <v>13703</v>
          </cell>
          <cell r="V305">
            <v>10776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</row>
        <row r="306">
          <cell r="A306" t="str">
            <v>Winter</v>
          </cell>
          <cell r="B306">
            <v>3</v>
          </cell>
          <cell r="C306" t="str">
            <v>WY</v>
          </cell>
          <cell r="D306" t="str">
            <v xml:space="preserve">FS  </v>
          </cell>
          <cell r="E306">
            <v>27</v>
          </cell>
          <cell r="F306">
            <v>25828</v>
          </cell>
          <cell r="G306">
            <v>0</v>
          </cell>
          <cell r="H306">
            <v>0</v>
          </cell>
          <cell r="I306">
            <v>2125</v>
          </cell>
          <cell r="J306">
            <v>1</v>
          </cell>
          <cell r="K306">
            <v>18</v>
          </cell>
          <cell r="L306">
            <v>11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2145</v>
          </cell>
          <cell r="U306">
            <v>13434</v>
          </cell>
          <cell r="V306">
            <v>10249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Summer</v>
          </cell>
          <cell r="B307">
            <v>4</v>
          </cell>
          <cell r="C307" t="str">
            <v>WY</v>
          </cell>
          <cell r="D307" t="str">
            <v xml:space="preserve">FS  </v>
          </cell>
          <cell r="E307">
            <v>27</v>
          </cell>
          <cell r="F307">
            <v>21346</v>
          </cell>
          <cell r="G307">
            <v>0</v>
          </cell>
          <cell r="H307">
            <v>0</v>
          </cell>
          <cell r="I307">
            <v>2125</v>
          </cell>
          <cell r="J307">
            <v>1</v>
          </cell>
          <cell r="K307">
            <v>18</v>
          </cell>
          <cell r="L307">
            <v>11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2132</v>
          </cell>
          <cell r="U307">
            <v>11734</v>
          </cell>
          <cell r="V307">
            <v>7480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</row>
        <row r="308">
          <cell r="A308" t="str">
            <v>Summer</v>
          </cell>
          <cell r="B308">
            <v>5</v>
          </cell>
          <cell r="C308" t="str">
            <v>WY</v>
          </cell>
          <cell r="D308" t="str">
            <v xml:space="preserve">FS  </v>
          </cell>
          <cell r="E308">
            <v>27</v>
          </cell>
          <cell r="F308">
            <v>15240</v>
          </cell>
          <cell r="G308">
            <v>0</v>
          </cell>
          <cell r="H308">
            <v>0</v>
          </cell>
          <cell r="I308">
            <v>2125</v>
          </cell>
          <cell r="J308">
            <v>1</v>
          </cell>
          <cell r="K308">
            <v>18</v>
          </cell>
          <cell r="L308">
            <v>11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2096</v>
          </cell>
          <cell r="U308">
            <v>8903</v>
          </cell>
          <cell r="V308">
            <v>4241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</row>
        <row r="309">
          <cell r="A309" t="str">
            <v>Summer</v>
          </cell>
          <cell r="B309">
            <v>6</v>
          </cell>
          <cell r="C309" t="str">
            <v>WY</v>
          </cell>
          <cell r="D309" t="str">
            <v xml:space="preserve">FS  </v>
          </cell>
          <cell r="E309">
            <v>27</v>
          </cell>
          <cell r="F309">
            <v>13723</v>
          </cell>
          <cell r="G309">
            <v>0</v>
          </cell>
          <cell r="H309">
            <v>0</v>
          </cell>
          <cell r="I309">
            <v>2125</v>
          </cell>
          <cell r="J309">
            <v>1</v>
          </cell>
          <cell r="K309">
            <v>18</v>
          </cell>
          <cell r="L309">
            <v>11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2082</v>
          </cell>
          <cell r="U309">
            <v>8110</v>
          </cell>
          <cell r="V309">
            <v>3531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</row>
        <row r="310">
          <cell r="A310" t="str">
            <v>Summer</v>
          </cell>
          <cell r="B310">
            <v>7</v>
          </cell>
          <cell r="C310" t="str">
            <v>WY</v>
          </cell>
          <cell r="D310" t="str">
            <v xml:space="preserve">FS  </v>
          </cell>
          <cell r="E310">
            <v>27</v>
          </cell>
          <cell r="F310">
            <v>11406</v>
          </cell>
          <cell r="G310">
            <v>0</v>
          </cell>
          <cell r="H310">
            <v>0</v>
          </cell>
          <cell r="I310">
            <v>2125</v>
          </cell>
          <cell r="J310">
            <v>1</v>
          </cell>
          <cell r="K310">
            <v>18</v>
          </cell>
          <cell r="L310">
            <v>11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2054</v>
          </cell>
          <cell r="U310">
            <v>6836</v>
          </cell>
          <cell r="V310">
            <v>2516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</row>
        <row r="311">
          <cell r="A311" t="str">
            <v>Summer</v>
          </cell>
          <cell r="B311">
            <v>8</v>
          </cell>
          <cell r="C311" t="str">
            <v>WY</v>
          </cell>
          <cell r="D311" t="str">
            <v xml:space="preserve">FS  </v>
          </cell>
          <cell r="E311">
            <v>27</v>
          </cell>
          <cell r="F311">
            <v>11284</v>
          </cell>
          <cell r="G311">
            <v>0</v>
          </cell>
          <cell r="H311">
            <v>0</v>
          </cell>
          <cell r="I311">
            <v>2125</v>
          </cell>
          <cell r="J311">
            <v>1</v>
          </cell>
          <cell r="K311">
            <v>18</v>
          </cell>
          <cell r="L311">
            <v>11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2052</v>
          </cell>
          <cell r="U311">
            <v>6766</v>
          </cell>
          <cell r="V311">
            <v>2466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</row>
        <row r="312">
          <cell r="A312" t="str">
            <v>Summer</v>
          </cell>
          <cell r="B312">
            <v>9</v>
          </cell>
          <cell r="C312" t="str">
            <v>WY</v>
          </cell>
          <cell r="D312" t="str">
            <v xml:space="preserve">FS  </v>
          </cell>
          <cell r="E312">
            <v>27</v>
          </cell>
          <cell r="F312">
            <v>13193</v>
          </cell>
          <cell r="G312">
            <v>0</v>
          </cell>
          <cell r="H312">
            <v>0</v>
          </cell>
          <cell r="I312">
            <v>2125</v>
          </cell>
          <cell r="J312">
            <v>1</v>
          </cell>
          <cell r="K312">
            <v>18</v>
          </cell>
          <cell r="L312">
            <v>11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2076</v>
          </cell>
          <cell r="U312">
            <v>7825</v>
          </cell>
          <cell r="V312">
            <v>3292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</row>
        <row r="313">
          <cell r="A313" t="str">
            <v>Summer</v>
          </cell>
          <cell r="B313">
            <v>10</v>
          </cell>
          <cell r="C313" t="str">
            <v>WY</v>
          </cell>
          <cell r="D313" t="str">
            <v xml:space="preserve">FS  </v>
          </cell>
          <cell r="E313">
            <v>27</v>
          </cell>
          <cell r="F313">
            <v>15437</v>
          </cell>
          <cell r="G313">
            <v>0</v>
          </cell>
          <cell r="H313">
            <v>0</v>
          </cell>
          <cell r="I313">
            <v>2125</v>
          </cell>
          <cell r="J313">
            <v>1</v>
          </cell>
          <cell r="K313">
            <v>18</v>
          </cell>
          <cell r="L313">
            <v>11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2098</v>
          </cell>
          <cell r="U313">
            <v>9003</v>
          </cell>
          <cell r="V313">
            <v>4336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</row>
        <row r="314">
          <cell r="A314" t="str">
            <v>Winter</v>
          </cell>
          <cell r="B314">
            <v>11</v>
          </cell>
          <cell r="C314" t="str">
            <v>WY</v>
          </cell>
          <cell r="D314" t="str">
            <v xml:space="preserve">FS  </v>
          </cell>
          <cell r="E314">
            <v>27</v>
          </cell>
          <cell r="F314">
            <v>22037</v>
          </cell>
          <cell r="G314">
            <v>0</v>
          </cell>
          <cell r="H314">
            <v>0</v>
          </cell>
          <cell r="I314">
            <v>2125</v>
          </cell>
          <cell r="J314">
            <v>1</v>
          </cell>
          <cell r="K314">
            <v>18</v>
          </cell>
          <cell r="L314">
            <v>11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2135</v>
          </cell>
          <cell r="U314">
            <v>12017</v>
          </cell>
          <cell r="V314">
            <v>7885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</row>
        <row r="315">
          <cell r="A315" t="str">
            <v>Winter</v>
          </cell>
          <cell r="B315">
            <v>12</v>
          </cell>
          <cell r="C315" t="str">
            <v>WY</v>
          </cell>
          <cell r="D315" t="str">
            <v xml:space="preserve">FS  </v>
          </cell>
          <cell r="E315">
            <v>27</v>
          </cell>
          <cell r="F315">
            <v>26354</v>
          </cell>
          <cell r="G315">
            <v>0</v>
          </cell>
          <cell r="H315">
            <v>0</v>
          </cell>
          <cell r="I315">
            <v>2125</v>
          </cell>
          <cell r="J315">
            <v>1</v>
          </cell>
          <cell r="K315">
            <v>18</v>
          </cell>
          <cell r="L315">
            <v>11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2146</v>
          </cell>
          <cell r="U315">
            <v>13613</v>
          </cell>
          <cell r="V315">
            <v>10595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</row>
        <row r="316">
          <cell r="A316" t="str">
            <v>Winter</v>
          </cell>
          <cell r="B316">
            <v>1</v>
          </cell>
          <cell r="C316" t="str">
            <v>WY</v>
          </cell>
          <cell r="D316" t="str">
            <v xml:space="preserve">NGV </v>
          </cell>
          <cell r="E316">
            <v>1</v>
          </cell>
          <cell r="F316">
            <v>643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643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</row>
        <row r="317">
          <cell r="A317" t="str">
            <v>Winter</v>
          </cell>
          <cell r="B317">
            <v>2</v>
          </cell>
          <cell r="C317" t="str">
            <v>WY</v>
          </cell>
          <cell r="D317" t="str">
            <v xml:space="preserve">NGV </v>
          </cell>
          <cell r="E317">
            <v>1</v>
          </cell>
          <cell r="F317">
            <v>689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689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</row>
        <row r="318">
          <cell r="A318" t="str">
            <v>Winter</v>
          </cell>
          <cell r="B318">
            <v>3</v>
          </cell>
          <cell r="C318" t="str">
            <v>WY</v>
          </cell>
          <cell r="D318" t="str">
            <v xml:space="preserve">NGV </v>
          </cell>
          <cell r="E318">
            <v>1</v>
          </cell>
          <cell r="F318">
            <v>874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874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Summer</v>
          </cell>
          <cell r="B319">
            <v>4</v>
          </cell>
          <cell r="C319" t="str">
            <v>WY</v>
          </cell>
          <cell r="D319" t="str">
            <v xml:space="preserve">NGV </v>
          </cell>
          <cell r="E319">
            <v>1</v>
          </cell>
          <cell r="F319">
            <v>1111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1111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</row>
        <row r="320">
          <cell r="A320" t="str">
            <v>Summer</v>
          </cell>
          <cell r="B320">
            <v>5</v>
          </cell>
          <cell r="C320" t="str">
            <v>WY</v>
          </cell>
          <cell r="D320" t="str">
            <v xml:space="preserve">NGV </v>
          </cell>
          <cell r="E320">
            <v>1</v>
          </cell>
          <cell r="F320">
            <v>1210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1210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</row>
        <row r="321">
          <cell r="A321" t="str">
            <v>Summer</v>
          </cell>
          <cell r="B321">
            <v>6</v>
          </cell>
          <cell r="C321" t="str">
            <v>WY</v>
          </cell>
          <cell r="D321" t="str">
            <v xml:space="preserve">NGV </v>
          </cell>
          <cell r="E321">
            <v>1</v>
          </cell>
          <cell r="F321">
            <v>1014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1014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Summer</v>
          </cell>
          <cell r="B322">
            <v>7</v>
          </cell>
          <cell r="C322" t="str">
            <v>WY</v>
          </cell>
          <cell r="D322" t="str">
            <v xml:space="preserve">NGV </v>
          </cell>
          <cell r="E322">
            <v>1</v>
          </cell>
          <cell r="F322">
            <v>1497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1497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</row>
        <row r="323">
          <cell r="A323" t="str">
            <v>Summer</v>
          </cell>
          <cell r="B323">
            <v>8</v>
          </cell>
          <cell r="C323" t="str">
            <v>WY</v>
          </cell>
          <cell r="D323" t="str">
            <v xml:space="preserve">NGV </v>
          </cell>
          <cell r="E323">
            <v>1</v>
          </cell>
          <cell r="F323">
            <v>1613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1613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</row>
        <row r="324">
          <cell r="A324" t="str">
            <v>Summer</v>
          </cell>
          <cell r="B324">
            <v>9</v>
          </cell>
          <cell r="C324" t="str">
            <v>WY</v>
          </cell>
          <cell r="D324" t="str">
            <v xml:space="preserve">NGV </v>
          </cell>
          <cell r="E324">
            <v>1</v>
          </cell>
          <cell r="F324">
            <v>1530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1530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Summer</v>
          </cell>
          <cell r="B325">
            <v>10</v>
          </cell>
          <cell r="C325" t="str">
            <v>WY</v>
          </cell>
          <cell r="D325" t="str">
            <v xml:space="preserve">NGV </v>
          </cell>
          <cell r="E325">
            <v>1</v>
          </cell>
          <cell r="F325">
            <v>1673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1673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</row>
        <row r="326">
          <cell r="A326" t="str">
            <v>Winter</v>
          </cell>
          <cell r="B326">
            <v>11</v>
          </cell>
          <cell r="C326" t="str">
            <v>WY</v>
          </cell>
          <cell r="D326" t="str">
            <v xml:space="preserve">NGV </v>
          </cell>
          <cell r="E326">
            <v>1</v>
          </cell>
          <cell r="F326">
            <v>1470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1470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</row>
        <row r="327">
          <cell r="A327" t="str">
            <v>Winter</v>
          </cell>
          <cell r="B327">
            <v>12</v>
          </cell>
          <cell r="C327" t="str">
            <v>WY</v>
          </cell>
          <cell r="D327" t="str">
            <v xml:space="preserve">NGV </v>
          </cell>
          <cell r="E327">
            <v>1</v>
          </cell>
          <cell r="F327">
            <v>1065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1065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Winter</v>
          </cell>
          <cell r="B328">
            <v>1</v>
          </cell>
          <cell r="C328" t="str">
            <v>WY</v>
          </cell>
          <cell r="D328" t="str">
            <v xml:space="preserve">IS  </v>
          </cell>
          <cell r="E328">
            <v>1</v>
          </cell>
          <cell r="F328">
            <v>4739</v>
          </cell>
          <cell r="G328">
            <v>0</v>
          </cell>
          <cell r="H328">
            <v>0</v>
          </cell>
          <cell r="I328">
            <v>139</v>
          </cell>
          <cell r="J328">
            <v>0</v>
          </cell>
          <cell r="K328">
            <v>0</v>
          </cell>
          <cell r="L328">
            <v>1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4739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</row>
        <row r="329">
          <cell r="A329" t="str">
            <v>Winter</v>
          </cell>
          <cell r="B329">
            <v>2</v>
          </cell>
          <cell r="C329" t="str">
            <v>WY</v>
          </cell>
          <cell r="D329" t="str">
            <v xml:space="preserve">IS  </v>
          </cell>
          <cell r="E329">
            <v>1</v>
          </cell>
          <cell r="F329">
            <v>4274</v>
          </cell>
          <cell r="G329">
            <v>0</v>
          </cell>
          <cell r="H329">
            <v>0</v>
          </cell>
          <cell r="I329">
            <v>139</v>
          </cell>
          <cell r="J329">
            <v>0</v>
          </cell>
          <cell r="K329">
            <v>0</v>
          </cell>
          <cell r="L329">
            <v>1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4274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</row>
        <row r="330">
          <cell r="A330" t="str">
            <v>Winter</v>
          </cell>
          <cell r="B330">
            <v>3</v>
          </cell>
          <cell r="C330" t="str">
            <v>WY</v>
          </cell>
          <cell r="D330" t="str">
            <v xml:space="preserve">IS  </v>
          </cell>
          <cell r="E330">
            <v>1</v>
          </cell>
          <cell r="F330">
            <v>4808</v>
          </cell>
          <cell r="G330">
            <v>0</v>
          </cell>
          <cell r="H330">
            <v>0</v>
          </cell>
          <cell r="I330">
            <v>139</v>
          </cell>
          <cell r="J330">
            <v>0</v>
          </cell>
          <cell r="K330">
            <v>0</v>
          </cell>
          <cell r="L330">
            <v>1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4808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</row>
        <row r="331">
          <cell r="A331" t="str">
            <v>Summer</v>
          </cell>
          <cell r="B331">
            <v>4</v>
          </cell>
          <cell r="C331" t="str">
            <v>WY</v>
          </cell>
          <cell r="D331" t="str">
            <v xml:space="preserve">IS  </v>
          </cell>
          <cell r="E331">
            <v>1</v>
          </cell>
          <cell r="F331">
            <v>2747</v>
          </cell>
          <cell r="G331">
            <v>0</v>
          </cell>
          <cell r="H331">
            <v>0</v>
          </cell>
          <cell r="I331">
            <v>139</v>
          </cell>
          <cell r="J331">
            <v>0</v>
          </cell>
          <cell r="K331">
            <v>0</v>
          </cell>
          <cell r="L331">
            <v>1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2747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</row>
        <row r="332">
          <cell r="A332" t="str">
            <v>Summer</v>
          </cell>
          <cell r="B332">
            <v>5</v>
          </cell>
          <cell r="C332" t="str">
            <v>WY</v>
          </cell>
          <cell r="D332" t="str">
            <v xml:space="preserve">IS  </v>
          </cell>
          <cell r="E332">
            <v>1</v>
          </cell>
          <cell r="F332">
            <v>2184</v>
          </cell>
          <cell r="G332">
            <v>0</v>
          </cell>
          <cell r="H332">
            <v>0</v>
          </cell>
          <cell r="I332">
            <v>139</v>
          </cell>
          <cell r="J332">
            <v>0</v>
          </cell>
          <cell r="K332">
            <v>0</v>
          </cell>
          <cell r="L332">
            <v>1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2184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</row>
        <row r="333">
          <cell r="A333" t="str">
            <v>Summer</v>
          </cell>
          <cell r="B333">
            <v>6</v>
          </cell>
          <cell r="C333" t="str">
            <v>WY</v>
          </cell>
          <cell r="D333" t="str">
            <v xml:space="preserve">IS  </v>
          </cell>
          <cell r="E333">
            <v>1</v>
          </cell>
          <cell r="F333">
            <v>1194</v>
          </cell>
          <cell r="G333">
            <v>0</v>
          </cell>
          <cell r="H333">
            <v>0</v>
          </cell>
          <cell r="I333">
            <v>139</v>
          </cell>
          <cell r="J333">
            <v>0</v>
          </cell>
          <cell r="K333">
            <v>0</v>
          </cell>
          <cell r="L333">
            <v>1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1194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</row>
        <row r="334">
          <cell r="A334" t="str">
            <v>Summer</v>
          </cell>
          <cell r="B334">
            <v>7</v>
          </cell>
          <cell r="C334" t="str">
            <v>WY</v>
          </cell>
          <cell r="D334" t="str">
            <v xml:space="preserve">IS  </v>
          </cell>
          <cell r="E334">
            <v>1</v>
          </cell>
          <cell r="F334">
            <v>306</v>
          </cell>
          <cell r="G334">
            <v>0</v>
          </cell>
          <cell r="H334">
            <v>0</v>
          </cell>
          <cell r="I334">
            <v>139</v>
          </cell>
          <cell r="J334">
            <v>0</v>
          </cell>
          <cell r="K334">
            <v>0</v>
          </cell>
          <cell r="L334">
            <v>1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306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</row>
        <row r="335">
          <cell r="A335" t="str">
            <v>Summer</v>
          </cell>
          <cell r="B335">
            <v>8</v>
          </cell>
          <cell r="C335" t="str">
            <v>WY</v>
          </cell>
          <cell r="D335" t="str">
            <v xml:space="preserve">IS  </v>
          </cell>
          <cell r="E335">
            <v>1</v>
          </cell>
          <cell r="F335">
            <v>297</v>
          </cell>
          <cell r="G335">
            <v>0</v>
          </cell>
          <cell r="H335">
            <v>0</v>
          </cell>
          <cell r="I335">
            <v>139</v>
          </cell>
          <cell r="J335">
            <v>0</v>
          </cell>
          <cell r="K335">
            <v>0</v>
          </cell>
          <cell r="L335">
            <v>1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297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</row>
        <row r="336">
          <cell r="A336" t="str">
            <v>Summer</v>
          </cell>
          <cell r="B336">
            <v>9</v>
          </cell>
          <cell r="C336" t="str">
            <v>WY</v>
          </cell>
          <cell r="D336" t="str">
            <v xml:space="preserve">IS  </v>
          </cell>
          <cell r="E336">
            <v>1</v>
          </cell>
          <cell r="F336">
            <v>330</v>
          </cell>
          <cell r="G336">
            <v>0</v>
          </cell>
          <cell r="H336">
            <v>0</v>
          </cell>
          <cell r="I336">
            <v>139</v>
          </cell>
          <cell r="J336">
            <v>0</v>
          </cell>
          <cell r="K336">
            <v>0</v>
          </cell>
          <cell r="L336">
            <v>1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330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</row>
        <row r="337">
          <cell r="A337" t="str">
            <v>Summer</v>
          </cell>
          <cell r="B337">
            <v>10</v>
          </cell>
          <cell r="C337" t="str">
            <v>WY</v>
          </cell>
          <cell r="D337" t="str">
            <v xml:space="preserve">IS  </v>
          </cell>
          <cell r="E337">
            <v>1</v>
          </cell>
          <cell r="F337">
            <v>891</v>
          </cell>
          <cell r="G337">
            <v>0</v>
          </cell>
          <cell r="H337">
            <v>0</v>
          </cell>
          <cell r="I337">
            <v>139</v>
          </cell>
          <cell r="J337">
            <v>0</v>
          </cell>
          <cell r="K337">
            <v>0</v>
          </cell>
          <cell r="L337">
            <v>1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891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</row>
        <row r="338">
          <cell r="A338" t="str">
            <v>Winter</v>
          </cell>
          <cell r="B338">
            <v>11</v>
          </cell>
          <cell r="C338" t="str">
            <v>WY</v>
          </cell>
          <cell r="D338" t="str">
            <v xml:space="preserve">IS  </v>
          </cell>
          <cell r="E338">
            <v>1</v>
          </cell>
          <cell r="F338">
            <v>2863</v>
          </cell>
          <cell r="G338">
            <v>0</v>
          </cell>
          <cell r="H338">
            <v>0</v>
          </cell>
          <cell r="I338">
            <v>139</v>
          </cell>
          <cell r="J338">
            <v>0</v>
          </cell>
          <cell r="K338">
            <v>0</v>
          </cell>
          <cell r="L338">
            <v>1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2863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</row>
        <row r="339">
          <cell r="A339" t="str">
            <v>Winter</v>
          </cell>
          <cell r="B339">
            <v>12</v>
          </cell>
          <cell r="C339" t="str">
            <v>WY</v>
          </cell>
          <cell r="D339" t="str">
            <v xml:space="preserve">IS  </v>
          </cell>
          <cell r="E339">
            <v>1</v>
          </cell>
          <cell r="F339">
            <v>3955</v>
          </cell>
          <cell r="G339">
            <v>0</v>
          </cell>
          <cell r="H339">
            <v>0</v>
          </cell>
          <cell r="I339">
            <v>139</v>
          </cell>
          <cell r="J339">
            <v>0</v>
          </cell>
          <cell r="K339">
            <v>0</v>
          </cell>
          <cell r="L339">
            <v>1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3955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</row>
        <row r="340">
          <cell r="A340" t="str">
            <v>Winter</v>
          </cell>
          <cell r="B340">
            <v>1</v>
          </cell>
          <cell r="C340" t="str">
            <v>WY</v>
          </cell>
          <cell r="D340" t="str">
            <v xml:space="preserve">IS  </v>
          </cell>
          <cell r="E340">
            <v>1</v>
          </cell>
          <cell r="F340">
            <v>6427</v>
          </cell>
          <cell r="G340">
            <v>0</v>
          </cell>
          <cell r="H340">
            <v>0</v>
          </cell>
          <cell r="I340">
            <v>402</v>
          </cell>
          <cell r="J340">
            <v>0</v>
          </cell>
          <cell r="K340">
            <v>0</v>
          </cell>
          <cell r="L340">
            <v>0</v>
          </cell>
          <cell r="M340">
            <v>1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6427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</row>
        <row r="341">
          <cell r="A341" t="str">
            <v>Winter</v>
          </cell>
          <cell r="B341">
            <v>2</v>
          </cell>
          <cell r="C341" t="str">
            <v>WY</v>
          </cell>
          <cell r="D341" t="str">
            <v xml:space="preserve">IS  </v>
          </cell>
          <cell r="E341">
            <v>1</v>
          </cell>
          <cell r="F341">
            <v>5999</v>
          </cell>
          <cell r="G341">
            <v>0</v>
          </cell>
          <cell r="H341">
            <v>0</v>
          </cell>
          <cell r="I341">
            <v>402</v>
          </cell>
          <cell r="J341">
            <v>0</v>
          </cell>
          <cell r="K341">
            <v>0</v>
          </cell>
          <cell r="L341">
            <v>0</v>
          </cell>
          <cell r="M341">
            <v>1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5999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</row>
        <row r="342">
          <cell r="A342" t="str">
            <v>Winter</v>
          </cell>
          <cell r="B342">
            <v>3</v>
          </cell>
          <cell r="C342" t="str">
            <v>WY</v>
          </cell>
          <cell r="D342" t="str">
            <v xml:space="preserve">IS  </v>
          </cell>
          <cell r="E342">
            <v>1</v>
          </cell>
          <cell r="F342">
            <v>6963</v>
          </cell>
          <cell r="G342">
            <v>0</v>
          </cell>
          <cell r="H342">
            <v>0</v>
          </cell>
          <cell r="I342">
            <v>402</v>
          </cell>
          <cell r="J342">
            <v>0</v>
          </cell>
          <cell r="K342">
            <v>0</v>
          </cell>
          <cell r="L342">
            <v>0</v>
          </cell>
          <cell r="M342">
            <v>1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6963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</row>
        <row r="343">
          <cell r="A343" t="str">
            <v>Summer</v>
          </cell>
          <cell r="B343">
            <v>4</v>
          </cell>
          <cell r="C343" t="str">
            <v>WY</v>
          </cell>
          <cell r="D343" t="str">
            <v xml:space="preserve">IS  </v>
          </cell>
          <cell r="E343">
            <v>1</v>
          </cell>
          <cell r="F343">
            <v>5127</v>
          </cell>
          <cell r="G343">
            <v>0</v>
          </cell>
          <cell r="H343">
            <v>0</v>
          </cell>
          <cell r="I343">
            <v>402</v>
          </cell>
          <cell r="J343">
            <v>0</v>
          </cell>
          <cell r="K343">
            <v>0</v>
          </cell>
          <cell r="L343">
            <v>0</v>
          </cell>
          <cell r="M343">
            <v>1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5127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</row>
        <row r="344">
          <cell r="A344" t="str">
            <v>Summer</v>
          </cell>
          <cell r="B344">
            <v>5</v>
          </cell>
          <cell r="C344" t="str">
            <v>WY</v>
          </cell>
          <cell r="D344" t="str">
            <v xml:space="preserve">IS  </v>
          </cell>
          <cell r="E344">
            <v>1</v>
          </cell>
          <cell r="F344">
            <v>4390</v>
          </cell>
          <cell r="G344">
            <v>0</v>
          </cell>
          <cell r="H344">
            <v>0</v>
          </cell>
          <cell r="I344">
            <v>402</v>
          </cell>
          <cell r="J344">
            <v>0</v>
          </cell>
          <cell r="K344">
            <v>0</v>
          </cell>
          <cell r="L344">
            <v>0</v>
          </cell>
          <cell r="M344">
            <v>1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4390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</row>
        <row r="345">
          <cell r="A345" t="str">
            <v>Summer</v>
          </cell>
          <cell r="B345">
            <v>6</v>
          </cell>
          <cell r="C345" t="str">
            <v>WY</v>
          </cell>
          <cell r="D345" t="str">
            <v xml:space="preserve">IS  </v>
          </cell>
          <cell r="E345">
            <v>1</v>
          </cell>
          <cell r="F345">
            <v>3053</v>
          </cell>
          <cell r="G345">
            <v>0</v>
          </cell>
          <cell r="H345">
            <v>0</v>
          </cell>
          <cell r="I345">
            <v>402</v>
          </cell>
          <cell r="J345">
            <v>0</v>
          </cell>
          <cell r="K345">
            <v>0</v>
          </cell>
          <cell r="L345">
            <v>0</v>
          </cell>
          <cell r="M345">
            <v>1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3053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</row>
        <row r="346">
          <cell r="A346" t="str">
            <v>Summer</v>
          </cell>
          <cell r="B346">
            <v>7</v>
          </cell>
          <cell r="C346" t="str">
            <v>WY</v>
          </cell>
          <cell r="D346" t="str">
            <v xml:space="preserve">IS  </v>
          </cell>
          <cell r="E346">
            <v>1</v>
          </cell>
          <cell r="F346">
            <v>2573</v>
          </cell>
          <cell r="G346">
            <v>0</v>
          </cell>
          <cell r="H346">
            <v>0</v>
          </cell>
          <cell r="I346">
            <v>402</v>
          </cell>
          <cell r="J346">
            <v>0</v>
          </cell>
          <cell r="K346">
            <v>0</v>
          </cell>
          <cell r="L346">
            <v>0</v>
          </cell>
          <cell r="M346">
            <v>1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2573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</row>
        <row r="347">
          <cell r="A347" t="str">
            <v>Summer</v>
          </cell>
          <cell r="B347">
            <v>8</v>
          </cell>
          <cell r="C347" t="str">
            <v>WY</v>
          </cell>
          <cell r="D347" t="str">
            <v xml:space="preserve">IS  </v>
          </cell>
          <cell r="E347">
            <v>1</v>
          </cell>
          <cell r="F347">
            <v>1987</v>
          </cell>
          <cell r="G347">
            <v>0</v>
          </cell>
          <cell r="H347">
            <v>0</v>
          </cell>
          <cell r="I347">
            <v>402</v>
          </cell>
          <cell r="J347">
            <v>0</v>
          </cell>
          <cell r="K347">
            <v>0</v>
          </cell>
          <cell r="L347">
            <v>0</v>
          </cell>
          <cell r="M347">
            <v>1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1987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</row>
        <row r="348">
          <cell r="A348" t="str">
            <v>Summer</v>
          </cell>
          <cell r="B348">
            <v>9</v>
          </cell>
          <cell r="C348" t="str">
            <v>WY</v>
          </cell>
          <cell r="D348" t="str">
            <v xml:space="preserve">IS  </v>
          </cell>
          <cell r="E348">
            <v>1</v>
          </cell>
          <cell r="F348">
            <v>2099</v>
          </cell>
          <cell r="G348">
            <v>0</v>
          </cell>
          <cell r="H348">
            <v>0</v>
          </cell>
          <cell r="I348">
            <v>402</v>
          </cell>
          <cell r="J348">
            <v>0</v>
          </cell>
          <cell r="K348">
            <v>0</v>
          </cell>
          <cell r="L348">
            <v>0</v>
          </cell>
          <cell r="M348">
            <v>1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2099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</row>
        <row r="349">
          <cell r="A349" t="str">
            <v>Summer</v>
          </cell>
          <cell r="B349">
            <v>10</v>
          </cell>
          <cell r="C349" t="str">
            <v>WY</v>
          </cell>
          <cell r="D349" t="str">
            <v xml:space="preserve">IS  </v>
          </cell>
          <cell r="E349">
            <v>1</v>
          </cell>
          <cell r="F349">
            <v>1946</v>
          </cell>
          <cell r="G349">
            <v>0</v>
          </cell>
          <cell r="H349">
            <v>0</v>
          </cell>
          <cell r="I349">
            <v>402</v>
          </cell>
          <cell r="J349">
            <v>0</v>
          </cell>
          <cell r="K349">
            <v>0</v>
          </cell>
          <cell r="L349">
            <v>0</v>
          </cell>
          <cell r="M349">
            <v>1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1946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</row>
        <row r="350">
          <cell r="A350" t="str">
            <v>Winter</v>
          </cell>
          <cell r="B350">
            <v>11</v>
          </cell>
          <cell r="C350" t="str">
            <v>WY</v>
          </cell>
          <cell r="D350" t="str">
            <v xml:space="preserve">IS  </v>
          </cell>
          <cell r="E350">
            <v>1</v>
          </cell>
          <cell r="F350">
            <v>4181</v>
          </cell>
          <cell r="G350">
            <v>0</v>
          </cell>
          <cell r="H350">
            <v>0</v>
          </cell>
          <cell r="I350">
            <v>402</v>
          </cell>
          <cell r="J350">
            <v>0</v>
          </cell>
          <cell r="K350">
            <v>0</v>
          </cell>
          <cell r="L350">
            <v>0</v>
          </cell>
          <cell r="M350">
            <v>1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4181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</row>
        <row r="351">
          <cell r="A351" t="str">
            <v>Winter</v>
          </cell>
          <cell r="B351">
            <v>12</v>
          </cell>
          <cell r="C351" t="str">
            <v>WY</v>
          </cell>
          <cell r="D351" t="str">
            <v xml:space="preserve">IS  </v>
          </cell>
          <cell r="E351">
            <v>1</v>
          </cell>
          <cell r="F351">
            <v>5124</v>
          </cell>
          <cell r="G351">
            <v>0</v>
          </cell>
          <cell r="H351">
            <v>0</v>
          </cell>
          <cell r="I351">
            <v>402</v>
          </cell>
          <cell r="J351">
            <v>0</v>
          </cell>
          <cell r="K351">
            <v>0</v>
          </cell>
          <cell r="L351">
            <v>0</v>
          </cell>
          <cell r="M351">
            <v>1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5124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</row>
        <row r="352">
          <cell r="A352" t="str">
            <v>Winter</v>
          </cell>
          <cell r="B352">
            <v>1</v>
          </cell>
          <cell r="C352" t="str">
            <v>WY</v>
          </cell>
          <cell r="D352" t="str">
            <v xml:space="preserve">IS  </v>
          </cell>
          <cell r="E352">
            <v>1</v>
          </cell>
          <cell r="F352">
            <v>2349</v>
          </cell>
          <cell r="G352">
            <v>0</v>
          </cell>
          <cell r="H352">
            <v>0</v>
          </cell>
          <cell r="I352">
            <v>33</v>
          </cell>
          <cell r="J352">
            <v>0</v>
          </cell>
          <cell r="K352">
            <v>1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2349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</row>
        <row r="353">
          <cell r="A353" t="str">
            <v>Winter</v>
          </cell>
          <cell r="B353">
            <v>2</v>
          </cell>
          <cell r="C353" t="str">
            <v>WY</v>
          </cell>
          <cell r="D353" t="str">
            <v xml:space="preserve">IS  </v>
          </cell>
          <cell r="E353">
            <v>1</v>
          </cell>
          <cell r="F353">
            <v>1480</v>
          </cell>
          <cell r="G353">
            <v>0</v>
          </cell>
          <cell r="H353">
            <v>0</v>
          </cell>
          <cell r="I353">
            <v>33</v>
          </cell>
          <cell r="J353">
            <v>0</v>
          </cell>
          <cell r="K353">
            <v>1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1480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</row>
        <row r="354">
          <cell r="A354" t="str">
            <v>Winter</v>
          </cell>
          <cell r="B354">
            <v>3</v>
          </cell>
          <cell r="C354" t="str">
            <v>WY</v>
          </cell>
          <cell r="D354" t="str">
            <v xml:space="preserve">IS  </v>
          </cell>
          <cell r="E354">
            <v>1</v>
          </cell>
          <cell r="F354">
            <v>1628</v>
          </cell>
          <cell r="G354">
            <v>0</v>
          </cell>
          <cell r="H354">
            <v>0</v>
          </cell>
          <cell r="I354">
            <v>33</v>
          </cell>
          <cell r="J354">
            <v>0</v>
          </cell>
          <cell r="K354">
            <v>1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1628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</row>
        <row r="355">
          <cell r="A355" t="str">
            <v>Summer</v>
          </cell>
          <cell r="B355">
            <v>4</v>
          </cell>
          <cell r="C355" t="str">
            <v>WY</v>
          </cell>
          <cell r="D355" t="str">
            <v xml:space="preserve">IS  </v>
          </cell>
          <cell r="E355">
            <v>1</v>
          </cell>
          <cell r="F355">
            <v>2298</v>
          </cell>
          <cell r="G355">
            <v>0</v>
          </cell>
          <cell r="H355">
            <v>0</v>
          </cell>
          <cell r="I355">
            <v>33</v>
          </cell>
          <cell r="J355">
            <v>0</v>
          </cell>
          <cell r="K355">
            <v>1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2298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</row>
        <row r="356">
          <cell r="A356" t="str">
            <v>Summer</v>
          </cell>
          <cell r="B356">
            <v>5</v>
          </cell>
          <cell r="C356" t="str">
            <v>WY</v>
          </cell>
          <cell r="D356" t="str">
            <v xml:space="preserve">IS  </v>
          </cell>
          <cell r="E356">
            <v>1</v>
          </cell>
          <cell r="F356">
            <v>2122</v>
          </cell>
          <cell r="G356">
            <v>0</v>
          </cell>
          <cell r="H356">
            <v>0</v>
          </cell>
          <cell r="I356">
            <v>33</v>
          </cell>
          <cell r="J356">
            <v>0</v>
          </cell>
          <cell r="K356">
            <v>1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2122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</row>
        <row r="357">
          <cell r="A357" t="str">
            <v>Summer</v>
          </cell>
          <cell r="B357">
            <v>6</v>
          </cell>
          <cell r="C357" t="str">
            <v>WY</v>
          </cell>
          <cell r="D357" t="str">
            <v xml:space="preserve">IS  </v>
          </cell>
          <cell r="E357">
            <v>1</v>
          </cell>
          <cell r="F357">
            <v>1300</v>
          </cell>
          <cell r="G357">
            <v>0</v>
          </cell>
          <cell r="H357">
            <v>0</v>
          </cell>
          <cell r="I357">
            <v>33</v>
          </cell>
          <cell r="J357">
            <v>0</v>
          </cell>
          <cell r="K357">
            <v>1</v>
          </cell>
          <cell r="L357">
            <v>0</v>
          </cell>
          <cell r="M357">
            <v>0</v>
          </cell>
          <cell r="N357">
            <v>0</v>
          </cell>
          <cell r="O357">
            <v>0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1300</v>
          </cell>
          <cell r="U357">
            <v>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0</v>
          </cell>
          <cell r="AB357">
            <v>0</v>
          </cell>
        </row>
        <row r="358">
          <cell r="A358" t="str">
            <v>Summer</v>
          </cell>
          <cell r="B358">
            <v>7</v>
          </cell>
          <cell r="C358" t="str">
            <v>WY</v>
          </cell>
          <cell r="D358" t="str">
            <v xml:space="preserve">IS  </v>
          </cell>
          <cell r="E358">
            <v>1</v>
          </cell>
          <cell r="F358">
            <v>2112</v>
          </cell>
          <cell r="G358">
            <v>0</v>
          </cell>
          <cell r="H358">
            <v>0</v>
          </cell>
          <cell r="I358">
            <v>33</v>
          </cell>
          <cell r="J358">
            <v>0</v>
          </cell>
          <cell r="K358">
            <v>1</v>
          </cell>
          <cell r="L358">
            <v>0</v>
          </cell>
          <cell r="M358">
            <v>0</v>
          </cell>
          <cell r="N358">
            <v>0</v>
          </cell>
          <cell r="O358">
            <v>0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2112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</row>
        <row r="359">
          <cell r="A359" t="str">
            <v>Summer</v>
          </cell>
          <cell r="B359">
            <v>8</v>
          </cell>
          <cell r="C359" t="str">
            <v>WY</v>
          </cell>
          <cell r="D359" t="str">
            <v xml:space="preserve">IS  </v>
          </cell>
          <cell r="E359">
            <v>1</v>
          </cell>
          <cell r="F359">
            <v>1928</v>
          </cell>
          <cell r="G359">
            <v>0</v>
          </cell>
          <cell r="H359">
            <v>0</v>
          </cell>
          <cell r="I359">
            <v>33</v>
          </cell>
          <cell r="J359">
            <v>0</v>
          </cell>
          <cell r="K359">
            <v>1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1928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</row>
        <row r="360">
          <cell r="A360" t="str">
            <v>Summer</v>
          </cell>
          <cell r="B360">
            <v>9</v>
          </cell>
          <cell r="C360" t="str">
            <v>WY</v>
          </cell>
          <cell r="D360" t="str">
            <v xml:space="preserve">IS  </v>
          </cell>
          <cell r="E360">
            <v>1</v>
          </cell>
          <cell r="F360">
            <v>2087</v>
          </cell>
          <cell r="G360">
            <v>0</v>
          </cell>
          <cell r="H360">
            <v>0</v>
          </cell>
          <cell r="I360">
            <v>33</v>
          </cell>
          <cell r="J360">
            <v>0</v>
          </cell>
          <cell r="K360">
            <v>1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2087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</row>
        <row r="361">
          <cell r="A361" t="str">
            <v>Summer</v>
          </cell>
          <cell r="B361">
            <v>10</v>
          </cell>
          <cell r="C361" t="str">
            <v>WY</v>
          </cell>
          <cell r="D361" t="str">
            <v xml:space="preserve">IS  </v>
          </cell>
          <cell r="E361">
            <v>1</v>
          </cell>
          <cell r="F361">
            <v>2610</v>
          </cell>
          <cell r="G361">
            <v>0</v>
          </cell>
          <cell r="H361">
            <v>0</v>
          </cell>
          <cell r="I361">
            <v>33</v>
          </cell>
          <cell r="J361">
            <v>0</v>
          </cell>
          <cell r="K361">
            <v>1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2610</v>
          </cell>
          <cell r="U361">
            <v>0</v>
          </cell>
          <cell r="V361">
            <v>0</v>
          </cell>
          <cell r="W361">
            <v>0</v>
          </cell>
          <cell r="X361">
            <v>0</v>
          </cell>
          <cell r="Y361">
            <v>0</v>
          </cell>
          <cell r="Z361">
            <v>0</v>
          </cell>
          <cell r="AA361">
            <v>0</v>
          </cell>
          <cell r="AB361">
            <v>0</v>
          </cell>
        </row>
        <row r="362">
          <cell r="A362" t="str">
            <v>Winter</v>
          </cell>
          <cell r="B362">
            <v>11</v>
          </cell>
          <cell r="C362" t="str">
            <v>WY</v>
          </cell>
          <cell r="D362" t="str">
            <v xml:space="preserve">IS  </v>
          </cell>
          <cell r="E362">
            <v>1</v>
          </cell>
          <cell r="F362">
            <v>2222</v>
          </cell>
          <cell r="G362">
            <v>0</v>
          </cell>
          <cell r="H362">
            <v>0</v>
          </cell>
          <cell r="I362">
            <v>33</v>
          </cell>
          <cell r="J362">
            <v>0</v>
          </cell>
          <cell r="K362">
            <v>1</v>
          </cell>
          <cell r="L362">
            <v>0</v>
          </cell>
          <cell r="M362">
            <v>0</v>
          </cell>
          <cell r="N362">
            <v>0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2222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0</v>
          </cell>
        </row>
        <row r="363">
          <cell r="A363" t="str">
            <v>Winter</v>
          </cell>
          <cell r="B363">
            <v>12</v>
          </cell>
          <cell r="C363" t="str">
            <v>WY</v>
          </cell>
          <cell r="D363" t="str">
            <v xml:space="preserve">IS  </v>
          </cell>
          <cell r="E363">
            <v>1</v>
          </cell>
          <cell r="F363">
            <v>2526</v>
          </cell>
          <cell r="G363">
            <v>0</v>
          </cell>
          <cell r="H363">
            <v>0</v>
          </cell>
          <cell r="I363">
            <v>33</v>
          </cell>
          <cell r="J363">
            <v>0</v>
          </cell>
          <cell r="K363">
            <v>1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2526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</row>
        <row r="364">
          <cell r="A364" t="str">
            <v>Winter</v>
          </cell>
          <cell r="B364">
            <v>1</v>
          </cell>
          <cell r="C364" t="str">
            <v>WY</v>
          </cell>
          <cell r="D364" t="str">
            <v xml:space="preserve">IS  </v>
          </cell>
          <cell r="E364">
            <v>1</v>
          </cell>
          <cell r="F364">
            <v>129</v>
          </cell>
          <cell r="G364">
            <v>0</v>
          </cell>
          <cell r="H364">
            <v>0</v>
          </cell>
          <cell r="I364">
            <v>139</v>
          </cell>
          <cell r="J364">
            <v>0</v>
          </cell>
          <cell r="K364">
            <v>0</v>
          </cell>
          <cell r="L364">
            <v>1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129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</row>
        <row r="365">
          <cell r="A365" t="str">
            <v>Winter</v>
          </cell>
          <cell r="B365">
            <v>2</v>
          </cell>
          <cell r="C365" t="str">
            <v>WY</v>
          </cell>
          <cell r="D365" t="str">
            <v xml:space="preserve">IS  </v>
          </cell>
          <cell r="E365">
            <v>1</v>
          </cell>
          <cell r="F365">
            <v>0</v>
          </cell>
          <cell r="G365">
            <v>0</v>
          </cell>
          <cell r="H365">
            <v>0</v>
          </cell>
          <cell r="I365">
            <v>139</v>
          </cell>
          <cell r="J365">
            <v>0</v>
          </cell>
          <cell r="K365">
            <v>0</v>
          </cell>
          <cell r="L365">
            <v>1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0</v>
          </cell>
        </row>
        <row r="366">
          <cell r="A366" t="str">
            <v>Winter</v>
          </cell>
          <cell r="B366">
            <v>3</v>
          </cell>
          <cell r="C366" t="str">
            <v>WY</v>
          </cell>
          <cell r="D366" t="str">
            <v xml:space="preserve">IS  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139</v>
          </cell>
          <cell r="J366">
            <v>0</v>
          </cell>
          <cell r="K366">
            <v>0</v>
          </cell>
          <cell r="L366">
            <v>1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B366">
            <v>0</v>
          </cell>
        </row>
        <row r="367">
          <cell r="A367" t="str">
            <v>Summer</v>
          </cell>
          <cell r="B367">
            <v>4</v>
          </cell>
          <cell r="C367" t="str">
            <v>WY</v>
          </cell>
          <cell r="D367" t="str">
            <v xml:space="preserve">IS  </v>
          </cell>
          <cell r="E367">
            <v>1</v>
          </cell>
          <cell r="F367">
            <v>734</v>
          </cell>
          <cell r="G367">
            <v>0</v>
          </cell>
          <cell r="H367">
            <v>0</v>
          </cell>
          <cell r="I367">
            <v>139</v>
          </cell>
          <cell r="J367">
            <v>0</v>
          </cell>
          <cell r="K367">
            <v>0</v>
          </cell>
          <cell r="L367">
            <v>1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734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</row>
        <row r="368">
          <cell r="A368" t="str">
            <v>Summer</v>
          </cell>
          <cell r="B368">
            <v>5</v>
          </cell>
          <cell r="C368" t="str">
            <v>WY</v>
          </cell>
          <cell r="D368" t="str">
            <v xml:space="preserve">IS  </v>
          </cell>
          <cell r="E368">
            <v>1</v>
          </cell>
          <cell r="F368">
            <v>1743</v>
          </cell>
          <cell r="G368">
            <v>0</v>
          </cell>
          <cell r="H368">
            <v>0</v>
          </cell>
          <cell r="I368">
            <v>139</v>
          </cell>
          <cell r="J368">
            <v>0</v>
          </cell>
          <cell r="K368">
            <v>0</v>
          </cell>
          <cell r="L368">
            <v>1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1743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</row>
        <row r="369">
          <cell r="A369" t="str">
            <v>Summer</v>
          </cell>
          <cell r="B369">
            <v>6</v>
          </cell>
          <cell r="C369" t="str">
            <v>WY</v>
          </cell>
          <cell r="D369" t="str">
            <v xml:space="preserve">IS  </v>
          </cell>
          <cell r="E369">
            <v>1</v>
          </cell>
          <cell r="F369">
            <v>872</v>
          </cell>
          <cell r="G369">
            <v>0</v>
          </cell>
          <cell r="H369">
            <v>0</v>
          </cell>
          <cell r="I369">
            <v>139</v>
          </cell>
          <cell r="J369">
            <v>0</v>
          </cell>
          <cell r="K369">
            <v>0</v>
          </cell>
          <cell r="L369">
            <v>1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872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</row>
        <row r="370">
          <cell r="A370" t="str">
            <v>Summer</v>
          </cell>
          <cell r="B370">
            <v>7</v>
          </cell>
          <cell r="C370" t="str">
            <v>WY</v>
          </cell>
          <cell r="D370" t="str">
            <v xml:space="preserve">IS  </v>
          </cell>
          <cell r="E370">
            <v>1</v>
          </cell>
          <cell r="F370">
            <v>1497</v>
          </cell>
          <cell r="G370">
            <v>0</v>
          </cell>
          <cell r="H370">
            <v>0</v>
          </cell>
          <cell r="I370">
            <v>139</v>
          </cell>
          <cell r="J370">
            <v>0</v>
          </cell>
          <cell r="K370">
            <v>0</v>
          </cell>
          <cell r="L370">
            <v>1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1497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</row>
        <row r="371">
          <cell r="A371" t="str">
            <v>Summer</v>
          </cell>
          <cell r="B371">
            <v>8</v>
          </cell>
          <cell r="C371" t="str">
            <v>WY</v>
          </cell>
          <cell r="D371" t="str">
            <v xml:space="preserve">IS  </v>
          </cell>
          <cell r="E371">
            <v>1</v>
          </cell>
          <cell r="F371">
            <v>1599</v>
          </cell>
          <cell r="G371">
            <v>0</v>
          </cell>
          <cell r="H371">
            <v>0</v>
          </cell>
          <cell r="I371">
            <v>139</v>
          </cell>
          <cell r="J371">
            <v>0</v>
          </cell>
          <cell r="K371">
            <v>0</v>
          </cell>
          <cell r="L371">
            <v>1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1599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</row>
        <row r="372">
          <cell r="A372" t="str">
            <v>Summer</v>
          </cell>
          <cell r="B372">
            <v>9</v>
          </cell>
          <cell r="C372" t="str">
            <v>WY</v>
          </cell>
          <cell r="D372" t="str">
            <v xml:space="preserve">IS  </v>
          </cell>
          <cell r="E372">
            <v>1</v>
          </cell>
          <cell r="F372">
            <v>959</v>
          </cell>
          <cell r="G372">
            <v>0</v>
          </cell>
          <cell r="H372">
            <v>0</v>
          </cell>
          <cell r="I372">
            <v>139</v>
          </cell>
          <cell r="J372">
            <v>0</v>
          </cell>
          <cell r="K372">
            <v>0</v>
          </cell>
          <cell r="L372">
            <v>1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959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</row>
        <row r="373">
          <cell r="A373" t="str">
            <v>Summer</v>
          </cell>
          <cell r="B373">
            <v>10</v>
          </cell>
          <cell r="C373" t="str">
            <v>WY</v>
          </cell>
          <cell r="D373" t="str">
            <v xml:space="preserve">IS  </v>
          </cell>
          <cell r="E373">
            <v>1</v>
          </cell>
          <cell r="F373">
            <v>1440</v>
          </cell>
          <cell r="G373">
            <v>0</v>
          </cell>
          <cell r="H373">
            <v>0</v>
          </cell>
          <cell r="I373">
            <v>139</v>
          </cell>
          <cell r="J373">
            <v>0</v>
          </cell>
          <cell r="K373">
            <v>0</v>
          </cell>
          <cell r="L373">
            <v>1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1440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</row>
        <row r="374">
          <cell r="A374" t="str">
            <v>Winter</v>
          </cell>
          <cell r="B374">
            <v>11</v>
          </cell>
          <cell r="C374" t="str">
            <v>WY</v>
          </cell>
          <cell r="D374" t="str">
            <v xml:space="preserve">IS  </v>
          </cell>
          <cell r="E374">
            <v>1</v>
          </cell>
          <cell r="F374">
            <v>691</v>
          </cell>
          <cell r="G374">
            <v>0</v>
          </cell>
          <cell r="H374">
            <v>0</v>
          </cell>
          <cell r="I374">
            <v>139</v>
          </cell>
          <cell r="J374">
            <v>0</v>
          </cell>
          <cell r="K374">
            <v>0</v>
          </cell>
          <cell r="L374">
            <v>1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691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</row>
        <row r="375">
          <cell r="A375" t="str">
            <v>Winter</v>
          </cell>
          <cell r="B375">
            <v>12</v>
          </cell>
          <cell r="C375" t="str">
            <v>WY</v>
          </cell>
          <cell r="D375" t="str">
            <v xml:space="preserve">IS  </v>
          </cell>
          <cell r="E375">
            <v>1</v>
          </cell>
          <cell r="F375">
            <v>323</v>
          </cell>
          <cell r="G375">
            <v>0</v>
          </cell>
          <cell r="H375">
            <v>0</v>
          </cell>
          <cell r="I375">
            <v>139</v>
          </cell>
          <cell r="J375">
            <v>0</v>
          </cell>
          <cell r="K375">
            <v>0</v>
          </cell>
          <cell r="L375">
            <v>1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323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</row>
        <row r="376">
          <cell r="A376" t="str">
            <v>Winter</v>
          </cell>
          <cell r="B376">
            <v>1</v>
          </cell>
          <cell r="C376" t="str">
            <v>WY</v>
          </cell>
          <cell r="D376" t="str">
            <v xml:space="preserve">IS  </v>
          </cell>
          <cell r="E376">
            <v>1</v>
          </cell>
          <cell r="F376">
            <v>2775</v>
          </cell>
          <cell r="G376">
            <v>0</v>
          </cell>
          <cell r="H376">
            <v>0</v>
          </cell>
          <cell r="I376">
            <v>139</v>
          </cell>
          <cell r="J376">
            <v>0</v>
          </cell>
          <cell r="K376">
            <v>0</v>
          </cell>
          <cell r="L376">
            <v>1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2775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</row>
        <row r="377">
          <cell r="A377" t="str">
            <v>Winter</v>
          </cell>
          <cell r="B377">
            <v>2</v>
          </cell>
          <cell r="C377" t="str">
            <v>WY</v>
          </cell>
          <cell r="D377" t="str">
            <v xml:space="preserve">IS  </v>
          </cell>
          <cell r="E377">
            <v>1</v>
          </cell>
          <cell r="F377">
            <v>5259</v>
          </cell>
          <cell r="G377">
            <v>0</v>
          </cell>
          <cell r="H377">
            <v>0</v>
          </cell>
          <cell r="I377">
            <v>139</v>
          </cell>
          <cell r="J377">
            <v>0</v>
          </cell>
          <cell r="K377">
            <v>0</v>
          </cell>
          <cell r="L377">
            <v>1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5259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</row>
        <row r="378">
          <cell r="A378" t="str">
            <v>Winter</v>
          </cell>
          <cell r="B378">
            <v>3</v>
          </cell>
          <cell r="C378" t="str">
            <v>WY</v>
          </cell>
          <cell r="D378" t="str">
            <v xml:space="preserve">IS  </v>
          </cell>
          <cell r="E378">
            <v>1</v>
          </cell>
          <cell r="F378">
            <v>3694</v>
          </cell>
          <cell r="G378">
            <v>0</v>
          </cell>
          <cell r="H378">
            <v>0</v>
          </cell>
          <cell r="I378">
            <v>139</v>
          </cell>
          <cell r="J378">
            <v>0</v>
          </cell>
          <cell r="K378">
            <v>0</v>
          </cell>
          <cell r="L378">
            <v>1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3694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</row>
        <row r="379">
          <cell r="A379" t="str">
            <v>Summer</v>
          </cell>
          <cell r="B379">
            <v>4</v>
          </cell>
          <cell r="C379" t="str">
            <v>WY</v>
          </cell>
          <cell r="D379" t="str">
            <v xml:space="preserve">IS  </v>
          </cell>
          <cell r="E379">
            <v>1</v>
          </cell>
          <cell r="F379">
            <v>2946</v>
          </cell>
          <cell r="G379">
            <v>0</v>
          </cell>
          <cell r="H379">
            <v>0</v>
          </cell>
          <cell r="I379">
            <v>139</v>
          </cell>
          <cell r="J379">
            <v>0</v>
          </cell>
          <cell r="K379">
            <v>0</v>
          </cell>
          <cell r="L379">
            <v>1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2946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</row>
        <row r="380">
          <cell r="A380" t="str">
            <v>Summer</v>
          </cell>
          <cell r="B380">
            <v>5</v>
          </cell>
          <cell r="C380" t="str">
            <v>WY</v>
          </cell>
          <cell r="D380" t="str">
            <v xml:space="preserve">IS  </v>
          </cell>
          <cell r="E380">
            <v>1</v>
          </cell>
          <cell r="F380">
            <v>785</v>
          </cell>
          <cell r="G380">
            <v>0</v>
          </cell>
          <cell r="H380">
            <v>0</v>
          </cell>
          <cell r="I380">
            <v>139</v>
          </cell>
          <cell r="J380">
            <v>0</v>
          </cell>
          <cell r="K380">
            <v>0</v>
          </cell>
          <cell r="L380">
            <v>1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785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</row>
        <row r="381">
          <cell r="A381" t="str">
            <v>Summer</v>
          </cell>
          <cell r="B381">
            <v>6</v>
          </cell>
          <cell r="C381" t="str">
            <v>WY</v>
          </cell>
          <cell r="D381" t="str">
            <v xml:space="preserve">IS  </v>
          </cell>
          <cell r="E381">
            <v>1</v>
          </cell>
          <cell r="F381">
            <v>125</v>
          </cell>
          <cell r="G381">
            <v>0</v>
          </cell>
          <cell r="H381">
            <v>0</v>
          </cell>
          <cell r="I381">
            <v>139</v>
          </cell>
          <cell r="J381">
            <v>0</v>
          </cell>
          <cell r="K381">
            <v>0</v>
          </cell>
          <cell r="L381">
            <v>1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125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</row>
        <row r="382">
          <cell r="A382" t="str">
            <v>Summer</v>
          </cell>
          <cell r="B382">
            <v>7</v>
          </cell>
          <cell r="C382" t="str">
            <v>WY</v>
          </cell>
          <cell r="D382" t="str">
            <v xml:space="preserve">IS  </v>
          </cell>
          <cell r="E382">
            <v>1</v>
          </cell>
          <cell r="F382">
            <v>191</v>
          </cell>
          <cell r="G382">
            <v>0</v>
          </cell>
          <cell r="H382">
            <v>0</v>
          </cell>
          <cell r="I382">
            <v>139</v>
          </cell>
          <cell r="J382">
            <v>0</v>
          </cell>
          <cell r="K382">
            <v>0</v>
          </cell>
          <cell r="L382">
            <v>1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191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</row>
        <row r="383">
          <cell r="A383" t="str">
            <v>Summer</v>
          </cell>
          <cell r="B383">
            <v>8</v>
          </cell>
          <cell r="C383" t="str">
            <v>WY</v>
          </cell>
          <cell r="D383" t="str">
            <v xml:space="preserve">IS  </v>
          </cell>
          <cell r="E383">
            <v>1</v>
          </cell>
          <cell r="F383">
            <v>1682</v>
          </cell>
          <cell r="G383">
            <v>0</v>
          </cell>
          <cell r="H383">
            <v>0</v>
          </cell>
          <cell r="I383">
            <v>139</v>
          </cell>
          <cell r="J383">
            <v>0</v>
          </cell>
          <cell r="K383">
            <v>0</v>
          </cell>
          <cell r="L383">
            <v>1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1682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</row>
        <row r="384">
          <cell r="A384" t="str">
            <v>Summer</v>
          </cell>
          <cell r="B384">
            <v>9</v>
          </cell>
          <cell r="C384" t="str">
            <v>WY</v>
          </cell>
          <cell r="D384" t="str">
            <v xml:space="preserve">IS  </v>
          </cell>
          <cell r="E384">
            <v>1</v>
          </cell>
          <cell r="F384">
            <v>1997</v>
          </cell>
          <cell r="G384">
            <v>0</v>
          </cell>
          <cell r="H384">
            <v>0</v>
          </cell>
          <cell r="I384">
            <v>139</v>
          </cell>
          <cell r="J384">
            <v>0</v>
          </cell>
          <cell r="K384">
            <v>0</v>
          </cell>
          <cell r="L384">
            <v>1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1997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</row>
        <row r="385">
          <cell r="A385" t="str">
            <v>Summer</v>
          </cell>
          <cell r="B385">
            <v>10</v>
          </cell>
          <cell r="C385" t="str">
            <v>WY</v>
          </cell>
          <cell r="D385" t="str">
            <v xml:space="preserve">IS  </v>
          </cell>
          <cell r="E385">
            <v>1</v>
          </cell>
          <cell r="F385">
            <v>3150</v>
          </cell>
          <cell r="G385">
            <v>0</v>
          </cell>
          <cell r="H385">
            <v>0</v>
          </cell>
          <cell r="I385">
            <v>139</v>
          </cell>
          <cell r="J385">
            <v>0</v>
          </cell>
          <cell r="K385">
            <v>0</v>
          </cell>
          <cell r="L385">
            <v>1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3150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</row>
        <row r="386">
          <cell r="A386" t="str">
            <v>Winter</v>
          </cell>
          <cell r="B386">
            <v>11</v>
          </cell>
          <cell r="C386" t="str">
            <v>WY</v>
          </cell>
          <cell r="D386" t="str">
            <v xml:space="preserve">IS  </v>
          </cell>
          <cell r="E386">
            <v>1</v>
          </cell>
          <cell r="F386">
            <v>3219</v>
          </cell>
          <cell r="G386">
            <v>0</v>
          </cell>
          <cell r="H386">
            <v>0</v>
          </cell>
          <cell r="I386">
            <v>139</v>
          </cell>
          <cell r="J386">
            <v>0</v>
          </cell>
          <cell r="K386">
            <v>0</v>
          </cell>
          <cell r="L386">
            <v>1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3219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</row>
        <row r="387">
          <cell r="A387" t="str">
            <v>Winter</v>
          </cell>
          <cell r="B387">
            <v>12</v>
          </cell>
          <cell r="C387" t="str">
            <v>WY</v>
          </cell>
          <cell r="D387" t="str">
            <v xml:space="preserve">IS  </v>
          </cell>
          <cell r="E387">
            <v>1</v>
          </cell>
          <cell r="F387">
            <v>5705</v>
          </cell>
          <cell r="G387">
            <v>0</v>
          </cell>
          <cell r="H387">
            <v>0</v>
          </cell>
          <cell r="I387">
            <v>139</v>
          </cell>
          <cell r="J387">
            <v>0</v>
          </cell>
          <cell r="K387">
            <v>0</v>
          </cell>
          <cell r="L387">
            <v>1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5705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</row>
        <row r="388">
          <cell r="A388" t="str">
            <v>Winter</v>
          </cell>
          <cell r="B388">
            <v>1</v>
          </cell>
          <cell r="C388" t="str">
            <v>WY</v>
          </cell>
          <cell r="D388" t="str">
            <v xml:space="preserve">IC  </v>
          </cell>
          <cell r="E388">
            <v>1</v>
          </cell>
          <cell r="F388">
            <v>3393</v>
          </cell>
          <cell r="G388">
            <v>0</v>
          </cell>
          <cell r="H388">
            <v>0</v>
          </cell>
          <cell r="I388">
            <v>101</v>
          </cell>
          <cell r="J388">
            <v>0</v>
          </cell>
          <cell r="K388">
            <v>0</v>
          </cell>
          <cell r="L388">
            <v>1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3393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1</v>
          </cell>
          <cell r="AA388">
            <v>0</v>
          </cell>
          <cell r="AB388">
            <v>0</v>
          </cell>
        </row>
        <row r="389">
          <cell r="A389" t="str">
            <v>Winter</v>
          </cell>
          <cell r="B389">
            <v>2</v>
          </cell>
          <cell r="C389" t="str">
            <v>WY</v>
          </cell>
          <cell r="D389" t="str">
            <v xml:space="preserve">IC  </v>
          </cell>
          <cell r="E389">
            <v>1</v>
          </cell>
          <cell r="F389">
            <v>3192</v>
          </cell>
          <cell r="G389">
            <v>0</v>
          </cell>
          <cell r="H389">
            <v>0</v>
          </cell>
          <cell r="I389">
            <v>101</v>
          </cell>
          <cell r="J389">
            <v>0</v>
          </cell>
          <cell r="K389">
            <v>0</v>
          </cell>
          <cell r="L389">
            <v>1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3192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1</v>
          </cell>
          <cell r="AA389">
            <v>0</v>
          </cell>
          <cell r="AB389">
            <v>0</v>
          </cell>
        </row>
        <row r="390">
          <cell r="A390" t="str">
            <v>Winter</v>
          </cell>
          <cell r="B390">
            <v>3</v>
          </cell>
          <cell r="C390" t="str">
            <v>WY</v>
          </cell>
          <cell r="D390" t="str">
            <v xml:space="preserve">IC  </v>
          </cell>
          <cell r="E390">
            <v>1</v>
          </cell>
          <cell r="F390">
            <v>2243</v>
          </cell>
          <cell r="G390">
            <v>0</v>
          </cell>
          <cell r="H390">
            <v>0</v>
          </cell>
          <cell r="I390">
            <v>101</v>
          </cell>
          <cell r="J390">
            <v>0</v>
          </cell>
          <cell r="K390">
            <v>0</v>
          </cell>
          <cell r="L390">
            <v>1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2243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1</v>
          </cell>
          <cell r="AA390">
            <v>0</v>
          </cell>
          <cell r="AB390">
            <v>0</v>
          </cell>
        </row>
        <row r="391">
          <cell r="A391" t="str">
            <v>Summer</v>
          </cell>
          <cell r="B391">
            <v>4</v>
          </cell>
          <cell r="C391" t="str">
            <v>WY</v>
          </cell>
          <cell r="D391" t="str">
            <v xml:space="preserve">IC  </v>
          </cell>
          <cell r="E391">
            <v>1</v>
          </cell>
          <cell r="F391">
            <v>1899</v>
          </cell>
          <cell r="G391">
            <v>0</v>
          </cell>
          <cell r="H391">
            <v>0</v>
          </cell>
          <cell r="I391">
            <v>101</v>
          </cell>
          <cell r="J391">
            <v>0</v>
          </cell>
          <cell r="K391">
            <v>0</v>
          </cell>
          <cell r="L391">
            <v>1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1899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1</v>
          </cell>
          <cell r="AA391">
            <v>0</v>
          </cell>
          <cell r="AB391">
            <v>0</v>
          </cell>
        </row>
        <row r="392">
          <cell r="A392" t="str">
            <v>Summer</v>
          </cell>
          <cell r="B392">
            <v>5</v>
          </cell>
          <cell r="C392" t="str">
            <v>WY</v>
          </cell>
          <cell r="D392" t="str">
            <v xml:space="preserve">IC  </v>
          </cell>
          <cell r="E392">
            <v>1</v>
          </cell>
          <cell r="F392">
            <v>1410</v>
          </cell>
          <cell r="G392">
            <v>0</v>
          </cell>
          <cell r="H392">
            <v>0</v>
          </cell>
          <cell r="I392">
            <v>101</v>
          </cell>
          <cell r="J392">
            <v>0</v>
          </cell>
          <cell r="K392">
            <v>0</v>
          </cell>
          <cell r="L392">
            <v>1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1410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1</v>
          </cell>
          <cell r="AA392">
            <v>0</v>
          </cell>
          <cell r="AB392">
            <v>0</v>
          </cell>
        </row>
        <row r="393">
          <cell r="A393" t="str">
            <v>Summer</v>
          </cell>
          <cell r="B393">
            <v>6</v>
          </cell>
          <cell r="C393" t="str">
            <v>WY</v>
          </cell>
          <cell r="D393" t="str">
            <v xml:space="preserve">IC  </v>
          </cell>
          <cell r="E393">
            <v>1</v>
          </cell>
          <cell r="F393">
            <v>999</v>
          </cell>
          <cell r="G393">
            <v>0</v>
          </cell>
          <cell r="H393">
            <v>0</v>
          </cell>
          <cell r="I393">
            <v>101</v>
          </cell>
          <cell r="J393">
            <v>0</v>
          </cell>
          <cell r="K393">
            <v>0</v>
          </cell>
          <cell r="L393">
            <v>1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999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1</v>
          </cell>
          <cell r="AA393">
            <v>0</v>
          </cell>
          <cell r="AB393">
            <v>0</v>
          </cell>
        </row>
        <row r="394">
          <cell r="A394" t="str">
            <v>Summer</v>
          </cell>
          <cell r="B394">
            <v>7</v>
          </cell>
          <cell r="C394" t="str">
            <v>WY</v>
          </cell>
          <cell r="D394" t="str">
            <v xml:space="preserve">IC  </v>
          </cell>
          <cell r="E394">
            <v>1</v>
          </cell>
          <cell r="F394">
            <v>907</v>
          </cell>
          <cell r="G394">
            <v>0</v>
          </cell>
          <cell r="H394">
            <v>0</v>
          </cell>
          <cell r="I394">
            <v>101</v>
          </cell>
          <cell r="J394">
            <v>0</v>
          </cell>
          <cell r="K394">
            <v>0</v>
          </cell>
          <cell r="L394">
            <v>1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907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1</v>
          </cell>
          <cell r="AA394">
            <v>0</v>
          </cell>
          <cell r="AB394">
            <v>0</v>
          </cell>
        </row>
        <row r="395">
          <cell r="A395" t="str">
            <v>Summer</v>
          </cell>
          <cell r="B395">
            <v>8</v>
          </cell>
          <cell r="C395" t="str">
            <v>WY</v>
          </cell>
          <cell r="D395" t="str">
            <v xml:space="preserve">IC  </v>
          </cell>
          <cell r="E395">
            <v>1</v>
          </cell>
          <cell r="F395">
            <v>976</v>
          </cell>
          <cell r="G395">
            <v>0</v>
          </cell>
          <cell r="H395">
            <v>0</v>
          </cell>
          <cell r="I395">
            <v>101</v>
          </cell>
          <cell r="J395">
            <v>0</v>
          </cell>
          <cell r="K395">
            <v>0</v>
          </cell>
          <cell r="L395">
            <v>1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976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1</v>
          </cell>
          <cell r="AA395">
            <v>0</v>
          </cell>
          <cell r="AB395">
            <v>0</v>
          </cell>
        </row>
        <row r="396">
          <cell r="A396" t="str">
            <v>Summer</v>
          </cell>
          <cell r="B396">
            <v>9</v>
          </cell>
          <cell r="C396" t="str">
            <v>WY</v>
          </cell>
          <cell r="D396" t="str">
            <v xml:space="preserve">IC  </v>
          </cell>
          <cell r="E396">
            <v>1</v>
          </cell>
          <cell r="F396">
            <v>1167</v>
          </cell>
          <cell r="G396">
            <v>0</v>
          </cell>
          <cell r="H396">
            <v>0</v>
          </cell>
          <cell r="I396">
            <v>101</v>
          </cell>
          <cell r="J396">
            <v>0</v>
          </cell>
          <cell r="K396">
            <v>0</v>
          </cell>
          <cell r="L396">
            <v>1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1167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1</v>
          </cell>
          <cell r="AA396">
            <v>0</v>
          </cell>
          <cell r="AB396">
            <v>0</v>
          </cell>
        </row>
        <row r="397">
          <cell r="A397" t="str">
            <v>Summer</v>
          </cell>
          <cell r="B397">
            <v>10</v>
          </cell>
          <cell r="C397" t="str">
            <v>WY</v>
          </cell>
          <cell r="D397" t="str">
            <v xml:space="preserve">IC  </v>
          </cell>
          <cell r="E397">
            <v>1</v>
          </cell>
          <cell r="F397">
            <v>2154</v>
          </cell>
          <cell r="G397">
            <v>0</v>
          </cell>
          <cell r="H397">
            <v>0</v>
          </cell>
          <cell r="I397">
            <v>101</v>
          </cell>
          <cell r="J397">
            <v>0</v>
          </cell>
          <cell r="K397">
            <v>0</v>
          </cell>
          <cell r="L397">
            <v>1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2154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1</v>
          </cell>
          <cell r="AA397">
            <v>0</v>
          </cell>
          <cell r="AB397">
            <v>0</v>
          </cell>
        </row>
        <row r="398">
          <cell r="A398" t="str">
            <v>Winter</v>
          </cell>
          <cell r="B398">
            <v>11</v>
          </cell>
          <cell r="C398" t="str">
            <v>WY</v>
          </cell>
          <cell r="D398" t="str">
            <v xml:space="preserve">IC  </v>
          </cell>
          <cell r="E398">
            <v>1</v>
          </cell>
          <cell r="F398">
            <v>2813</v>
          </cell>
          <cell r="G398">
            <v>0</v>
          </cell>
          <cell r="H398">
            <v>0</v>
          </cell>
          <cell r="I398">
            <v>101</v>
          </cell>
          <cell r="J398">
            <v>0</v>
          </cell>
          <cell r="K398">
            <v>0</v>
          </cell>
          <cell r="L398">
            <v>1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2813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1</v>
          </cell>
          <cell r="AA398">
            <v>0</v>
          </cell>
          <cell r="AB398">
            <v>0</v>
          </cell>
        </row>
        <row r="399">
          <cell r="A399" t="str">
            <v>Winter</v>
          </cell>
          <cell r="B399">
            <v>12</v>
          </cell>
          <cell r="C399" t="str">
            <v>WY</v>
          </cell>
          <cell r="D399" t="str">
            <v xml:space="preserve">IC  </v>
          </cell>
          <cell r="E399">
            <v>1</v>
          </cell>
          <cell r="F399">
            <v>3908</v>
          </cell>
          <cell r="G399">
            <v>0</v>
          </cell>
          <cell r="H399">
            <v>0</v>
          </cell>
          <cell r="I399">
            <v>101</v>
          </cell>
          <cell r="J399">
            <v>0</v>
          </cell>
          <cell r="K399">
            <v>0</v>
          </cell>
          <cell r="L399">
            <v>1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3908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1</v>
          </cell>
          <cell r="AA399">
            <v>0</v>
          </cell>
          <cell r="AB399">
            <v>0</v>
          </cell>
        </row>
        <row r="400">
          <cell r="A400" t="str">
            <v>Winter</v>
          </cell>
          <cell r="B400">
            <v>1</v>
          </cell>
          <cell r="C400" t="str">
            <v>WY</v>
          </cell>
          <cell r="D400" t="str">
            <v xml:space="preserve">IC1 </v>
          </cell>
          <cell r="E400">
            <v>1</v>
          </cell>
          <cell r="F400">
            <v>24936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3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24936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1</v>
          </cell>
          <cell r="AA400">
            <v>0</v>
          </cell>
          <cell r="AB400">
            <v>0</v>
          </cell>
        </row>
        <row r="401">
          <cell r="A401" t="str">
            <v>Winter</v>
          </cell>
          <cell r="B401">
            <v>2</v>
          </cell>
          <cell r="C401" t="str">
            <v>WY</v>
          </cell>
          <cell r="D401" t="str">
            <v xml:space="preserve">IC1 </v>
          </cell>
          <cell r="E401">
            <v>1</v>
          </cell>
          <cell r="F401">
            <v>33841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3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30400</v>
          </cell>
          <cell r="U401">
            <v>3441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1</v>
          </cell>
          <cell r="AA401">
            <v>0</v>
          </cell>
          <cell r="AB401">
            <v>0</v>
          </cell>
        </row>
        <row r="402">
          <cell r="A402" t="str">
            <v>Winter</v>
          </cell>
          <cell r="B402">
            <v>3</v>
          </cell>
          <cell r="C402" t="str">
            <v>WY</v>
          </cell>
          <cell r="D402" t="str">
            <v xml:space="preserve">IC1 </v>
          </cell>
          <cell r="E402">
            <v>1</v>
          </cell>
          <cell r="F402">
            <v>37191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3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30400</v>
          </cell>
          <cell r="U402">
            <v>6791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1</v>
          </cell>
          <cell r="AA402">
            <v>0</v>
          </cell>
          <cell r="AB402">
            <v>0</v>
          </cell>
        </row>
        <row r="403">
          <cell r="A403" t="str">
            <v>Summer</v>
          </cell>
          <cell r="B403">
            <v>4</v>
          </cell>
          <cell r="C403" t="str">
            <v>WY</v>
          </cell>
          <cell r="D403" t="str">
            <v xml:space="preserve">IC1 </v>
          </cell>
          <cell r="E403">
            <v>1</v>
          </cell>
          <cell r="F403">
            <v>17939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3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17939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1</v>
          </cell>
          <cell r="AA403">
            <v>0</v>
          </cell>
          <cell r="AB403">
            <v>0</v>
          </cell>
        </row>
        <row r="404">
          <cell r="A404" t="str">
            <v>Summer</v>
          </cell>
          <cell r="B404">
            <v>5</v>
          </cell>
          <cell r="C404" t="str">
            <v>WY</v>
          </cell>
          <cell r="D404" t="str">
            <v xml:space="preserve">IC1 </v>
          </cell>
          <cell r="E404">
            <v>1</v>
          </cell>
          <cell r="F404">
            <v>33660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3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30400</v>
          </cell>
          <cell r="U404">
            <v>3260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1</v>
          </cell>
          <cell r="AA404">
            <v>0</v>
          </cell>
          <cell r="AB404">
            <v>0</v>
          </cell>
        </row>
        <row r="405">
          <cell r="A405" t="str">
            <v>Summer</v>
          </cell>
          <cell r="B405">
            <v>6</v>
          </cell>
          <cell r="C405" t="str">
            <v>WY</v>
          </cell>
          <cell r="D405" t="str">
            <v xml:space="preserve">IC1 </v>
          </cell>
          <cell r="E405">
            <v>1</v>
          </cell>
          <cell r="F405">
            <v>16002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3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16002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1</v>
          </cell>
          <cell r="AA405">
            <v>0</v>
          </cell>
          <cell r="AB405">
            <v>0</v>
          </cell>
        </row>
        <row r="406">
          <cell r="A406" t="str">
            <v>Summer</v>
          </cell>
          <cell r="B406">
            <v>7</v>
          </cell>
          <cell r="C406" t="str">
            <v>WY</v>
          </cell>
          <cell r="D406" t="str">
            <v xml:space="preserve">IC1 </v>
          </cell>
          <cell r="E406">
            <v>1</v>
          </cell>
          <cell r="F406">
            <v>32776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3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30400</v>
          </cell>
          <cell r="U406">
            <v>2376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1</v>
          </cell>
          <cell r="AA406">
            <v>0</v>
          </cell>
          <cell r="AB406">
            <v>0</v>
          </cell>
        </row>
        <row r="407">
          <cell r="A407" t="str">
            <v>Summer</v>
          </cell>
          <cell r="B407">
            <v>8</v>
          </cell>
          <cell r="C407" t="str">
            <v>WY</v>
          </cell>
          <cell r="D407" t="str">
            <v xml:space="preserve">IC1 </v>
          </cell>
          <cell r="E407">
            <v>1</v>
          </cell>
          <cell r="F407">
            <v>137494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3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30400</v>
          </cell>
          <cell r="U407">
            <v>30400</v>
          </cell>
          <cell r="V407">
            <v>30400</v>
          </cell>
          <cell r="W407">
            <v>46294</v>
          </cell>
          <cell r="X407">
            <v>0</v>
          </cell>
          <cell r="Y407">
            <v>0</v>
          </cell>
          <cell r="Z407">
            <v>1</v>
          </cell>
          <cell r="AA407">
            <v>0</v>
          </cell>
          <cell r="AB407">
            <v>0</v>
          </cell>
        </row>
        <row r="408">
          <cell r="A408" t="str">
            <v>Summer</v>
          </cell>
          <cell r="B408">
            <v>9</v>
          </cell>
          <cell r="C408" t="str">
            <v>WY</v>
          </cell>
          <cell r="D408" t="str">
            <v xml:space="preserve">IC1 </v>
          </cell>
          <cell r="E408">
            <v>1</v>
          </cell>
          <cell r="F408">
            <v>28893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3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28893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1</v>
          </cell>
          <cell r="AA408">
            <v>0</v>
          </cell>
          <cell r="AB408">
            <v>0</v>
          </cell>
        </row>
        <row r="409">
          <cell r="A409" t="str">
            <v>Summer</v>
          </cell>
          <cell r="B409">
            <v>10</v>
          </cell>
          <cell r="C409" t="str">
            <v>WY</v>
          </cell>
          <cell r="D409" t="str">
            <v xml:space="preserve">IC1 </v>
          </cell>
          <cell r="E409">
            <v>1</v>
          </cell>
          <cell r="F409">
            <v>13007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3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13007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1</v>
          </cell>
          <cell r="AA409">
            <v>0</v>
          </cell>
          <cell r="AB409">
            <v>0</v>
          </cell>
        </row>
        <row r="410">
          <cell r="A410" t="str">
            <v>Winter</v>
          </cell>
          <cell r="B410">
            <v>11</v>
          </cell>
          <cell r="C410" t="str">
            <v>WY</v>
          </cell>
          <cell r="D410" t="str">
            <v xml:space="preserve">IC1 </v>
          </cell>
          <cell r="E410">
            <v>1</v>
          </cell>
          <cell r="F410">
            <v>50412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3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30400</v>
          </cell>
          <cell r="U410">
            <v>20012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1</v>
          </cell>
          <cell r="AA410">
            <v>0</v>
          </cell>
          <cell r="AB410">
            <v>0</v>
          </cell>
        </row>
        <row r="411">
          <cell r="A411" t="str">
            <v>Winter</v>
          </cell>
          <cell r="B411">
            <v>12</v>
          </cell>
          <cell r="C411" t="str">
            <v>WY</v>
          </cell>
          <cell r="D411" t="str">
            <v xml:space="preserve">IC1 </v>
          </cell>
          <cell r="E411">
            <v>1</v>
          </cell>
          <cell r="F411">
            <v>40781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3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30400</v>
          </cell>
          <cell r="U411">
            <v>10381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1</v>
          </cell>
          <cell r="AA411">
            <v>0</v>
          </cell>
          <cell r="AB411">
            <v>0</v>
          </cell>
        </row>
        <row r="412">
          <cell r="A412" t="str">
            <v>Winter</v>
          </cell>
          <cell r="B412">
            <v>1</v>
          </cell>
          <cell r="C412" t="str">
            <v>WY</v>
          </cell>
          <cell r="D412" t="str">
            <v xml:space="preserve">IT  </v>
          </cell>
          <cell r="E412">
            <v>1</v>
          </cell>
          <cell r="F412">
            <v>16471</v>
          </cell>
          <cell r="G412">
            <v>0</v>
          </cell>
          <cell r="H412">
            <v>667</v>
          </cell>
          <cell r="I412">
            <v>402</v>
          </cell>
          <cell r="J412">
            <v>0</v>
          </cell>
          <cell r="K412">
            <v>0</v>
          </cell>
          <cell r="L412">
            <v>0</v>
          </cell>
          <cell r="M412">
            <v>1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16471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1</v>
          </cell>
          <cell r="AA412">
            <v>0</v>
          </cell>
          <cell r="AB412">
            <v>1200</v>
          </cell>
        </row>
        <row r="413">
          <cell r="A413" t="str">
            <v>Winter</v>
          </cell>
          <cell r="B413">
            <v>2</v>
          </cell>
          <cell r="C413" t="str">
            <v>WY</v>
          </cell>
          <cell r="D413" t="str">
            <v xml:space="preserve">IT  </v>
          </cell>
          <cell r="E413">
            <v>1</v>
          </cell>
          <cell r="F413">
            <v>15025</v>
          </cell>
          <cell r="G413">
            <v>0</v>
          </cell>
          <cell r="H413">
            <v>667</v>
          </cell>
          <cell r="I413">
            <v>402</v>
          </cell>
          <cell r="J413">
            <v>0</v>
          </cell>
          <cell r="K413">
            <v>0</v>
          </cell>
          <cell r="L413">
            <v>0</v>
          </cell>
          <cell r="M413">
            <v>1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15025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1</v>
          </cell>
          <cell r="AA413">
            <v>0</v>
          </cell>
          <cell r="AB413">
            <v>1200</v>
          </cell>
        </row>
        <row r="414">
          <cell r="A414" t="str">
            <v>Winter</v>
          </cell>
          <cell r="B414">
            <v>3</v>
          </cell>
          <cell r="C414" t="str">
            <v>WY</v>
          </cell>
          <cell r="D414" t="str">
            <v xml:space="preserve">IT  </v>
          </cell>
          <cell r="E414">
            <v>1</v>
          </cell>
          <cell r="F414">
            <v>14016</v>
          </cell>
          <cell r="G414">
            <v>0</v>
          </cell>
          <cell r="H414">
            <v>667</v>
          </cell>
          <cell r="I414">
            <v>402</v>
          </cell>
          <cell r="J414">
            <v>0</v>
          </cell>
          <cell r="K414">
            <v>0</v>
          </cell>
          <cell r="L414">
            <v>0</v>
          </cell>
          <cell r="M414">
            <v>1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14016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1</v>
          </cell>
          <cell r="AA414">
            <v>0</v>
          </cell>
          <cell r="AB414">
            <v>1200</v>
          </cell>
        </row>
        <row r="415">
          <cell r="A415" t="str">
            <v>Summer</v>
          </cell>
          <cell r="B415">
            <v>4</v>
          </cell>
          <cell r="C415" t="str">
            <v>WY</v>
          </cell>
          <cell r="D415" t="str">
            <v xml:space="preserve">IT  </v>
          </cell>
          <cell r="E415">
            <v>1</v>
          </cell>
          <cell r="F415">
            <v>10214</v>
          </cell>
          <cell r="G415">
            <v>0</v>
          </cell>
          <cell r="H415">
            <v>667</v>
          </cell>
          <cell r="I415">
            <v>402</v>
          </cell>
          <cell r="J415">
            <v>0</v>
          </cell>
          <cell r="K415">
            <v>0</v>
          </cell>
          <cell r="L415">
            <v>0</v>
          </cell>
          <cell r="M415">
            <v>1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10214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1</v>
          </cell>
          <cell r="AA415">
            <v>0</v>
          </cell>
          <cell r="AB415">
            <v>1200</v>
          </cell>
        </row>
        <row r="416">
          <cell r="A416" t="str">
            <v>Summer</v>
          </cell>
          <cell r="B416">
            <v>5</v>
          </cell>
          <cell r="C416" t="str">
            <v>WY</v>
          </cell>
          <cell r="D416" t="str">
            <v xml:space="preserve">IT  </v>
          </cell>
          <cell r="E416">
            <v>1</v>
          </cell>
          <cell r="F416">
            <v>7999</v>
          </cell>
          <cell r="G416">
            <v>0</v>
          </cell>
          <cell r="H416">
            <v>667</v>
          </cell>
          <cell r="I416">
            <v>402</v>
          </cell>
          <cell r="J416">
            <v>0</v>
          </cell>
          <cell r="K416">
            <v>0</v>
          </cell>
          <cell r="L416">
            <v>0</v>
          </cell>
          <cell r="M416">
            <v>1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7999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1</v>
          </cell>
          <cell r="AA416">
            <v>0</v>
          </cell>
          <cell r="AB416">
            <v>1200</v>
          </cell>
        </row>
        <row r="417">
          <cell r="A417" t="str">
            <v>Summer</v>
          </cell>
          <cell r="B417">
            <v>6</v>
          </cell>
          <cell r="C417" t="str">
            <v>WY</v>
          </cell>
          <cell r="D417" t="str">
            <v xml:space="preserve">IT  </v>
          </cell>
          <cell r="E417">
            <v>1</v>
          </cell>
          <cell r="F417">
            <v>5208</v>
          </cell>
          <cell r="G417">
            <v>0</v>
          </cell>
          <cell r="H417">
            <v>667</v>
          </cell>
          <cell r="I417">
            <v>402</v>
          </cell>
          <cell r="J417">
            <v>0</v>
          </cell>
          <cell r="K417">
            <v>0</v>
          </cell>
          <cell r="L417">
            <v>0</v>
          </cell>
          <cell r="M417">
            <v>1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5208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1</v>
          </cell>
          <cell r="AA417">
            <v>0</v>
          </cell>
          <cell r="AB417">
            <v>1200</v>
          </cell>
        </row>
        <row r="418">
          <cell r="A418" t="str">
            <v>Summer</v>
          </cell>
          <cell r="B418">
            <v>7</v>
          </cell>
          <cell r="C418" t="str">
            <v>WY</v>
          </cell>
          <cell r="D418" t="str">
            <v xml:space="preserve">IT  </v>
          </cell>
          <cell r="E418">
            <v>1</v>
          </cell>
          <cell r="F418">
            <v>2656</v>
          </cell>
          <cell r="G418">
            <v>0</v>
          </cell>
          <cell r="H418">
            <v>667</v>
          </cell>
          <cell r="I418">
            <v>402</v>
          </cell>
          <cell r="J418">
            <v>0</v>
          </cell>
          <cell r="K418">
            <v>0</v>
          </cell>
          <cell r="L418">
            <v>0</v>
          </cell>
          <cell r="M418">
            <v>1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2656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1</v>
          </cell>
          <cell r="AA418">
            <v>0</v>
          </cell>
          <cell r="AB418">
            <v>1200</v>
          </cell>
        </row>
        <row r="419">
          <cell r="A419" t="str">
            <v>Summer</v>
          </cell>
          <cell r="B419">
            <v>8</v>
          </cell>
          <cell r="C419" t="str">
            <v>WY</v>
          </cell>
          <cell r="D419" t="str">
            <v xml:space="preserve">IT  </v>
          </cell>
          <cell r="E419">
            <v>1</v>
          </cell>
          <cell r="F419">
            <v>6217</v>
          </cell>
          <cell r="G419">
            <v>0</v>
          </cell>
          <cell r="H419">
            <v>667</v>
          </cell>
          <cell r="I419">
            <v>402</v>
          </cell>
          <cell r="J419">
            <v>0</v>
          </cell>
          <cell r="K419">
            <v>0</v>
          </cell>
          <cell r="L419">
            <v>0</v>
          </cell>
          <cell r="M419">
            <v>1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6217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1</v>
          </cell>
          <cell r="AA419">
            <v>0</v>
          </cell>
          <cell r="AB419">
            <v>1200</v>
          </cell>
        </row>
        <row r="420">
          <cell r="A420" t="str">
            <v>Summer</v>
          </cell>
          <cell r="B420">
            <v>9</v>
          </cell>
          <cell r="C420" t="str">
            <v>WY</v>
          </cell>
          <cell r="D420" t="str">
            <v xml:space="preserve">IT  </v>
          </cell>
          <cell r="E420">
            <v>1</v>
          </cell>
          <cell r="F420">
            <v>8100</v>
          </cell>
          <cell r="G420">
            <v>0</v>
          </cell>
          <cell r="H420">
            <v>667</v>
          </cell>
          <cell r="I420">
            <v>402</v>
          </cell>
          <cell r="J420">
            <v>0</v>
          </cell>
          <cell r="K420">
            <v>0</v>
          </cell>
          <cell r="L420">
            <v>0</v>
          </cell>
          <cell r="M420">
            <v>1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8100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1</v>
          </cell>
          <cell r="AA420">
            <v>0</v>
          </cell>
          <cell r="AB420">
            <v>1200</v>
          </cell>
        </row>
        <row r="421">
          <cell r="A421" t="str">
            <v>Summer</v>
          </cell>
          <cell r="B421">
            <v>10</v>
          </cell>
          <cell r="C421" t="str">
            <v>WY</v>
          </cell>
          <cell r="D421" t="str">
            <v xml:space="preserve">IT  </v>
          </cell>
          <cell r="E421">
            <v>1</v>
          </cell>
          <cell r="F421">
            <v>10882</v>
          </cell>
          <cell r="G421">
            <v>0</v>
          </cell>
          <cell r="H421">
            <v>667</v>
          </cell>
          <cell r="I421">
            <v>402</v>
          </cell>
          <cell r="J421">
            <v>0</v>
          </cell>
          <cell r="K421">
            <v>0</v>
          </cell>
          <cell r="L421">
            <v>0</v>
          </cell>
          <cell r="M421">
            <v>1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10882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1</v>
          </cell>
          <cell r="AA421">
            <v>0</v>
          </cell>
          <cell r="AB421">
            <v>1200</v>
          </cell>
        </row>
        <row r="422">
          <cell r="A422" t="str">
            <v>Winter</v>
          </cell>
          <cell r="B422">
            <v>11</v>
          </cell>
          <cell r="C422" t="str">
            <v>WY</v>
          </cell>
          <cell r="D422" t="str">
            <v xml:space="preserve">IT  </v>
          </cell>
          <cell r="E422">
            <v>1</v>
          </cell>
          <cell r="F422">
            <v>12414</v>
          </cell>
          <cell r="G422">
            <v>0</v>
          </cell>
          <cell r="H422">
            <v>667</v>
          </cell>
          <cell r="I422">
            <v>402</v>
          </cell>
          <cell r="J422">
            <v>0</v>
          </cell>
          <cell r="K422">
            <v>0</v>
          </cell>
          <cell r="L422">
            <v>0</v>
          </cell>
          <cell r="M422">
            <v>1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12414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1</v>
          </cell>
          <cell r="AA422">
            <v>0</v>
          </cell>
          <cell r="AB422">
            <v>1200</v>
          </cell>
        </row>
        <row r="423">
          <cell r="A423" t="str">
            <v>Winter</v>
          </cell>
          <cell r="B423">
            <v>12</v>
          </cell>
          <cell r="C423" t="str">
            <v>WY</v>
          </cell>
          <cell r="D423" t="str">
            <v xml:space="preserve">IT  </v>
          </cell>
          <cell r="E423">
            <v>1</v>
          </cell>
          <cell r="F423">
            <v>7404</v>
          </cell>
          <cell r="G423">
            <v>0</v>
          </cell>
          <cell r="H423">
            <v>667</v>
          </cell>
          <cell r="I423">
            <v>402</v>
          </cell>
          <cell r="J423">
            <v>0</v>
          </cell>
          <cell r="K423">
            <v>0</v>
          </cell>
          <cell r="L423">
            <v>0</v>
          </cell>
          <cell r="M423">
            <v>1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7404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1</v>
          </cell>
          <cell r="AA423">
            <v>0</v>
          </cell>
          <cell r="AB423">
            <v>1200</v>
          </cell>
        </row>
        <row r="424">
          <cell r="A424" t="str">
            <v>Winter</v>
          </cell>
          <cell r="B424">
            <v>1</v>
          </cell>
          <cell r="C424" t="str">
            <v>WY</v>
          </cell>
          <cell r="D424" t="str">
            <v xml:space="preserve">IT  </v>
          </cell>
          <cell r="E424">
            <v>1</v>
          </cell>
          <cell r="F424">
            <v>7315</v>
          </cell>
          <cell r="G424">
            <v>0</v>
          </cell>
          <cell r="H424">
            <v>667</v>
          </cell>
          <cell r="I424">
            <v>402</v>
          </cell>
          <cell r="J424">
            <v>0</v>
          </cell>
          <cell r="K424">
            <v>0</v>
          </cell>
          <cell r="L424">
            <v>0</v>
          </cell>
          <cell r="M424">
            <v>1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7315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1</v>
          </cell>
          <cell r="AA424">
            <v>0</v>
          </cell>
          <cell r="AB424">
            <v>700</v>
          </cell>
        </row>
        <row r="425">
          <cell r="A425" t="str">
            <v>Winter</v>
          </cell>
          <cell r="B425">
            <v>2</v>
          </cell>
          <cell r="C425" t="str">
            <v>WY</v>
          </cell>
          <cell r="D425" t="str">
            <v xml:space="preserve">IT  </v>
          </cell>
          <cell r="E425">
            <v>1</v>
          </cell>
          <cell r="F425">
            <v>7291</v>
          </cell>
          <cell r="G425">
            <v>0</v>
          </cell>
          <cell r="H425">
            <v>667</v>
          </cell>
          <cell r="I425">
            <v>402</v>
          </cell>
          <cell r="J425">
            <v>0</v>
          </cell>
          <cell r="K425">
            <v>0</v>
          </cell>
          <cell r="L425">
            <v>0</v>
          </cell>
          <cell r="M425">
            <v>1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7291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1</v>
          </cell>
          <cell r="AA425">
            <v>0</v>
          </cell>
          <cell r="AB425">
            <v>700</v>
          </cell>
        </row>
        <row r="426">
          <cell r="A426" t="str">
            <v>Winter</v>
          </cell>
          <cell r="B426">
            <v>3</v>
          </cell>
          <cell r="C426" t="str">
            <v>WY</v>
          </cell>
          <cell r="D426" t="str">
            <v xml:space="preserve">IT  </v>
          </cell>
          <cell r="E426">
            <v>1</v>
          </cell>
          <cell r="F426">
            <v>5094</v>
          </cell>
          <cell r="G426">
            <v>0</v>
          </cell>
          <cell r="H426">
            <v>667</v>
          </cell>
          <cell r="I426">
            <v>402</v>
          </cell>
          <cell r="J426">
            <v>0</v>
          </cell>
          <cell r="K426">
            <v>0</v>
          </cell>
          <cell r="L426">
            <v>0</v>
          </cell>
          <cell r="M426">
            <v>1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5094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1</v>
          </cell>
          <cell r="AA426">
            <v>0</v>
          </cell>
          <cell r="AB426">
            <v>700</v>
          </cell>
        </row>
        <row r="427">
          <cell r="A427" t="str">
            <v>Summer</v>
          </cell>
          <cell r="B427">
            <v>4</v>
          </cell>
          <cell r="C427" t="str">
            <v>WY</v>
          </cell>
          <cell r="D427" t="str">
            <v xml:space="preserve">IT  </v>
          </cell>
          <cell r="E427">
            <v>1</v>
          </cell>
          <cell r="F427">
            <v>3883</v>
          </cell>
          <cell r="G427">
            <v>0</v>
          </cell>
          <cell r="H427">
            <v>667</v>
          </cell>
          <cell r="I427">
            <v>402</v>
          </cell>
          <cell r="J427">
            <v>0</v>
          </cell>
          <cell r="K427">
            <v>0</v>
          </cell>
          <cell r="L427">
            <v>0</v>
          </cell>
          <cell r="M427">
            <v>1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3883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1</v>
          </cell>
          <cell r="AA427">
            <v>0</v>
          </cell>
          <cell r="AB427">
            <v>700</v>
          </cell>
        </row>
        <row r="428">
          <cell r="A428" t="str">
            <v>Summer</v>
          </cell>
          <cell r="B428">
            <v>5</v>
          </cell>
          <cell r="C428" t="str">
            <v>WY</v>
          </cell>
          <cell r="D428" t="str">
            <v xml:space="preserve">IT  </v>
          </cell>
          <cell r="E428">
            <v>1</v>
          </cell>
          <cell r="F428">
            <v>3092</v>
          </cell>
          <cell r="G428">
            <v>0</v>
          </cell>
          <cell r="H428">
            <v>667</v>
          </cell>
          <cell r="I428">
            <v>402</v>
          </cell>
          <cell r="J428">
            <v>0</v>
          </cell>
          <cell r="K428">
            <v>0</v>
          </cell>
          <cell r="L428">
            <v>0</v>
          </cell>
          <cell r="M428">
            <v>1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3092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1</v>
          </cell>
          <cell r="AA428">
            <v>0</v>
          </cell>
          <cell r="AB428">
            <v>700</v>
          </cell>
        </row>
        <row r="429">
          <cell r="A429" t="str">
            <v>Summer</v>
          </cell>
          <cell r="B429">
            <v>6</v>
          </cell>
          <cell r="C429" t="str">
            <v>WY</v>
          </cell>
          <cell r="D429" t="str">
            <v xml:space="preserve">IT  </v>
          </cell>
          <cell r="E429">
            <v>1</v>
          </cell>
          <cell r="F429">
            <v>1378</v>
          </cell>
          <cell r="G429">
            <v>0</v>
          </cell>
          <cell r="H429">
            <v>667</v>
          </cell>
          <cell r="I429">
            <v>402</v>
          </cell>
          <cell r="J429">
            <v>0</v>
          </cell>
          <cell r="K429">
            <v>0</v>
          </cell>
          <cell r="L429">
            <v>0</v>
          </cell>
          <cell r="M429">
            <v>1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1378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1</v>
          </cell>
          <cell r="AA429">
            <v>0</v>
          </cell>
          <cell r="AB429">
            <v>700</v>
          </cell>
        </row>
        <row r="430">
          <cell r="A430" t="str">
            <v>Summer</v>
          </cell>
          <cell r="B430">
            <v>7</v>
          </cell>
          <cell r="C430" t="str">
            <v>WY</v>
          </cell>
          <cell r="D430" t="str">
            <v xml:space="preserve">IT  </v>
          </cell>
          <cell r="E430">
            <v>1</v>
          </cell>
          <cell r="F430">
            <v>1744</v>
          </cell>
          <cell r="G430">
            <v>0</v>
          </cell>
          <cell r="H430">
            <v>667</v>
          </cell>
          <cell r="I430">
            <v>402</v>
          </cell>
          <cell r="J430">
            <v>0</v>
          </cell>
          <cell r="K430">
            <v>0</v>
          </cell>
          <cell r="L430">
            <v>0</v>
          </cell>
          <cell r="M430">
            <v>1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1744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1</v>
          </cell>
          <cell r="AA430">
            <v>0</v>
          </cell>
          <cell r="AB430">
            <v>700</v>
          </cell>
        </row>
        <row r="431">
          <cell r="A431" t="str">
            <v>Summer</v>
          </cell>
          <cell r="B431">
            <v>8</v>
          </cell>
          <cell r="C431" t="str">
            <v>WY</v>
          </cell>
          <cell r="D431" t="str">
            <v xml:space="preserve">IT  </v>
          </cell>
          <cell r="E431">
            <v>1</v>
          </cell>
          <cell r="F431">
            <v>1482</v>
          </cell>
          <cell r="G431">
            <v>0</v>
          </cell>
          <cell r="H431">
            <v>667</v>
          </cell>
          <cell r="I431">
            <v>402</v>
          </cell>
          <cell r="J431">
            <v>0</v>
          </cell>
          <cell r="K431">
            <v>0</v>
          </cell>
          <cell r="L431">
            <v>0</v>
          </cell>
          <cell r="M431">
            <v>1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1482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1</v>
          </cell>
          <cell r="AA431">
            <v>0</v>
          </cell>
          <cell r="AB431">
            <v>700</v>
          </cell>
        </row>
        <row r="432">
          <cell r="A432" t="str">
            <v>Summer</v>
          </cell>
          <cell r="B432">
            <v>9</v>
          </cell>
          <cell r="C432" t="str">
            <v>WY</v>
          </cell>
          <cell r="D432" t="str">
            <v xml:space="preserve">IT  </v>
          </cell>
          <cell r="E432">
            <v>1</v>
          </cell>
          <cell r="F432">
            <v>1525</v>
          </cell>
          <cell r="G432">
            <v>0</v>
          </cell>
          <cell r="H432">
            <v>667</v>
          </cell>
          <cell r="I432">
            <v>402</v>
          </cell>
          <cell r="J432">
            <v>0</v>
          </cell>
          <cell r="K432">
            <v>0</v>
          </cell>
          <cell r="L432">
            <v>0</v>
          </cell>
          <cell r="M432">
            <v>1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1525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1</v>
          </cell>
          <cell r="AA432">
            <v>0</v>
          </cell>
          <cell r="AB432">
            <v>700</v>
          </cell>
        </row>
        <row r="433">
          <cell r="A433" t="str">
            <v>Summer</v>
          </cell>
          <cell r="B433">
            <v>10</v>
          </cell>
          <cell r="C433" t="str">
            <v>WY</v>
          </cell>
          <cell r="D433" t="str">
            <v xml:space="preserve">IT  </v>
          </cell>
          <cell r="E433">
            <v>1</v>
          </cell>
          <cell r="F433">
            <v>4186</v>
          </cell>
          <cell r="G433">
            <v>0</v>
          </cell>
          <cell r="H433">
            <v>667</v>
          </cell>
          <cell r="I433">
            <v>402</v>
          </cell>
          <cell r="J433">
            <v>0</v>
          </cell>
          <cell r="K433">
            <v>0</v>
          </cell>
          <cell r="L433">
            <v>0</v>
          </cell>
          <cell r="M433">
            <v>1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4186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1</v>
          </cell>
          <cell r="AA433">
            <v>0</v>
          </cell>
          <cell r="AB433">
            <v>700</v>
          </cell>
        </row>
        <row r="434">
          <cell r="A434" t="str">
            <v>Winter</v>
          </cell>
          <cell r="B434">
            <v>11</v>
          </cell>
          <cell r="C434" t="str">
            <v>WY</v>
          </cell>
          <cell r="D434" t="str">
            <v xml:space="preserve">IT  </v>
          </cell>
          <cell r="E434">
            <v>1</v>
          </cell>
          <cell r="F434">
            <v>4903</v>
          </cell>
          <cell r="G434">
            <v>0</v>
          </cell>
          <cell r="H434">
            <v>667</v>
          </cell>
          <cell r="I434">
            <v>402</v>
          </cell>
          <cell r="J434">
            <v>0</v>
          </cell>
          <cell r="K434">
            <v>0</v>
          </cell>
          <cell r="L434">
            <v>0</v>
          </cell>
          <cell r="M434">
            <v>1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4903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1</v>
          </cell>
          <cell r="AA434">
            <v>0</v>
          </cell>
          <cell r="AB434">
            <v>700</v>
          </cell>
        </row>
        <row r="435">
          <cell r="A435" t="str">
            <v>Winter</v>
          </cell>
          <cell r="B435">
            <v>12</v>
          </cell>
          <cell r="C435" t="str">
            <v>WY</v>
          </cell>
          <cell r="D435" t="str">
            <v xml:space="preserve">IT  </v>
          </cell>
          <cell r="E435">
            <v>1</v>
          </cell>
          <cell r="F435">
            <v>5955</v>
          </cell>
          <cell r="G435">
            <v>0</v>
          </cell>
          <cell r="H435">
            <v>667</v>
          </cell>
          <cell r="I435">
            <v>402</v>
          </cell>
          <cell r="J435">
            <v>0</v>
          </cell>
          <cell r="K435">
            <v>0</v>
          </cell>
          <cell r="L435">
            <v>0</v>
          </cell>
          <cell r="M435">
            <v>1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5955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1</v>
          </cell>
          <cell r="AA435">
            <v>0</v>
          </cell>
          <cell r="AB435">
            <v>700</v>
          </cell>
        </row>
      </sheetData>
      <sheetData sheetId="113">
        <row r="2">
          <cell r="A2" t="str">
            <v>Season</v>
          </cell>
          <cell r="B2" t="str">
            <v>St</v>
          </cell>
          <cell r="C2" t="str">
            <v>Rate</v>
          </cell>
        </row>
        <row r="3">
          <cell r="A3" t="str">
            <v>Winter</v>
          </cell>
          <cell r="B3" t="str">
            <v>UT</v>
          </cell>
          <cell r="C3" t="str">
            <v xml:space="preserve">GS  </v>
          </cell>
        </row>
        <row r="6">
          <cell r="A6" t="str">
            <v>Season</v>
          </cell>
          <cell r="B6" t="str">
            <v>St</v>
          </cell>
          <cell r="C6" t="str">
            <v>Rate</v>
          </cell>
          <cell r="E6" t="str">
            <v>St</v>
          </cell>
          <cell r="F6" t="str">
            <v>Rate</v>
          </cell>
          <cell r="H6" t="str">
            <v>St</v>
          </cell>
          <cell r="I6" t="str">
            <v>Rate</v>
          </cell>
        </row>
        <row r="7">
          <cell r="A7" t="str">
            <v>Summer</v>
          </cell>
          <cell r="B7" t="str">
            <v>UT</v>
          </cell>
          <cell r="C7" t="str">
            <v xml:space="preserve">GS  </v>
          </cell>
          <cell r="E7" t="str">
            <v>UT</v>
          </cell>
          <cell r="F7" t="str">
            <v>NGV</v>
          </cell>
          <cell r="H7" t="str">
            <v>UT</v>
          </cell>
          <cell r="I7" t="str">
            <v xml:space="preserve">MT </v>
          </cell>
        </row>
        <row r="10">
          <cell r="A10" t="str">
            <v>St</v>
          </cell>
          <cell r="B10" t="str">
            <v>Rate</v>
          </cell>
          <cell r="E10" t="str">
            <v>St</v>
          </cell>
          <cell r="F10" t="str">
            <v>Rate</v>
          </cell>
          <cell r="H10" t="str">
            <v>St</v>
          </cell>
          <cell r="I10" t="str">
            <v>Rate</v>
          </cell>
        </row>
        <row r="11">
          <cell r="A11" t="str">
            <v>UT</v>
          </cell>
          <cell r="B11" t="str">
            <v xml:space="preserve">GS </v>
          </cell>
          <cell r="E11" t="str">
            <v>UT</v>
          </cell>
          <cell r="F11" t="str">
            <v>IS</v>
          </cell>
          <cell r="H11" t="str">
            <v>UT</v>
          </cell>
          <cell r="I11" t="str">
            <v>TS</v>
          </cell>
        </row>
        <row r="12">
          <cell r="E12" t="str">
            <v>UT</v>
          </cell>
          <cell r="F12" t="str">
            <v>IS</v>
          </cell>
          <cell r="H12" t="str">
            <v>UT</v>
          </cell>
          <cell r="I12" t="str">
            <v>TS</v>
          </cell>
        </row>
        <row r="13">
          <cell r="H13" t="str">
            <v>UT</v>
          </cell>
          <cell r="I13" t="str">
            <v>TS</v>
          </cell>
        </row>
        <row r="14">
          <cell r="H14" t="str">
            <v>UT</v>
          </cell>
          <cell r="I14" t="str">
            <v>TS</v>
          </cell>
        </row>
        <row r="15">
          <cell r="H15" t="str">
            <v>UT</v>
          </cell>
          <cell r="I15" t="str">
            <v>TS</v>
          </cell>
        </row>
        <row r="20">
          <cell r="E20" t="str">
            <v>St</v>
          </cell>
          <cell r="F20" t="str">
            <v>Rate</v>
          </cell>
        </row>
        <row r="21">
          <cell r="E21" t="str">
            <v>UT</v>
          </cell>
          <cell r="F21" t="str">
            <v xml:space="preserve">FT1 </v>
          </cell>
        </row>
        <row r="22">
          <cell r="A22" t="str">
            <v>Season</v>
          </cell>
          <cell r="B22" t="str">
            <v>St</v>
          </cell>
          <cell r="C22" t="str">
            <v>Rate</v>
          </cell>
        </row>
        <row r="23">
          <cell r="A23" t="str">
            <v>Winter</v>
          </cell>
          <cell r="B23" t="str">
            <v>UT</v>
          </cell>
          <cell r="C23" t="str">
            <v>FS</v>
          </cell>
        </row>
        <row r="26">
          <cell r="A26" t="str">
            <v>Season</v>
          </cell>
          <cell r="B26" t="str">
            <v>St</v>
          </cell>
          <cell r="C26" t="str">
            <v>Rate</v>
          </cell>
        </row>
        <row r="27">
          <cell r="A27" t="str">
            <v>Summer</v>
          </cell>
          <cell r="B27" t="str">
            <v>UT</v>
          </cell>
          <cell r="C27" t="str">
            <v>FS</v>
          </cell>
          <cell r="H27" t="str">
            <v>St</v>
          </cell>
          <cell r="I27" t="str">
            <v>Rate</v>
          </cell>
        </row>
        <row r="28">
          <cell r="H28" t="str">
            <v>UT</v>
          </cell>
          <cell r="I28" t="str">
            <v>E1</v>
          </cell>
        </row>
        <row r="30">
          <cell r="A30" t="str">
            <v>St</v>
          </cell>
          <cell r="B30" t="str">
            <v>Rate</v>
          </cell>
        </row>
        <row r="31">
          <cell r="A31" t="str">
            <v>UT</v>
          </cell>
          <cell r="B31" t="str">
            <v>FS</v>
          </cell>
        </row>
        <row r="35">
          <cell r="H35" t="str">
            <v>St</v>
          </cell>
          <cell r="I35" t="str">
            <v>Rate</v>
          </cell>
        </row>
        <row r="36">
          <cell r="H36" t="str">
            <v>UT</v>
          </cell>
          <cell r="I36" t="str">
            <v>FT1L</v>
          </cell>
        </row>
        <row r="39">
          <cell r="H39" t="str">
            <v>St</v>
          </cell>
          <cell r="I39" t="str">
            <v>Rate</v>
          </cell>
        </row>
        <row r="40">
          <cell r="H40" t="str">
            <v>UT</v>
          </cell>
          <cell r="I40" t="str">
            <v>TSP</v>
          </cell>
        </row>
      </sheetData>
      <sheetData sheetId="114"/>
      <sheetData sheetId="115"/>
      <sheetData sheetId="116"/>
      <sheetData sheetId="117"/>
      <sheetData sheetId="11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Report"/>
      <sheetName val="COS Detail"/>
      <sheetName val="COS Sum"/>
      <sheetName val="Alloc"/>
      <sheetName val="Model"/>
      <sheetName val="Summaries-Wyoming"/>
      <sheetName val="Summaries-Utah"/>
      <sheetName val="Taxes"/>
      <sheetName val="Expenses"/>
      <sheetName val="Adjustments"/>
      <sheetName val="1-Rate Base"/>
      <sheetName val="2-Und Stor"/>
      <sheetName val="3-Wexpro"/>
      <sheetName val="4-Sale of Prop"/>
      <sheetName val="5-OakCity"/>
      <sheetName val="6-Bad Debt"/>
      <sheetName val="7-Other Rev"/>
      <sheetName val="8-Revenue"/>
      <sheetName val="REV_SUMMARY"/>
      <sheetName val="TA Rev Avg OR"/>
      <sheetName val="TA Rev YE"/>
      <sheetName val="Hist Rev"/>
      <sheetName val="2003 REV RUN"/>
      <sheetName val="2004 REV RUN"/>
      <sheetName val="9-Min Bills"/>
      <sheetName val="10-Bank Vac"/>
      <sheetName val="11-Labor Ann"/>
      <sheetName val="12-Incentive"/>
      <sheetName val="13-Phantom"/>
      <sheetName val="14-Tickets"/>
      <sheetName val="15-Affiliate ROR"/>
      <sheetName val="16-QES"/>
      <sheetName val="17-ST TAX"/>
      <sheetName val="18-CO2"/>
      <sheetName val="19-Advertising"/>
      <sheetName val="20-Donations"/>
      <sheetName val="21-GTI"/>
      <sheetName val="22-Reserve Acc"/>
      <sheetName val="23-Postage"/>
      <sheetName val="24-Depreciation"/>
      <sheetName val="25-QPEC Labor"/>
      <sheetName val="27-WYO 282"/>
      <sheetName val="28-Capital Str"/>
      <sheetName val="Utah Allocation"/>
      <sheetName val="Cost of Service"/>
      <sheetName val="ALLOCATIONS&amp;PRETAX"/>
      <sheetName val="TABLE"/>
      <sheetName val="PRINT MACRO"/>
      <sheetName val="Model Chec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>
        <row r="372">
          <cell r="G372">
            <v>1785903.15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Bill Factor Data &amp; Summary"/>
      <sheetName val="Criteria"/>
      <sheetName val="Pivot"/>
    </sheetNames>
    <sheetDataSet>
      <sheetData sheetId="0" refreshError="1"/>
      <sheetData sheetId="1" refreshError="1"/>
      <sheetData sheetId="2" refreshError="1">
        <row r="2">
          <cell r="A2" t="str">
            <v>Mo</v>
          </cell>
          <cell r="B2" t="str">
            <v>St</v>
          </cell>
          <cell r="C2" t="str">
            <v>Rate</v>
          </cell>
        </row>
        <row r="3">
          <cell r="A3">
            <v>1</v>
          </cell>
          <cell r="B3" t="str">
            <v>UT</v>
          </cell>
          <cell r="C3" t="str">
            <v xml:space="preserve">GSR </v>
          </cell>
        </row>
        <row r="4">
          <cell r="A4">
            <v>2</v>
          </cell>
          <cell r="B4" t="str">
            <v>UT</v>
          </cell>
          <cell r="C4" t="str">
            <v xml:space="preserve">GSR </v>
          </cell>
        </row>
        <row r="5">
          <cell r="A5">
            <v>3</v>
          </cell>
          <cell r="B5" t="str">
            <v>UT</v>
          </cell>
          <cell r="C5" t="str">
            <v xml:space="preserve">GSR </v>
          </cell>
        </row>
        <row r="6">
          <cell r="A6">
            <v>11</v>
          </cell>
          <cell r="B6" t="str">
            <v>UT</v>
          </cell>
          <cell r="C6" t="str">
            <v xml:space="preserve">GSR </v>
          </cell>
        </row>
        <row r="7">
          <cell r="A7">
            <v>12</v>
          </cell>
          <cell r="B7" t="str">
            <v>UT</v>
          </cell>
          <cell r="C7" t="str">
            <v xml:space="preserve">GSR </v>
          </cell>
        </row>
        <row r="10">
          <cell r="A10" t="str">
            <v>Mo</v>
          </cell>
          <cell r="B10" t="str">
            <v>St</v>
          </cell>
          <cell r="C10" t="str">
            <v>Rate</v>
          </cell>
        </row>
        <row r="11">
          <cell r="A11">
            <v>4</v>
          </cell>
          <cell r="B11" t="str">
            <v>UT</v>
          </cell>
          <cell r="C11" t="str">
            <v xml:space="preserve">GSR </v>
          </cell>
        </row>
        <row r="12">
          <cell r="A12">
            <v>5</v>
          </cell>
          <cell r="B12" t="str">
            <v>UT</v>
          </cell>
          <cell r="C12" t="str">
            <v xml:space="preserve">GSR </v>
          </cell>
        </row>
        <row r="13">
          <cell r="A13">
            <v>6</v>
          </cell>
          <cell r="B13" t="str">
            <v>UT</v>
          </cell>
          <cell r="C13" t="str">
            <v xml:space="preserve">GSR </v>
          </cell>
        </row>
        <row r="14">
          <cell r="A14">
            <v>7</v>
          </cell>
          <cell r="B14" t="str">
            <v>UT</v>
          </cell>
          <cell r="C14" t="str">
            <v xml:space="preserve">GSR </v>
          </cell>
        </row>
        <row r="15">
          <cell r="A15">
            <v>8</v>
          </cell>
          <cell r="B15" t="str">
            <v>UT</v>
          </cell>
          <cell r="C15" t="str">
            <v xml:space="preserve">GSR </v>
          </cell>
        </row>
        <row r="16">
          <cell r="A16">
            <v>9</v>
          </cell>
          <cell r="B16" t="str">
            <v>UT</v>
          </cell>
          <cell r="C16" t="str">
            <v xml:space="preserve">GSR </v>
          </cell>
        </row>
        <row r="17">
          <cell r="A17">
            <v>10</v>
          </cell>
          <cell r="B17" t="str">
            <v>UT</v>
          </cell>
          <cell r="C17" t="str">
            <v xml:space="preserve">GSR </v>
          </cell>
        </row>
        <row r="38">
          <cell r="A38" t="str">
            <v>Mo</v>
          </cell>
          <cell r="B38" t="str">
            <v>St</v>
          </cell>
          <cell r="C38" t="str">
            <v>Rate</v>
          </cell>
          <cell r="E38" t="str">
            <v>Mo</v>
          </cell>
          <cell r="F38" t="str">
            <v>St</v>
          </cell>
          <cell r="G38" t="str">
            <v>Rate</v>
          </cell>
        </row>
        <row r="39">
          <cell r="A39">
            <v>1</v>
          </cell>
          <cell r="B39" t="str">
            <v>UT</v>
          </cell>
          <cell r="C39" t="str">
            <v xml:space="preserve">GSC </v>
          </cell>
          <cell r="E39">
            <v>4</v>
          </cell>
          <cell r="F39" t="str">
            <v>UT</v>
          </cell>
          <cell r="G39" t="str">
            <v xml:space="preserve">GSC </v>
          </cell>
        </row>
        <row r="40">
          <cell r="A40">
            <v>2</v>
          </cell>
          <cell r="B40" t="str">
            <v>UT</v>
          </cell>
          <cell r="C40" t="str">
            <v xml:space="preserve">GSC </v>
          </cell>
          <cell r="E40">
            <v>5</v>
          </cell>
          <cell r="F40" t="str">
            <v>UT</v>
          </cell>
          <cell r="G40" t="str">
            <v xml:space="preserve">GSC </v>
          </cell>
        </row>
        <row r="41">
          <cell r="A41">
            <v>3</v>
          </cell>
          <cell r="B41" t="str">
            <v>UT</v>
          </cell>
          <cell r="C41" t="str">
            <v xml:space="preserve">GSC </v>
          </cell>
          <cell r="E41">
            <v>6</v>
          </cell>
          <cell r="F41" t="str">
            <v>UT</v>
          </cell>
          <cell r="G41" t="str">
            <v xml:space="preserve">GSC </v>
          </cell>
        </row>
        <row r="42">
          <cell r="A42">
            <v>11</v>
          </cell>
          <cell r="B42" t="str">
            <v>UT</v>
          </cell>
          <cell r="C42" t="str">
            <v xml:space="preserve">GSC </v>
          </cell>
          <cell r="E42">
            <v>7</v>
          </cell>
          <cell r="F42" t="str">
            <v>UT</v>
          </cell>
          <cell r="G42" t="str">
            <v xml:space="preserve">GSC </v>
          </cell>
        </row>
        <row r="43">
          <cell r="A43">
            <v>12</v>
          </cell>
          <cell r="B43" t="str">
            <v>UT</v>
          </cell>
          <cell r="C43" t="str">
            <v xml:space="preserve">GSC </v>
          </cell>
          <cell r="E43">
            <v>8</v>
          </cell>
          <cell r="F43" t="str">
            <v>UT</v>
          </cell>
          <cell r="G43" t="str">
            <v xml:space="preserve">GSC </v>
          </cell>
        </row>
        <row r="44">
          <cell r="E44">
            <v>9</v>
          </cell>
          <cell r="F44" t="str">
            <v>UT</v>
          </cell>
          <cell r="G44" t="str">
            <v xml:space="preserve">GSC </v>
          </cell>
        </row>
        <row r="45">
          <cell r="E45">
            <v>10</v>
          </cell>
          <cell r="F45" t="str">
            <v>UT</v>
          </cell>
          <cell r="G45" t="str">
            <v xml:space="preserve">GSC 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CET"/>
      <sheetName val="RATE CLASS"/>
      <sheetName val="Sheet1"/>
      <sheetName val="QUERY_FOR PIVOT"/>
      <sheetName val="NGV REVENUES"/>
      <sheetName val="BOOKED REV"/>
      <sheetName val="Sheet3"/>
    </sheetNames>
    <sheetDataSet>
      <sheetData sheetId="0"/>
      <sheetData sheetId="1" refreshError="1">
        <row r="1">
          <cell r="A1">
            <v>38717</v>
          </cell>
          <cell r="B1">
            <v>0</v>
          </cell>
        </row>
        <row r="2">
          <cell r="A2">
            <v>38748</v>
          </cell>
          <cell r="B2">
            <v>0</v>
          </cell>
        </row>
        <row r="3">
          <cell r="A3">
            <v>38776</v>
          </cell>
          <cell r="B3">
            <v>0</v>
          </cell>
        </row>
        <row r="4">
          <cell r="A4">
            <v>38807</v>
          </cell>
          <cell r="B4">
            <v>0</v>
          </cell>
        </row>
        <row r="5">
          <cell r="A5">
            <v>38837</v>
          </cell>
          <cell r="B5">
            <v>0</v>
          </cell>
        </row>
        <row r="6">
          <cell r="A6">
            <v>38868</v>
          </cell>
          <cell r="B6">
            <v>0</v>
          </cell>
        </row>
        <row r="7">
          <cell r="A7">
            <v>38898</v>
          </cell>
          <cell r="B7">
            <v>0</v>
          </cell>
        </row>
        <row r="8">
          <cell r="A8">
            <v>38929</v>
          </cell>
          <cell r="B8">
            <v>0</v>
          </cell>
        </row>
        <row r="9">
          <cell r="A9">
            <v>38960</v>
          </cell>
          <cell r="B9">
            <v>0</v>
          </cell>
        </row>
        <row r="10">
          <cell r="A10">
            <v>38990</v>
          </cell>
          <cell r="B10">
            <v>-640012.46</v>
          </cell>
        </row>
        <row r="11">
          <cell r="A11">
            <v>39021</v>
          </cell>
          <cell r="B11">
            <v>97509.84</v>
          </cell>
        </row>
        <row r="12">
          <cell r="A12">
            <v>39051</v>
          </cell>
          <cell r="B12">
            <v>-278087.37</v>
          </cell>
        </row>
        <row r="13">
          <cell r="A13">
            <v>39082</v>
          </cell>
          <cell r="B13">
            <v>-928332.14</v>
          </cell>
        </row>
        <row r="14">
          <cell r="A14">
            <v>39113</v>
          </cell>
          <cell r="B14">
            <v>1578025.4</v>
          </cell>
        </row>
        <row r="15">
          <cell r="A15">
            <v>39141</v>
          </cell>
        </row>
        <row r="16">
          <cell r="A16">
            <v>39172</v>
          </cell>
        </row>
        <row r="17">
          <cell r="A17">
            <v>39202</v>
          </cell>
        </row>
        <row r="18">
          <cell r="A18">
            <v>39233</v>
          </cell>
        </row>
        <row r="19">
          <cell r="A19">
            <v>39263</v>
          </cell>
        </row>
        <row r="20">
          <cell r="A20">
            <v>39294</v>
          </cell>
        </row>
        <row r="21">
          <cell r="A21">
            <v>39325</v>
          </cell>
        </row>
        <row r="22">
          <cell r="A22">
            <v>39355</v>
          </cell>
        </row>
        <row r="23">
          <cell r="A23">
            <v>39386</v>
          </cell>
        </row>
        <row r="24">
          <cell r="A24">
            <v>39416</v>
          </cell>
        </row>
        <row r="25">
          <cell r="A25">
            <v>39447</v>
          </cell>
        </row>
        <row r="26">
          <cell r="A26">
            <v>39478</v>
          </cell>
        </row>
        <row r="27">
          <cell r="A27">
            <v>39507</v>
          </cell>
        </row>
        <row r="28">
          <cell r="A28">
            <v>39538</v>
          </cell>
        </row>
        <row r="29">
          <cell r="A29">
            <v>39568</v>
          </cell>
        </row>
        <row r="30">
          <cell r="A30">
            <v>39599</v>
          </cell>
        </row>
        <row r="31">
          <cell r="A31">
            <v>39629</v>
          </cell>
        </row>
        <row r="32">
          <cell r="A32">
            <v>39660</v>
          </cell>
        </row>
        <row r="33">
          <cell r="A33">
            <v>39691</v>
          </cell>
        </row>
        <row r="34">
          <cell r="A34">
            <v>39721</v>
          </cell>
        </row>
        <row r="35">
          <cell r="A35">
            <v>39752</v>
          </cell>
        </row>
        <row r="36">
          <cell r="A36">
            <v>39782</v>
          </cell>
        </row>
        <row r="37">
          <cell r="A37">
            <v>39813</v>
          </cell>
        </row>
        <row r="38">
          <cell r="A38">
            <v>39844</v>
          </cell>
        </row>
        <row r="39">
          <cell r="A39">
            <v>39872</v>
          </cell>
        </row>
        <row r="40">
          <cell r="A40">
            <v>39903</v>
          </cell>
        </row>
        <row r="41">
          <cell r="A41">
            <v>39933</v>
          </cell>
        </row>
        <row r="42">
          <cell r="A42">
            <v>39964</v>
          </cell>
        </row>
        <row r="43">
          <cell r="A43">
            <v>39994</v>
          </cell>
        </row>
        <row r="44">
          <cell r="A44">
            <v>40025</v>
          </cell>
        </row>
        <row r="45">
          <cell r="A45">
            <v>40056</v>
          </cell>
        </row>
        <row r="46">
          <cell r="A46">
            <v>40086</v>
          </cell>
        </row>
        <row r="47">
          <cell r="A47">
            <v>40117</v>
          </cell>
        </row>
        <row r="48">
          <cell r="A48">
            <v>40147</v>
          </cell>
        </row>
        <row r="49">
          <cell r="A49">
            <v>40178</v>
          </cell>
        </row>
        <row r="50">
          <cell r="A50">
            <v>40209</v>
          </cell>
        </row>
        <row r="51">
          <cell r="A51">
            <v>40237</v>
          </cell>
        </row>
        <row r="52">
          <cell r="A52">
            <v>40268</v>
          </cell>
        </row>
        <row r="53">
          <cell r="A53">
            <v>40298</v>
          </cell>
        </row>
        <row r="54">
          <cell r="A54">
            <v>40329</v>
          </cell>
        </row>
        <row r="55">
          <cell r="A55">
            <v>40359</v>
          </cell>
        </row>
        <row r="56">
          <cell r="A56">
            <v>40390</v>
          </cell>
        </row>
        <row r="57">
          <cell r="A57">
            <v>40421</v>
          </cell>
        </row>
        <row r="58">
          <cell r="A58">
            <v>40451</v>
          </cell>
        </row>
        <row r="59">
          <cell r="A59">
            <v>40482</v>
          </cell>
        </row>
        <row r="60">
          <cell r="A60">
            <v>40512</v>
          </cell>
        </row>
        <row r="61">
          <cell r="A61">
            <v>40543</v>
          </cell>
        </row>
        <row r="62">
          <cell r="A62">
            <v>40574</v>
          </cell>
        </row>
        <row r="63">
          <cell r="A63">
            <v>40602</v>
          </cell>
        </row>
        <row r="64">
          <cell r="A64">
            <v>40633</v>
          </cell>
        </row>
        <row r="65">
          <cell r="A65">
            <v>40663</v>
          </cell>
        </row>
        <row r="66">
          <cell r="A66">
            <v>40694</v>
          </cell>
        </row>
        <row r="67">
          <cell r="A67">
            <v>40724</v>
          </cell>
        </row>
        <row r="68">
          <cell r="A68">
            <v>40755</v>
          </cell>
        </row>
        <row r="69">
          <cell r="A69">
            <v>40786</v>
          </cell>
        </row>
        <row r="70">
          <cell r="A70">
            <v>40816</v>
          </cell>
        </row>
        <row r="71">
          <cell r="A71">
            <v>40847</v>
          </cell>
        </row>
        <row r="72">
          <cell r="A72">
            <v>40877</v>
          </cell>
        </row>
        <row r="73">
          <cell r="A73">
            <v>40908</v>
          </cell>
        </row>
        <row r="74">
          <cell r="A74">
            <v>40939</v>
          </cell>
        </row>
        <row r="75">
          <cell r="A75">
            <v>40968</v>
          </cell>
        </row>
        <row r="76">
          <cell r="A76">
            <v>40999</v>
          </cell>
        </row>
        <row r="77">
          <cell r="A77">
            <v>41029</v>
          </cell>
        </row>
        <row r="78">
          <cell r="A78">
            <v>41060</v>
          </cell>
        </row>
        <row r="79">
          <cell r="A79">
            <v>41090</v>
          </cell>
        </row>
        <row r="80">
          <cell r="A80">
            <v>41121</v>
          </cell>
        </row>
        <row r="81">
          <cell r="A81">
            <v>41152</v>
          </cell>
        </row>
        <row r="82">
          <cell r="A82">
            <v>41182</v>
          </cell>
        </row>
        <row r="83">
          <cell r="A83">
            <v>41213</v>
          </cell>
        </row>
        <row r="84">
          <cell r="A84">
            <v>41243</v>
          </cell>
        </row>
        <row r="85">
          <cell r="A85">
            <v>41274</v>
          </cell>
        </row>
        <row r="86">
          <cell r="A86">
            <v>41305</v>
          </cell>
        </row>
        <row r="87">
          <cell r="A87">
            <v>41333</v>
          </cell>
        </row>
        <row r="88">
          <cell r="A88">
            <v>41364</v>
          </cell>
        </row>
        <row r="89">
          <cell r="A89">
            <v>41394</v>
          </cell>
        </row>
        <row r="90">
          <cell r="A90">
            <v>41425</v>
          </cell>
        </row>
        <row r="91">
          <cell r="A91">
            <v>41455</v>
          </cell>
        </row>
        <row r="92">
          <cell r="A92">
            <v>41486</v>
          </cell>
        </row>
        <row r="93">
          <cell r="A93">
            <v>41517</v>
          </cell>
        </row>
        <row r="94">
          <cell r="A94">
            <v>41547</v>
          </cell>
        </row>
        <row r="95">
          <cell r="A95">
            <v>41578</v>
          </cell>
        </row>
        <row r="96">
          <cell r="A96">
            <v>41608</v>
          </cell>
        </row>
        <row r="97">
          <cell r="A97">
            <v>41639</v>
          </cell>
        </row>
        <row r="98">
          <cell r="A98">
            <v>41670</v>
          </cell>
        </row>
        <row r="99">
          <cell r="A99">
            <v>41698</v>
          </cell>
        </row>
        <row r="100">
          <cell r="A100">
            <v>41729</v>
          </cell>
        </row>
        <row r="101">
          <cell r="A101">
            <v>41759</v>
          </cell>
        </row>
        <row r="102">
          <cell r="A102">
            <v>41790</v>
          </cell>
        </row>
        <row r="103">
          <cell r="A103">
            <v>41820</v>
          </cell>
        </row>
        <row r="104">
          <cell r="A104">
            <v>41851</v>
          </cell>
        </row>
        <row r="105">
          <cell r="A105">
            <v>41882</v>
          </cell>
        </row>
        <row r="106">
          <cell r="A106">
            <v>41912</v>
          </cell>
        </row>
        <row r="107">
          <cell r="A107">
            <v>41943</v>
          </cell>
        </row>
        <row r="108">
          <cell r="A108">
            <v>41973</v>
          </cell>
        </row>
        <row r="109">
          <cell r="A109">
            <v>42004</v>
          </cell>
        </row>
        <row r="110">
          <cell r="A110">
            <v>42035</v>
          </cell>
        </row>
        <row r="111">
          <cell r="A111">
            <v>42063</v>
          </cell>
        </row>
        <row r="112">
          <cell r="A112">
            <v>42094</v>
          </cell>
        </row>
        <row r="113">
          <cell r="A113">
            <v>42124</v>
          </cell>
        </row>
        <row r="114">
          <cell r="A114">
            <v>42155</v>
          </cell>
        </row>
        <row r="115">
          <cell r="A115">
            <v>42185</v>
          </cell>
        </row>
        <row r="116">
          <cell r="A116">
            <v>42216</v>
          </cell>
        </row>
        <row r="117">
          <cell r="A117">
            <v>42247</v>
          </cell>
        </row>
        <row r="118">
          <cell r="A118">
            <v>42277</v>
          </cell>
        </row>
        <row r="119">
          <cell r="A119">
            <v>42308</v>
          </cell>
        </row>
        <row r="120">
          <cell r="A120">
            <v>42338</v>
          </cell>
        </row>
        <row r="121">
          <cell r="A121">
            <v>42369</v>
          </cell>
        </row>
        <row r="122">
          <cell r="A122">
            <v>42400</v>
          </cell>
        </row>
        <row r="123">
          <cell r="A123">
            <v>42429</v>
          </cell>
        </row>
        <row r="124">
          <cell r="A124">
            <v>42460</v>
          </cell>
        </row>
        <row r="125">
          <cell r="A125">
            <v>42490</v>
          </cell>
        </row>
        <row r="126">
          <cell r="A126">
            <v>42521</v>
          </cell>
        </row>
        <row r="127">
          <cell r="A127">
            <v>42551</v>
          </cell>
        </row>
        <row r="128">
          <cell r="A128">
            <v>42582</v>
          </cell>
        </row>
        <row r="129">
          <cell r="A129">
            <v>42613</v>
          </cell>
        </row>
        <row r="130">
          <cell r="A130">
            <v>42643</v>
          </cell>
        </row>
        <row r="131">
          <cell r="A131">
            <v>42674</v>
          </cell>
        </row>
        <row r="132">
          <cell r="A132">
            <v>42704</v>
          </cell>
        </row>
        <row r="133">
          <cell r="A133">
            <v>42735</v>
          </cell>
        </row>
        <row r="134">
          <cell r="A134">
            <v>42766</v>
          </cell>
        </row>
        <row r="135">
          <cell r="A135">
            <v>42794</v>
          </cell>
        </row>
        <row r="136">
          <cell r="A136">
            <v>42825</v>
          </cell>
        </row>
        <row r="137">
          <cell r="A137">
            <v>42855</v>
          </cell>
        </row>
        <row r="138">
          <cell r="A138">
            <v>42886</v>
          </cell>
        </row>
        <row r="139">
          <cell r="A139">
            <v>42916</v>
          </cell>
        </row>
        <row r="140">
          <cell r="A140">
            <v>42947</v>
          </cell>
        </row>
        <row r="141">
          <cell r="A141">
            <v>42978</v>
          </cell>
        </row>
        <row r="142">
          <cell r="A142">
            <v>43008</v>
          </cell>
        </row>
        <row r="143">
          <cell r="A143">
            <v>43039</v>
          </cell>
        </row>
        <row r="144">
          <cell r="A144">
            <v>43069</v>
          </cell>
        </row>
        <row r="145">
          <cell r="A145">
            <v>43100</v>
          </cell>
        </row>
        <row r="146">
          <cell r="A146">
            <v>43131</v>
          </cell>
        </row>
        <row r="147">
          <cell r="A147">
            <v>43159</v>
          </cell>
        </row>
        <row r="148">
          <cell r="A148">
            <v>43190</v>
          </cell>
        </row>
        <row r="149">
          <cell r="A149">
            <v>43220</v>
          </cell>
        </row>
        <row r="150">
          <cell r="A150">
            <v>43251</v>
          </cell>
        </row>
        <row r="151">
          <cell r="A151">
            <v>43281</v>
          </cell>
        </row>
        <row r="152">
          <cell r="A152">
            <v>43312</v>
          </cell>
        </row>
        <row r="153">
          <cell r="A153">
            <v>43343</v>
          </cell>
        </row>
        <row r="154">
          <cell r="A154">
            <v>43373</v>
          </cell>
        </row>
        <row r="155">
          <cell r="A155">
            <v>43404</v>
          </cell>
        </row>
        <row r="156">
          <cell r="A156">
            <v>43434</v>
          </cell>
        </row>
        <row r="157">
          <cell r="A157">
            <v>43465</v>
          </cell>
        </row>
        <row r="158">
          <cell r="A158">
            <v>43496</v>
          </cell>
        </row>
        <row r="159">
          <cell r="A159">
            <v>43524</v>
          </cell>
        </row>
        <row r="160">
          <cell r="A160">
            <v>43555</v>
          </cell>
        </row>
        <row r="161">
          <cell r="A161">
            <v>43585</v>
          </cell>
        </row>
        <row r="162">
          <cell r="A162">
            <v>43616</v>
          </cell>
        </row>
        <row r="163">
          <cell r="A163">
            <v>43646</v>
          </cell>
        </row>
        <row r="164">
          <cell r="A164">
            <v>43677</v>
          </cell>
        </row>
        <row r="165">
          <cell r="A165">
            <v>43708</v>
          </cell>
        </row>
        <row r="166">
          <cell r="A166">
            <v>43738</v>
          </cell>
        </row>
        <row r="167">
          <cell r="A167">
            <v>43769</v>
          </cell>
        </row>
        <row r="168">
          <cell r="A168">
            <v>43799</v>
          </cell>
        </row>
        <row r="169">
          <cell r="A169">
            <v>43830</v>
          </cell>
        </row>
        <row r="170">
          <cell r="A170">
            <v>43861</v>
          </cell>
        </row>
        <row r="171">
          <cell r="A171">
            <v>43890</v>
          </cell>
        </row>
        <row r="172">
          <cell r="A172">
            <v>43921</v>
          </cell>
        </row>
        <row r="173">
          <cell r="A173">
            <v>43951</v>
          </cell>
        </row>
        <row r="174">
          <cell r="A174">
            <v>43982</v>
          </cell>
        </row>
        <row r="175">
          <cell r="A175">
            <v>44012</v>
          </cell>
        </row>
        <row r="176">
          <cell r="A176">
            <v>44043</v>
          </cell>
        </row>
        <row r="177">
          <cell r="A177">
            <v>44074</v>
          </cell>
        </row>
        <row r="178">
          <cell r="A178">
            <v>44104</v>
          </cell>
        </row>
        <row r="179">
          <cell r="A179">
            <v>44135</v>
          </cell>
        </row>
      </sheetData>
      <sheetData sheetId="2"/>
      <sheetData sheetId="3"/>
      <sheetData sheetId="4" refreshError="1">
        <row r="1">
          <cell r="A1" t="str">
            <v>Account</v>
          </cell>
          <cell r="B1" t="str">
            <v>Dept</v>
          </cell>
          <cell r="C1" t="str">
            <v>Sum Amount</v>
          </cell>
          <cell r="D1" t="str">
            <v>Trans</v>
          </cell>
          <cell r="E1" t="str">
            <v>Product</v>
          </cell>
          <cell r="F1" t="str">
            <v>Sum Stat Amt</v>
          </cell>
          <cell r="G1" t="str">
            <v>Period</v>
          </cell>
          <cell r="H1" t="str">
            <v>Date</v>
          </cell>
        </row>
        <row r="2">
          <cell r="A2">
            <v>481000</v>
          </cell>
          <cell r="B2">
            <v>1015</v>
          </cell>
          <cell r="C2">
            <v>-4980289.62</v>
          </cell>
          <cell r="D2" t="str">
            <v>210</v>
          </cell>
          <cell r="E2" t="str">
            <v>402</v>
          </cell>
          <cell r="F2">
            <v>-927877</v>
          </cell>
          <cell r="G2">
            <v>1</v>
          </cell>
          <cell r="H2" t="str">
            <v>2006-01-31</v>
          </cell>
        </row>
        <row r="3">
          <cell r="A3">
            <v>481000</v>
          </cell>
          <cell r="B3">
            <v>1015</v>
          </cell>
          <cell r="C3">
            <v>4980289.51</v>
          </cell>
          <cell r="D3" t="str">
            <v>210</v>
          </cell>
          <cell r="E3" t="str">
            <v>402</v>
          </cell>
          <cell r="F3">
            <v>927877</v>
          </cell>
          <cell r="G3">
            <v>1</v>
          </cell>
          <cell r="H3" t="str">
            <v>2006-01-31</v>
          </cell>
        </row>
        <row r="4">
          <cell r="A4">
            <v>481000</v>
          </cell>
          <cell r="B4">
            <v>1015</v>
          </cell>
          <cell r="C4">
            <v>0.11</v>
          </cell>
          <cell r="D4" t="str">
            <v>210</v>
          </cell>
          <cell r="E4" t="str">
            <v>402</v>
          </cell>
          <cell r="F4">
            <v>0</v>
          </cell>
          <cell r="G4">
            <v>1</v>
          </cell>
          <cell r="H4" t="str">
            <v>2006-01-31</v>
          </cell>
        </row>
        <row r="5">
          <cell r="A5">
            <v>481004</v>
          </cell>
          <cell r="B5">
            <v>1015</v>
          </cell>
          <cell r="C5">
            <v>4327182.79</v>
          </cell>
          <cell r="D5" t="str">
            <v>210</v>
          </cell>
          <cell r="E5" t="str">
            <v>402</v>
          </cell>
          <cell r="F5">
            <v>842511</v>
          </cell>
          <cell r="G5">
            <v>1</v>
          </cell>
          <cell r="H5" t="str">
            <v>2006-01-31</v>
          </cell>
        </row>
        <row r="6">
          <cell r="A6">
            <v>481004</v>
          </cell>
          <cell r="B6">
            <v>1015</v>
          </cell>
          <cell r="C6">
            <v>-4327182.79</v>
          </cell>
          <cell r="D6" t="str">
            <v>210</v>
          </cell>
          <cell r="E6" t="str">
            <v>402</v>
          </cell>
          <cell r="F6">
            <v>-842511</v>
          </cell>
          <cell r="G6">
            <v>1</v>
          </cell>
          <cell r="H6" t="str">
            <v>2006-01-31</v>
          </cell>
        </row>
        <row r="7">
          <cell r="A7">
            <v>481000</v>
          </cell>
          <cell r="B7">
            <v>1015</v>
          </cell>
          <cell r="C7">
            <v>0</v>
          </cell>
          <cell r="D7" t="str">
            <v>210</v>
          </cell>
          <cell r="E7" t="str">
            <v>403</v>
          </cell>
          <cell r="F7">
            <v>0</v>
          </cell>
          <cell r="G7">
            <v>1</v>
          </cell>
          <cell r="H7" t="str">
            <v>2006-01-31</v>
          </cell>
        </row>
        <row r="8">
          <cell r="A8">
            <v>481000</v>
          </cell>
          <cell r="B8">
            <v>1015</v>
          </cell>
          <cell r="C8">
            <v>0</v>
          </cell>
          <cell r="D8" t="str">
            <v>210</v>
          </cell>
          <cell r="E8" t="str">
            <v>403</v>
          </cell>
          <cell r="F8">
            <v>0</v>
          </cell>
          <cell r="G8">
            <v>1</v>
          </cell>
          <cell r="H8" t="str">
            <v>2006-01-31</v>
          </cell>
        </row>
        <row r="9">
          <cell r="A9">
            <v>481004</v>
          </cell>
          <cell r="B9">
            <v>1015</v>
          </cell>
          <cell r="C9">
            <v>0</v>
          </cell>
          <cell r="D9" t="str">
            <v>210</v>
          </cell>
          <cell r="E9" t="str">
            <v>403</v>
          </cell>
          <cell r="F9">
            <v>0</v>
          </cell>
          <cell r="G9">
            <v>1</v>
          </cell>
          <cell r="H9" t="str">
            <v>2006-01-31</v>
          </cell>
        </row>
        <row r="10">
          <cell r="A10">
            <v>481004</v>
          </cell>
          <cell r="B10">
            <v>1015</v>
          </cell>
          <cell r="C10">
            <v>0</v>
          </cell>
          <cell r="D10" t="str">
            <v>210</v>
          </cell>
          <cell r="E10" t="str">
            <v>403</v>
          </cell>
          <cell r="F10">
            <v>0</v>
          </cell>
          <cell r="G10">
            <v>1</v>
          </cell>
          <cell r="H10" t="str">
            <v>2006-01-31</v>
          </cell>
        </row>
        <row r="11">
          <cell r="A11">
            <v>481000</v>
          </cell>
          <cell r="B11">
            <v>1015</v>
          </cell>
          <cell r="C11">
            <v>0</v>
          </cell>
          <cell r="D11" t="str">
            <v>210</v>
          </cell>
          <cell r="E11" t="str">
            <v>404</v>
          </cell>
          <cell r="F11">
            <v>0</v>
          </cell>
          <cell r="G11">
            <v>1</v>
          </cell>
          <cell r="H11" t="str">
            <v>2006-01-31</v>
          </cell>
        </row>
        <row r="12">
          <cell r="A12">
            <v>481000</v>
          </cell>
          <cell r="B12">
            <v>1015</v>
          </cell>
          <cell r="C12">
            <v>0</v>
          </cell>
          <cell r="D12" t="str">
            <v>210</v>
          </cell>
          <cell r="E12" t="str">
            <v>404</v>
          </cell>
          <cell r="F12">
            <v>0</v>
          </cell>
          <cell r="G12">
            <v>1</v>
          </cell>
          <cell r="H12" t="str">
            <v>2006-01-31</v>
          </cell>
        </row>
        <row r="13">
          <cell r="A13">
            <v>481004</v>
          </cell>
          <cell r="B13">
            <v>1015</v>
          </cell>
          <cell r="C13">
            <v>0</v>
          </cell>
          <cell r="D13" t="str">
            <v>210</v>
          </cell>
          <cell r="E13" t="str">
            <v>404</v>
          </cell>
          <cell r="F13">
            <v>0</v>
          </cell>
          <cell r="G13">
            <v>1</v>
          </cell>
          <cell r="H13" t="str">
            <v>2006-01-31</v>
          </cell>
        </row>
        <row r="14">
          <cell r="A14">
            <v>481004</v>
          </cell>
          <cell r="B14">
            <v>1015</v>
          </cell>
          <cell r="C14">
            <v>0</v>
          </cell>
          <cell r="D14" t="str">
            <v>210</v>
          </cell>
          <cell r="E14" t="str">
            <v>404</v>
          </cell>
          <cell r="F14">
            <v>0</v>
          </cell>
          <cell r="G14">
            <v>1</v>
          </cell>
          <cell r="H14" t="str">
            <v>2006-01-31</v>
          </cell>
        </row>
        <row r="15">
          <cell r="A15">
            <v>480000</v>
          </cell>
          <cell r="B15">
            <v>1015</v>
          </cell>
          <cell r="C15">
            <v>2.2999999999999998</v>
          </cell>
          <cell r="D15" t="str">
            <v>210</v>
          </cell>
          <cell r="E15" t="str">
            <v>407</v>
          </cell>
          <cell r="F15">
            <v>0</v>
          </cell>
          <cell r="G15">
            <v>1</v>
          </cell>
          <cell r="H15" t="str">
            <v>2006-01-31</v>
          </cell>
        </row>
        <row r="16">
          <cell r="A16">
            <v>480000</v>
          </cell>
          <cell r="B16">
            <v>1015</v>
          </cell>
          <cell r="C16">
            <v>463.04</v>
          </cell>
          <cell r="D16" t="str">
            <v>210</v>
          </cell>
          <cell r="E16" t="str">
            <v>407</v>
          </cell>
          <cell r="F16">
            <v>59.6</v>
          </cell>
          <cell r="G16">
            <v>1</v>
          </cell>
          <cell r="H16" t="str">
            <v>2006-01-31</v>
          </cell>
        </row>
        <row r="17">
          <cell r="A17">
            <v>480000</v>
          </cell>
          <cell r="B17">
            <v>1015</v>
          </cell>
          <cell r="C17">
            <v>4296.3</v>
          </cell>
          <cell r="D17" t="str">
            <v>210</v>
          </cell>
          <cell r="E17" t="str">
            <v>407</v>
          </cell>
          <cell r="F17">
            <v>645.20000000000005</v>
          </cell>
          <cell r="G17">
            <v>1</v>
          </cell>
          <cell r="H17" t="str">
            <v>2006-01-31</v>
          </cell>
        </row>
        <row r="18">
          <cell r="A18">
            <v>480000</v>
          </cell>
          <cell r="B18">
            <v>1015</v>
          </cell>
          <cell r="C18">
            <v>1371.32</v>
          </cell>
          <cell r="D18" t="str">
            <v>210</v>
          </cell>
          <cell r="E18" t="str">
            <v>407</v>
          </cell>
          <cell r="F18">
            <v>190.3</v>
          </cell>
          <cell r="G18">
            <v>1</v>
          </cell>
          <cell r="H18" t="str">
            <v>2006-01-31</v>
          </cell>
        </row>
        <row r="19">
          <cell r="A19">
            <v>480001</v>
          </cell>
          <cell r="B19">
            <v>1015</v>
          </cell>
          <cell r="C19">
            <v>-6959.2</v>
          </cell>
          <cell r="D19" t="str">
            <v>210</v>
          </cell>
          <cell r="E19" t="str">
            <v>407</v>
          </cell>
          <cell r="F19">
            <v>-1007</v>
          </cell>
          <cell r="G19">
            <v>1</v>
          </cell>
          <cell r="H19" t="str">
            <v>2006-01-31</v>
          </cell>
        </row>
        <row r="20">
          <cell r="A20">
            <v>481004</v>
          </cell>
          <cell r="B20">
            <v>1015</v>
          </cell>
          <cell r="C20">
            <v>20.28</v>
          </cell>
          <cell r="D20" t="str">
            <v>210</v>
          </cell>
          <cell r="E20" t="str">
            <v>407</v>
          </cell>
          <cell r="F20">
            <v>2.5</v>
          </cell>
          <cell r="G20">
            <v>1</v>
          </cell>
          <cell r="H20" t="str">
            <v>2006-01-31</v>
          </cell>
        </row>
        <row r="21">
          <cell r="A21">
            <v>481004</v>
          </cell>
          <cell r="B21">
            <v>1015</v>
          </cell>
          <cell r="C21">
            <v>57.14</v>
          </cell>
          <cell r="D21" t="str">
            <v>210</v>
          </cell>
          <cell r="E21" t="str">
            <v>407</v>
          </cell>
          <cell r="F21">
            <v>6.8</v>
          </cell>
          <cell r="G21">
            <v>1</v>
          </cell>
          <cell r="H21" t="str">
            <v>2006-01-31</v>
          </cell>
        </row>
        <row r="22">
          <cell r="A22">
            <v>481004</v>
          </cell>
          <cell r="B22">
            <v>1015</v>
          </cell>
          <cell r="C22">
            <v>748.82</v>
          </cell>
          <cell r="D22" t="str">
            <v>210</v>
          </cell>
          <cell r="E22" t="str">
            <v>407</v>
          </cell>
          <cell r="F22">
            <v>102.6</v>
          </cell>
          <cell r="G22">
            <v>1</v>
          </cell>
          <cell r="H22" t="str">
            <v>2006-01-31</v>
          </cell>
        </row>
        <row r="23">
          <cell r="A23">
            <v>480001</v>
          </cell>
          <cell r="B23">
            <v>1015</v>
          </cell>
          <cell r="C23">
            <v>0</v>
          </cell>
          <cell r="D23" t="str">
            <v>210</v>
          </cell>
          <cell r="E23" t="str">
            <v>408</v>
          </cell>
          <cell r="F23">
            <v>0</v>
          </cell>
          <cell r="G23">
            <v>1</v>
          </cell>
          <cell r="H23" t="str">
            <v>2006-01-31</v>
          </cell>
        </row>
        <row r="24">
          <cell r="A24">
            <v>481002</v>
          </cell>
          <cell r="B24">
            <v>1015</v>
          </cell>
          <cell r="C24">
            <v>0</v>
          </cell>
          <cell r="D24" t="str">
            <v>210</v>
          </cell>
          <cell r="E24" t="str">
            <v>409</v>
          </cell>
          <cell r="F24">
            <v>0</v>
          </cell>
          <cell r="G24">
            <v>1</v>
          </cell>
          <cell r="H24" t="str">
            <v>2006-01-31</v>
          </cell>
        </row>
        <row r="25">
          <cell r="A25">
            <v>481002</v>
          </cell>
          <cell r="B25">
            <v>1015</v>
          </cell>
          <cell r="C25">
            <v>0</v>
          </cell>
          <cell r="D25" t="str">
            <v>210</v>
          </cell>
          <cell r="E25" t="str">
            <v>409</v>
          </cell>
          <cell r="F25">
            <v>0</v>
          </cell>
          <cell r="G25">
            <v>1</v>
          </cell>
          <cell r="H25" t="str">
            <v>2006-01-31</v>
          </cell>
        </row>
        <row r="26">
          <cell r="A26">
            <v>481002</v>
          </cell>
          <cell r="B26">
            <v>1015</v>
          </cell>
          <cell r="C26">
            <v>0</v>
          </cell>
          <cell r="D26" t="str">
            <v>210</v>
          </cell>
          <cell r="E26" t="str">
            <v>411</v>
          </cell>
          <cell r="F26">
            <v>0</v>
          </cell>
          <cell r="G26">
            <v>1</v>
          </cell>
          <cell r="H26" t="str">
            <v>2006-01-31</v>
          </cell>
        </row>
        <row r="27">
          <cell r="A27">
            <v>481002</v>
          </cell>
          <cell r="B27">
            <v>1015</v>
          </cell>
          <cell r="C27">
            <v>0</v>
          </cell>
          <cell r="D27" t="str">
            <v>210</v>
          </cell>
          <cell r="E27" t="str">
            <v>411</v>
          </cell>
          <cell r="F27">
            <v>0</v>
          </cell>
          <cell r="G27">
            <v>1</v>
          </cell>
          <cell r="H27" t="str">
            <v>2006-01-31</v>
          </cell>
        </row>
        <row r="28">
          <cell r="A28">
            <v>481005</v>
          </cell>
          <cell r="B28">
            <v>1015</v>
          </cell>
          <cell r="C28">
            <v>0</v>
          </cell>
          <cell r="D28" t="str">
            <v>210</v>
          </cell>
          <cell r="E28" t="str">
            <v>411</v>
          </cell>
          <cell r="F28">
            <v>0</v>
          </cell>
          <cell r="G28">
            <v>1</v>
          </cell>
          <cell r="H28" t="str">
            <v>2006-01-31</v>
          </cell>
        </row>
        <row r="29">
          <cell r="A29">
            <v>481005</v>
          </cell>
          <cell r="B29">
            <v>1015</v>
          </cell>
          <cell r="C29">
            <v>0</v>
          </cell>
          <cell r="D29" t="str">
            <v>210</v>
          </cell>
          <cell r="E29" t="str">
            <v>411</v>
          </cell>
          <cell r="F29">
            <v>0</v>
          </cell>
          <cell r="G29">
            <v>1</v>
          </cell>
          <cell r="H29" t="str">
            <v>2006-01-31</v>
          </cell>
        </row>
        <row r="30">
          <cell r="A30">
            <v>481005</v>
          </cell>
          <cell r="B30">
            <v>1015</v>
          </cell>
          <cell r="C30">
            <v>-0.97</v>
          </cell>
          <cell r="D30" t="str">
            <v>210</v>
          </cell>
          <cell r="E30" t="str">
            <v>411</v>
          </cell>
          <cell r="F30">
            <v>0</v>
          </cell>
          <cell r="G30">
            <v>1</v>
          </cell>
          <cell r="H30" t="str">
            <v>2006-01-31</v>
          </cell>
        </row>
        <row r="31">
          <cell r="A31">
            <v>481002</v>
          </cell>
          <cell r="B31">
            <v>1015</v>
          </cell>
          <cell r="C31">
            <v>0</v>
          </cell>
          <cell r="D31" t="str">
            <v>210</v>
          </cell>
          <cell r="E31" t="str">
            <v>412</v>
          </cell>
          <cell r="F31">
            <v>0</v>
          </cell>
          <cell r="G31">
            <v>1</v>
          </cell>
          <cell r="H31" t="str">
            <v>2006-01-31</v>
          </cell>
        </row>
        <row r="32">
          <cell r="A32">
            <v>481002</v>
          </cell>
          <cell r="B32">
            <v>1015</v>
          </cell>
          <cell r="C32">
            <v>0</v>
          </cell>
          <cell r="D32" t="str">
            <v>210</v>
          </cell>
          <cell r="E32" t="str">
            <v>412</v>
          </cell>
          <cell r="F32">
            <v>0</v>
          </cell>
          <cell r="G32">
            <v>1</v>
          </cell>
          <cell r="H32" t="str">
            <v>2006-01-31</v>
          </cell>
        </row>
        <row r="33">
          <cell r="A33">
            <v>481002</v>
          </cell>
          <cell r="B33">
            <v>1015</v>
          </cell>
          <cell r="C33">
            <v>0</v>
          </cell>
          <cell r="D33" t="str">
            <v>210</v>
          </cell>
          <cell r="E33" t="str">
            <v>414</v>
          </cell>
          <cell r="F33">
            <v>0</v>
          </cell>
          <cell r="G33">
            <v>1</v>
          </cell>
          <cell r="H33" t="str">
            <v>2006-01-31</v>
          </cell>
        </row>
        <row r="34">
          <cell r="A34">
            <v>481002</v>
          </cell>
          <cell r="B34">
            <v>1015</v>
          </cell>
          <cell r="C34">
            <v>0</v>
          </cell>
          <cell r="D34" t="str">
            <v>210</v>
          </cell>
          <cell r="E34" t="str">
            <v>414</v>
          </cell>
          <cell r="F34">
            <v>0</v>
          </cell>
          <cell r="G34">
            <v>1</v>
          </cell>
          <cell r="H34" t="str">
            <v>2006-01-31</v>
          </cell>
        </row>
        <row r="35">
          <cell r="A35">
            <v>481005</v>
          </cell>
          <cell r="B35">
            <v>1015</v>
          </cell>
          <cell r="C35">
            <v>0</v>
          </cell>
          <cell r="D35" t="str">
            <v>210</v>
          </cell>
          <cell r="E35" t="str">
            <v>414</v>
          </cell>
          <cell r="F35">
            <v>0</v>
          </cell>
          <cell r="G35">
            <v>1</v>
          </cell>
          <cell r="H35" t="str">
            <v>2006-01-31</v>
          </cell>
        </row>
        <row r="36">
          <cell r="A36">
            <v>481005</v>
          </cell>
          <cell r="B36">
            <v>1015</v>
          </cell>
          <cell r="C36">
            <v>0</v>
          </cell>
          <cell r="D36" t="str">
            <v>210</v>
          </cell>
          <cell r="E36" t="str">
            <v>414</v>
          </cell>
          <cell r="F36">
            <v>0</v>
          </cell>
          <cell r="G36">
            <v>1</v>
          </cell>
          <cell r="H36" t="str">
            <v>2006-01-31</v>
          </cell>
        </row>
        <row r="37">
          <cell r="A37">
            <v>481000</v>
          </cell>
          <cell r="B37">
            <v>1015</v>
          </cell>
          <cell r="C37">
            <v>-124454.62</v>
          </cell>
          <cell r="D37" t="str">
            <v>210</v>
          </cell>
          <cell r="E37" t="str">
            <v>451</v>
          </cell>
          <cell r="F37">
            <v>-20592</v>
          </cell>
          <cell r="G37">
            <v>1</v>
          </cell>
          <cell r="H37" t="str">
            <v>2006-01-31</v>
          </cell>
        </row>
        <row r="38">
          <cell r="A38">
            <v>481000</v>
          </cell>
          <cell r="B38">
            <v>1015</v>
          </cell>
          <cell r="C38">
            <v>124454.62</v>
          </cell>
          <cell r="D38" t="str">
            <v>210</v>
          </cell>
          <cell r="E38" t="str">
            <v>451</v>
          </cell>
          <cell r="F38">
            <v>20592</v>
          </cell>
          <cell r="G38">
            <v>1</v>
          </cell>
          <cell r="H38" t="str">
            <v>2006-01-31</v>
          </cell>
        </row>
        <row r="39">
          <cell r="A39">
            <v>481004</v>
          </cell>
          <cell r="B39">
            <v>1015</v>
          </cell>
          <cell r="C39">
            <v>13438.52</v>
          </cell>
          <cell r="D39" t="str">
            <v>210</v>
          </cell>
          <cell r="E39" t="str">
            <v>451</v>
          </cell>
          <cell r="F39">
            <v>2125</v>
          </cell>
          <cell r="G39">
            <v>1</v>
          </cell>
          <cell r="H39" t="str">
            <v>2006-01-31</v>
          </cell>
        </row>
        <row r="40">
          <cell r="A40">
            <v>481004</v>
          </cell>
          <cell r="B40">
            <v>1015</v>
          </cell>
          <cell r="C40">
            <v>-13438.52</v>
          </cell>
          <cell r="D40" t="str">
            <v>210</v>
          </cell>
          <cell r="E40" t="str">
            <v>451</v>
          </cell>
          <cell r="F40">
            <v>-2125</v>
          </cell>
          <cell r="G40">
            <v>1</v>
          </cell>
          <cell r="H40" t="str">
            <v>2006-01-31</v>
          </cell>
        </row>
        <row r="41">
          <cell r="A41">
            <v>480000</v>
          </cell>
          <cell r="B41">
            <v>1015</v>
          </cell>
          <cell r="C41">
            <v>1277.3599999999999</v>
          </cell>
          <cell r="D41" t="str">
            <v>210</v>
          </cell>
          <cell r="E41" t="str">
            <v>453</v>
          </cell>
          <cell r="F41">
            <v>179</v>
          </cell>
          <cell r="G41">
            <v>1</v>
          </cell>
          <cell r="H41" t="str">
            <v>2006-01-31</v>
          </cell>
        </row>
        <row r="42">
          <cell r="A42">
            <v>480001</v>
          </cell>
          <cell r="B42">
            <v>1015</v>
          </cell>
          <cell r="C42">
            <v>-1277.3599999999999</v>
          </cell>
          <cell r="D42" t="str">
            <v>210</v>
          </cell>
          <cell r="E42" t="str">
            <v>453</v>
          </cell>
          <cell r="F42">
            <v>-179</v>
          </cell>
          <cell r="G42">
            <v>1</v>
          </cell>
          <cell r="H42" t="str">
            <v>2006-01-31</v>
          </cell>
        </row>
        <row r="43">
          <cell r="A43">
            <v>480001</v>
          </cell>
          <cell r="B43">
            <v>1015</v>
          </cell>
          <cell r="C43">
            <v>0</v>
          </cell>
          <cell r="D43" t="str">
            <v>210</v>
          </cell>
          <cell r="E43" t="str">
            <v>455</v>
          </cell>
          <cell r="F43">
            <v>0</v>
          </cell>
          <cell r="G43">
            <v>1</v>
          </cell>
          <cell r="H43" t="str">
            <v>2006-01-31</v>
          </cell>
        </row>
        <row r="44">
          <cell r="A44">
            <v>481002</v>
          </cell>
          <cell r="B44">
            <v>1015</v>
          </cell>
          <cell r="C44">
            <v>0</v>
          </cell>
          <cell r="D44" t="str">
            <v>210</v>
          </cell>
          <cell r="E44" t="str">
            <v>456</v>
          </cell>
          <cell r="F44">
            <v>0</v>
          </cell>
          <cell r="G44">
            <v>1</v>
          </cell>
          <cell r="H44" t="str">
            <v>2006-01-31</v>
          </cell>
        </row>
        <row r="45">
          <cell r="A45">
            <v>481002</v>
          </cell>
          <cell r="B45">
            <v>1015</v>
          </cell>
          <cell r="C45">
            <v>0</v>
          </cell>
          <cell r="D45" t="str">
            <v>210</v>
          </cell>
          <cell r="E45" t="str">
            <v>456</v>
          </cell>
          <cell r="F45">
            <v>0</v>
          </cell>
          <cell r="G45">
            <v>1</v>
          </cell>
          <cell r="H45" t="str">
            <v>2006-01-31</v>
          </cell>
        </row>
        <row r="46">
          <cell r="A46">
            <v>481002</v>
          </cell>
          <cell r="B46">
            <v>1015</v>
          </cell>
          <cell r="C46">
            <v>0</v>
          </cell>
          <cell r="D46" t="str">
            <v>210</v>
          </cell>
          <cell r="E46" t="str">
            <v>457</v>
          </cell>
          <cell r="F46">
            <v>0</v>
          </cell>
          <cell r="G46">
            <v>1</v>
          </cell>
          <cell r="H46" t="str">
            <v>2006-01-31</v>
          </cell>
        </row>
        <row r="47">
          <cell r="A47">
            <v>481002</v>
          </cell>
          <cell r="B47">
            <v>1015</v>
          </cell>
          <cell r="C47">
            <v>0</v>
          </cell>
          <cell r="D47" t="str">
            <v>210</v>
          </cell>
          <cell r="E47" t="str">
            <v>457</v>
          </cell>
          <cell r="F47">
            <v>0</v>
          </cell>
          <cell r="G47">
            <v>1</v>
          </cell>
          <cell r="H47" t="str">
            <v>2006-01-31</v>
          </cell>
        </row>
        <row r="48">
          <cell r="A48">
            <v>481005</v>
          </cell>
          <cell r="B48">
            <v>1015</v>
          </cell>
          <cell r="C48">
            <v>0</v>
          </cell>
          <cell r="D48" t="str">
            <v>210</v>
          </cell>
          <cell r="E48" t="str">
            <v>457</v>
          </cell>
          <cell r="F48">
            <v>0</v>
          </cell>
          <cell r="G48">
            <v>1</v>
          </cell>
          <cell r="H48" t="str">
            <v>2006-01-31</v>
          </cell>
        </row>
        <row r="49">
          <cell r="A49">
            <v>481005</v>
          </cell>
          <cell r="B49">
            <v>1015</v>
          </cell>
          <cell r="C49">
            <v>0</v>
          </cell>
          <cell r="D49" t="str">
            <v>210</v>
          </cell>
          <cell r="E49" t="str">
            <v>457</v>
          </cell>
          <cell r="F49">
            <v>0</v>
          </cell>
          <cell r="G49">
            <v>1</v>
          </cell>
          <cell r="H49" t="str">
            <v>2006-01-31</v>
          </cell>
        </row>
        <row r="50">
          <cell r="A50">
            <v>481000</v>
          </cell>
          <cell r="B50">
            <v>1015</v>
          </cell>
          <cell r="C50">
            <v>-1847966.95</v>
          </cell>
          <cell r="D50" t="str">
            <v>204</v>
          </cell>
          <cell r="E50" t="str">
            <v>402</v>
          </cell>
          <cell r="F50">
            <v>0</v>
          </cell>
          <cell r="G50">
            <v>1</v>
          </cell>
          <cell r="H50" t="str">
            <v>2006-01-31</v>
          </cell>
        </row>
        <row r="51">
          <cell r="A51">
            <v>481000</v>
          </cell>
          <cell r="B51">
            <v>1015</v>
          </cell>
          <cell r="C51">
            <v>537433.12</v>
          </cell>
          <cell r="D51" t="str">
            <v>204</v>
          </cell>
          <cell r="E51" t="str">
            <v>402</v>
          </cell>
          <cell r="F51">
            <v>0</v>
          </cell>
          <cell r="G51">
            <v>1</v>
          </cell>
          <cell r="H51" t="str">
            <v>2006-01-31</v>
          </cell>
        </row>
        <row r="52">
          <cell r="A52">
            <v>481000</v>
          </cell>
          <cell r="B52">
            <v>1015</v>
          </cell>
          <cell r="C52">
            <v>-489619.79</v>
          </cell>
          <cell r="D52" t="str">
            <v>204</v>
          </cell>
          <cell r="E52" t="str">
            <v>402</v>
          </cell>
          <cell r="F52">
            <v>0</v>
          </cell>
          <cell r="G52">
            <v>1</v>
          </cell>
          <cell r="H52" t="str">
            <v>2006-01-31</v>
          </cell>
        </row>
        <row r="53">
          <cell r="A53">
            <v>481000</v>
          </cell>
          <cell r="B53">
            <v>1015</v>
          </cell>
          <cell r="C53">
            <v>-27578.3</v>
          </cell>
          <cell r="D53" t="str">
            <v>204</v>
          </cell>
          <cell r="E53" t="str">
            <v>402</v>
          </cell>
          <cell r="F53">
            <v>0</v>
          </cell>
          <cell r="G53">
            <v>1</v>
          </cell>
          <cell r="H53" t="str">
            <v>2006-01-31</v>
          </cell>
        </row>
        <row r="54">
          <cell r="A54">
            <v>481000</v>
          </cell>
          <cell r="B54">
            <v>1015</v>
          </cell>
          <cell r="C54">
            <v>-104521.32</v>
          </cell>
          <cell r="D54" t="str">
            <v>204</v>
          </cell>
          <cell r="E54" t="str">
            <v>402</v>
          </cell>
          <cell r="F54">
            <v>0</v>
          </cell>
          <cell r="G54">
            <v>1</v>
          </cell>
          <cell r="H54" t="str">
            <v>2006-01-31</v>
          </cell>
        </row>
        <row r="55">
          <cell r="A55">
            <v>481000</v>
          </cell>
          <cell r="B55">
            <v>1015</v>
          </cell>
          <cell r="C55">
            <v>-126102.94</v>
          </cell>
          <cell r="D55" t="str">
            <v>204</v>
          </cell>
          <cell r="E55" t="str">
            <v>402</v>
          </cell>
          <cell r="F55">
            <v>0</v>
          </cell>
          <cell r="G55">
            <v>1</v>
          </cell>
          <cell r="H55" t="str">
            <v>2006-01-31</v>
          </cell>
        </row>
        <row r="56">
          <cell r="A56">
            <v>481000</v>
          </cell>
          <cell r="B56">
            <v>1015</v>
          </cell>
          <cell r="C56">
            <v>-32296.37</v>
          </cell>
          <cell r="D56" t="str">
            <v>204</v>
          </cell>
          <cell r="E56" t="str">
            <v>402</v>
          </cell>
          <cell r="F56">
            <v>0</v>
          </cell>
          <cell r="G56">
            <v>1</v>
          </cell>
          <cell r="H56" t="str">
            <v>2006-01-31</v>
          </cell>
        </row>
        <row r="57">
          <cell r="A57">
            <v>481000</v>
          </cell>
          <cell r="B57">
            <v>1015</v>
          </cell>
          <cell r="C57">
            <v>-55987.24</v>
          </cell>
          <cell r="D57" t="str">
            <v>204</v>
          </cell>
          <cell r="E57" t="str">
            <v>402</v>
          </cell>
          <cell r="F57">
            <v>0</v>
          </cell>
          <cell r="G57">
            <v>1</v>
          </cell>
          <cell r="H57" t="str">
            <v>2006-01-31</v>
          </cell>
        </row>
        <row r="58">
          <cell r="A58">
            <v>481000</v>
          </cell>
          <cell r="B58">
            <v>1015</v>
          </cell>
          <cell r="C58">
            <v>-181846.86</v>
          </cell>
          <cell r="D58" t="str">
            <v>204</v>
          </cell>
          <cell r="E58" t="str">
            <v>402</v>
          </cell>
          <cell r="F58">
            <v>0</v>
          </cell>
          <cell r="G58">
            <v>1</v>
          </cell>
          <cell r="H58" t="str">
            <v>2006-01-31</v>
          </cell>
        </row>
        <row r="59">
          <cell r="A59">
            <v>481000</v>
          </cell>
          <cell r="B59">
            <v>1015</v>
          </cell>
          <cell r="C59">
            <v>-86105.3</v>
          </cell>
          <cell r="D59" t="str">
            <v>204</v>
          </cell>
          <cell r="E59" t="str">
            <v>402</v>
          </cell>
          <cell r="F59">
            <v>0</v>
          </cell>
          <cell r="G59">
            <v>1</v>
          </cell>
          <cell r="H59" t="str">
            <v>2006-01-31</v>
          </cell>
        </row>
        <row r="60">
          <cell r="A60">
            <v>481000</v>
          </cell>
          <cell r="B60">
            <v>1015</v>
          </cell>
          <cell r="C60">
            <v>-37880.449999999997</v>
          </cell>
          <cell r="D60" t="str">
            <v>204</v>
          </cell>
          <cell r="E60" t="str">
            <v>402</v>
          </cell>
          <cell r="F60">
            <v>0</v>
          </cell>
          <cell r="G60">
            <v>1</v>
          </cell>
          <cell r="H60" t="str">
            <v>2006-01-31</v>
          </cell>
        </row>
        <row r="61">
          <cell r="A61">
            <v>481000</v>
          </cell>
          <cell r="B61">
            <v>1015</v>
          </cell>
          <cell r="C61">
            <v>-3101.5</v>
          </cell>
          <cell r="D61" t="str">
            <v>204</v>
          </cell>
          <cell r="E61" t="str">
            <v>402</v>
          </cell>
          <cell r="F61">
            <v>0</v>
          </cell>
          <cell r="G61">
            <v>1</v>
          </cell>
          <cell r="H61" t="str">
            <v>2006-01-31</v>
          </cell>
        </row>
        <row r="62">
          <cell r="A62">
            <v>481000</v>
          </cell>
          <cell r="B62">
            <v>1015</v>
          </cell>
          <cell r="C62">
            <v>-456454.2</v>
          </cell>
          <cell r="D62" t="str">
            <v>204</v>
          </cell>
          <cell r="E62" t="str">
            <v>402</v>
          </cell>
          <cell r="F62">
            <v>0</v>
          </cell>
          <cell r="G62">
            <v>1</v>
          </cell>
          <cell r="H62" t="str">
            <v>2006-01-31</v>
          </cell>
        </row>
        <row r="63">
          <cell r="A63">
            <v>481004</v>
          </cell>
          <cell r="B63">
            <v>1015</v>
          </cell>
          <cell r="C63">
            <v>-2558429.36</v>
          </cell>
          <cell r="D63" t="str">
            <v>204</v>
          </cell>
          <cell r="E63" t="str">
            <v>402</v>
          </cell>
          <cell r="F63">
            <v>0</v>
          </cell>
          <cell r="G63">
            <v>1</v>
          </cell>
          <cell r="H63" t="str">
            <v>2006-01-31</v>
          </cell>
        </row>
        <row r="64">
          <cell r="A64">
            <v>481004</v>
          </cell>
          <cell r="B64">
            <v>1015</v>
          </cell>
          <cell r="C64">
            <v>-423158.62</v>
          </cell>
          <cell r="D64" t="str">
            <v>204</v>
          </cell>
          <cell r="E64" t="str">
            <v>402</v>
          </cell>
          <cell r="F64">
            <v>0</v>
          </cell>
          <cell r="G64">
            <v>1</v>
          </cell>
          <cell r="H64" t="str">
            <v>2006-01-31</v>
          </cell>
        </row>
        <row r="65">
          <cell r="A65">
            <v>481004</v>
          </cell>
          <cell r="B65">
            <v>1015</v>
          </cell>
          <cell r="C65">
            <v>-803611.97</v>
          </cell>
          <cell r="D65" t="str">
            <v>204</v>
          </cell>
          <cell r="E65" t="str">
            <v>402</v>
          </cell>
          <cell r="F65">
            <v>0</v>
          </cell>
          <cell r="G65">
            <v>1</v>
          </cell>
          <cell r="H65" t="str">
            <v>2006-01-31</v>
          </cell>
        </row>
        <row r="66">
          <cell r="A66">
            <v>481004</v>
          </cell>
          <cell r="B66">
            <v>1015</v>
          </cell>
          <cell r="C66">
            <v>-125822.36</v>
          </cell>
          <cell r="D66" t="str">
            <v>204</v>
          </cell>
          <cell r="E66" t="str">
            <v>402</v>
          </cell>
          <cell r="F66">
            <v>0</v>
          </cell>
          <cell r="G66">
            <v>1</v>
          </cell>
          <cell r="H66" t="str">
            <v>2006-01-31</v>
          </cell>
        </row>
        <row r="67">
          <cell r="A67">
            <v>481004</v>
          </cell>
          <cell r="B67">
            <v>1015</v>
          </cell>
          <cell r="C67">
            <v>-75601.850000000006</v>
          </cell>
          <cell r="D67" t="str">
            <v>204</v>
          </cell>
          <cell r="E67" t="str">
            <v>402</v>
          </cell>
          <cell r="F67">
            <v>0</v>
          </cell>
          <cell r="G67">
            <v>1</v>
          </cell>
          <cell r="H67" t="str">
            <v>2006-01-31</v>
          </cell>
        </row>
        <row r="68">
          <cell r="A68">
            <v>481004</v>
          </cell>
          <cell r="B68">
            <v>1015</v>
          </cell>
          <cell r="C68">
            <v>-251546.92</v>
          </cell>
          <cell r="D68" t="str">
            <v>204</v>
          </cell>
          <cell r="E68" t="str">
            <v>402</v>
          </cell>
          <cell r="F68">
            <v>0</v>
          </cell>
          <cell r="G68">
            <v>1</v>
          </cell>
          <cell r="H68" t="str">
            <v>2006-01-31</v>
          </cell>
        </row>
        <row r="69">
          <cell r="A69">
            <v>481004</v>
          </cell>
          <cell r="B69">
            <v>1015</v>
          </cell>
          <cell r="C69">
            <v>-176890.68</v>
          </cell>
          <cell r="D69" t="str">
            <v>204</v>
          </cell>
          <cell r="E69" t="str">
            <v>402</v>
          </cell>
          <cell r="F69">
            <v>0</v>
          </cell>
          <cell r="G69">
            <v>1</v>
          </cell>
          <cell r="H69" t="str">
            <v>2006-01-31</v>
          </cell>
        </row>
        <row r="70">
          <cell r="A70">
            <v>481004</v>
          </cell>
          <cell r="B70">
            <v>1015</v>
          </cell>
          <cell r="C70">
            <v>-221801.58</v>
          </cell>
          <cell r="D70" t="str">
            <v>204</v>
          </cell>
          <cell r="E70" t="str">
            <v>402</v>
          </cell>
          <cell r="F70">
            <v>0</v>
          </cell>
          <cell r="G70">
            <v>1</v>
          </cell>
          <cell r="H70" t="str">
            <v>2006-01-31</v>
          </cell>
        </row>
        <row r="71">
          <cell r="A71">
            <v>481004</v>
          </cell>
          <cell r="B71">
            <v>1015</v>
          </cell>
          <cell r="C71">
            <v>-561617.1</v>
          </cell>
          <cell r="D71" t="str">
            <v>204</v>
          </cell>
          <cell r="E71" t="str">
            <v>402</v>
          </cell>
          <cell r="F71">
            <v>0</v>
          </cell>
          <cell r="G71">
            <v>1</v>
          </cell>
          <cell r="H71" t="str">
            <v>2006-01-31</v>
          </cell>
        </row>
        <row r="72">
          <cell r="A72">
            <v>481004</v>
          </cell>
          <cell r="B72">
            <v>1015</v>
          </cell>
          <cell r="C72">
            <v>-222922.56</v>
          </cell>
          <cell r="D72" t="str">
            <v>204</v>
          </cell>
          <cell r="E72" t="str">
            <v>402</v>
          </cell>
          <cell r="F72">
            <v>0</v>
          </cell>
          <cell r="G72">
            <v>1</v>
          </cell>
          <cell r="H72" t="str">
            <v>2006-01-31</v>
          </cell>
        </row>
        <row r="73">
          <cell r="A73">
            <v>481004</v>
          </cell>
          <cell r="B73">
            <v>1015</v>
          </cell>
          <cell r="C73">
            <v>-50189.39</v>
          </cell>
          <cell r="D73" t="str">
            <v>204</v>
          </cell>
          <cell r="E73" t="str">
            <v>402</v>
          </cell>
          <cell r="F73">
            <v>0</v>
          </cell>
          <cell r="G73">
            <v>1</v>
          </cell>
          <cell r="H73" t="str">
            <v>2006-01-31</v>
          </cell>
        </row>
        <row r="74">
          <cell r="A74">
            <v>481004</v>
          </cell>
          <cell r="B74">
            <v>1015</v>
          </cell>
          <cell r="C74">
            <v>-52087.41</v>
          </cell>
          <cell r="D74" t="str">
            <v>204</v>
          </cell>
          <cell r="E74" t="str">
            <v>402</v>
          </cell>
          <cell r="F74">
            <v>0</v>
          </cell>
          <cell r="G74">
            <v>1</v>
          </cell>
          <cell r="H74" t="str">
            <v>2006-01-31</v>
          </cell>
        </row>
        <row r="75">
          <cell r="A75">
            <v>481004</v>
          </cell>
          <cell r="B75">
            <v>1015</v>
          </cell>
          <cell r="C75">
            <v>-2237308.4700000002</v>
          </cell>
          <cell r="D75" t="str">
            <v>204</v>
          </cell>
          <cell r="E75" t="str">
            <v>402</v>
          </cell>
          <cell r="F75">
            <v>0</v>
          </cell>
          <cell r="G75">
            <v>1</v>
          </cell>
          <cell r="H75" t="str">
            <v>2006-01-31</v>
          </cell>
        </row>
        <row r="76">
          <cell r="A76">
            <v>481000</v>
          </cell>
          <cell r="B76">
            <v>1015</v>
          </cell>
          <cell r="C76">
            <v>3005790.05</v>
          </cell>
          <cell r="D76" t="str">
            <v>204</v>
          </cell>
          <cell r="E76" t="str">
            <v>402</v>
          </cell>
          <cell r="F76">
            <v>0</v>
          </cell>
          <cell r="G76">
            <v>1</v>
          </cell>
          <cell r="H76" t="str">
            <v>2006-01-31</v>
          </cell>
        </row>
        <row r="77">
          <cell r="A77">
            <v>481004</v>
          </cell>
          <cell r="B77">
            <v>1015</v>
          </cell>
          <cell r="C77">
            <v>-55098.55</v>
          </cell>
          <cell r="D77" t="str">
            <v>204</v>
          </cell>
          <cell r="E77" t="str">
            <v>402</v>
          </cell>
          <cell r="F77">
            <v>0</v>
          </cell>
          <cell r="G77">
            <v>1</v>
          </cell>
          <cell r="H77" t="str">
            <v>2006-01-31</v>
          </cell>
        </row>
        <row r="78">
          <cell r="A78">
            <v>481000</v>
          </cell>
          <cell r="B78">
            <v>1015</v>
          </cell>
          <cell r="C78">
            <v>0</v>
          </cell>
          <cell r="D78" t="str">
            <v>204</v>
          </cell>
          <cell r="E78" t="str">
            <v>403</v>
          </cell>
          <cell r="F78">
            <v>0</v>
          </cell>
          <cell r="G78">
            <v>1</v>
          </cell>
          <cell r="H78" t="str">
            <v>2006-01-31</v>
          </cell>
        </row>
        <row r="79">
          <cell r="A79">
            <v>481000</v>
          </cell>
          <cell r="B79">
            <v>1015</v>
          </cell>
          <cell r="C79">
            <v>0</v>
          </cell>
          <cell r="D79" t="str">
            <v>204</v>
          </cell>
          <cell r="E79" t="str">
            <v>403</v>
          </cell>
          <cell r="F79">
            <v>0</v>
          </cell>
          <cell r="G79">
            <v>1</v>
          </cell>
          <cell r="H79" t="str">
            <v>2006-01-31</v>
          </cell>
        </row>
        <row r="80">
          <cell r="A80">
            <v>481000</v>
          </cell>
          <cell r="B80">
            <v>1015</v>
          </cell>
          <cell r="C80">
            <v>-2948.85</v>
          </cell>
          <cell r="D80" t="str">
            <v>204</v>
          </cell>
          <cell r="E80" t="str">
            <v>403</v>
          </cell>
          <cell r="F80">
            <v>0</v>
          </cell>
          <cell r="G80">
            <v>1</v>
          </cell>
          <cell r="H80" t="str">
            <v>2006-01-31</v>
          </cell>
        </row>
        <row r="81">
          <cell r="A81">
            <v>481004</v>
          </cell>
          <cell r="B81">
            <v>1015</v>
          </cell>
          <cell r="C81">
            <v>0</v>
          </cell>
          <cell r="D81" t="str">
            <v>204</v>
          </cell>
          <cell r="E81" t="str">
            <v>403</v>
          </cell>
          <cell r="F81">
            <v>0</v>
          </cell>
          <cell r="G81">
            <v>1</v>
          </cell>
          <cell r="H81" t="str">
            <v>2006-01-31</v>
          </cell>
        </row>
        <row r="82">
          <cell r="A82">
            <v>481004</v>
          </cell>
          <cell r="B82">
            <v>1015</v>
          </cell>
          <cell r="C82">
            <v>0</v>
          </cell>
          <cell r="D82" t="str">
            <v>204</v>
          </cell>
          <cell r="E82" t="str">
            <v>403</v>
          </cell>
          <cell r="F82">
            <v>0</v>
          </cell>
          <cell r="G82">
            <v>1</v>
          </cell>
          <cell r="H82" t="str">
            <v>2006-01-31</v>
          </cell>
        </row>
        <row r="83">
          <cell r="A83">
            <v>481000</v>
          </cell>
          <cell r="B83">
            <v>1015</v>
          </cell>
          <cell r="C83">
            <v>0</v>
          </cell>
          <cell r="D83" t="str">
            <v>204</v>
          </cell>
          <cell r="E83" t="str">
            <v>403</v>
          </cell>
          <cell r="F83">
            <v>0</v>
          </cell>
          <cell r="G83">
            <v>1</v>
          </cell>
          <cell r="H83" t="str">
            <v>2006-01-31</v>
          </cell>
        </row>
        <row r="84">
          <cell r="A84">
            <v>481004</v>
          </cell>
          <cell r="B84">
            <v>1015</v>
          </cell>
          <cell r="C84">
            <v>0</v>
          </cell>
          <cell r="D84" t="str">
            <v>204</v>
          </cell>
          <cell r="E84" t="str">
            <v>403</v>
          </cell>
          <cell r="F84">
            <v>0</v>
          </cell>
          <cell r="G84">
            <v>1</v>
          </cell>
          <cell r="H84" t="str">
            <v>2006-01-31</v>
          </cell>
        </row>
        <row r="85">
          <cell r="A85">
            <v>481000</v>
          </cell>
          <cell r="B85">
            <v>1015</v>
          </cell>
          <cell r="C85">
            <v>-2154583.52</v>
          </cell>
          <cell r="D85" t="str">
            <v>204</v>
          </cell>
          <cell r="E85" t="str">
            <v>404</v>
          </cell>
          <cell r="F85">
            <v>0</v>
          </cell>
          <cell r="G85">
            <v>1</v>
          </cell>
          <cell r="H85" t="str">
            <v>2006-01-31</v>
          </cell>
        </row>
        <row r="86">
          <cell r="A86">
            <v>481000</v>
          </cell>
          <cell r="B86">
            <v>1015</v>
          </cell>
          <cell r="C86">
            <v>201397.54</v>
          </cell>
          <cell r="D86" t="str">
            <v>204</v>
          </cell>
          <cell r="E86" t="str">
            <v>404</v>
          </cell>
          <cell r="F86">
            <v>0</v>
          </cell>
          <cell r="G86">
            <v>1</v>
          </cell>
          <cell r="H86" t="str">
            <v>2006-01-31</v>
          </cell>
        </row>
        <row r="87">
          <cell r="A87">
            <v>481000</v>
          </cell>
          <cell r="B87">
            <v>1015</v>
          </cell>
          <cell r="C87">
            <v>-2162789.52</v>
          </cell>
          <cell r="D87" t="str">
            <v>204</v>
          </cell>
          <cell r="E87" t="str">
            <v>404</v>
          </cell>
          <cell r="F87">
            <v>0</v>
          </cell>
          <cell r="G87">
            <v>1</v>
          </cell>
          <cell r="H87" t="str">
            <v>2006-01-31</v>
          </cell>
        </row>
        <row r="88">
          <cell r="A88">
            <v>481004</v>
          </cell>
          <cell r="B88">
            <v>1015</v>
          </cell>
          <cell r="C88">
            <v>0</v>
          </cell>
          <cell r="D88" t="str">
            <v>204</v>
          </cell>
          <cell r="E88" t="str">
            <v>404</v>
          </cell>
          <cell r="F88">
            <v>0</v>
          </cell>
          <cell r="G88">
            <v>1</v>
          </cell>
          <cell r="H88" t="str">
            <v>2006-01-31</v>
          </cell>
        </row>
        <row r="89">
          <cell r="A89">
            <v>481004</v>
          </cell>
          <cell r="B89">
            <v>1015</v>
          </cell>
          <cell r="C89">
            <v>0</v>
          </cell>
          <cell r="D89" t="str">
            <v>204</v>
          </cell>
          <cell r="E89" t="str">
            <v>404</v>
          </cell>
          <cell r="F89">
            <v>0</v>
          </cell>
          <cell r="G89">
            <v>1</v>
          </cell>
          <cell r="H89" t="str">
            <v>2006-01-31</v>
          </cell>
        </row>
        <row r="90">
          <cell r="A90">
            <v>481000</v>
          </cell>
          <cell r="B90">
            <v>1015</v>
          </cell>
          <cell r="C90">
            <v>2162789.52</v>
          </cell>
          <cell r="D90" t="str">
            <v>204</v>
          </cell>
          <cell r="E90" t="str">
            <v>404</v>
          </cell>
          <cell r="F90">
            <v>0</v>
          </cell>
          <cell r="G90">
            <v>1</v>
          </cell>
          <cell r="H90" t="str">
            <v>2006-01-31</v>
          </cell>
        </row>
        <row r="91">
          <cell r="A91">
            <v>481004</v>
          </cell>
          <cell r="B91">
            <v>1015</v>
          </cell>
          <cell r="C91">
            <v>0</v>
          </cell>
          <cell r="D91" t="str">
            <v>204</v>
          </cell>
          <cell r="E91" t="str">
            <v>404</v>
          </cell>
          <cell r="F91">
            <v>0</v>
          </cell>
          <cell r="G91">
            <v>1</v>
          </cell>
          <cell r="H91" t="str">
            <v>2006-01-31</v>
          </cell>
        </row>
        <row r="92">
          <cell r="A92">
            <v>480000</v>
          </cell>
          <cell r="B92">
            <v>1015</v>
          </cell>
          <cell r="C92">
            <v>0.01</v>
          </cell>
          <cell r="D92" t="str">
            <v>204</v>
          </cell>
          <cell r="E92" t="str">
            <v>407</v>
          </cell>
          <cell r="F92">
            <v>0</v>
          </cell>
          <cell r="G92">
            <v>1</v>
          </cell>
          <cell r="H92" t="str">
            <v>2006-01-31</v>
          </cell>
        </row>
        <row r="93">
          <cell r="A93">
            <v>480000</v>
          </cell>
          <cell r="B93">
            <v>1015</v>
          </cell>
          <cell r="C93">
            <v>-10244797.5</v>
          </cell>
          <cell r="D93" t="str">
            <v>204</v>
          </cell>
          <cell r="E93" t="str">
            <v>407</v>
          </cell>
          <cell r="F93">
            <v>0</v>
          </cell>
          <cell r="G93">
            <v>1</v>
          </cell>
          <cell r="H93" t="str">
            <v>2006-01-31</v>
          </cell>
        </row>
        <row r="94">
          <cell r="A94">
            <v>480000</v>
          </cell>
          <cell r="B94">
            <v>1015</v>
          </cell>
          <cell r="C94">
            <v>-5549011.0700000003</v>
          </cell>
          <cell r="D94" t="str">
            <v>204</v>
          </cell>
          <cell r="E94" t="str">
            <v>407</v>
          </cell>
          <cell r="F94">
            <v>0</v>
          </cell>
          <cell r="G94">
            <v>1</v>
          </cell>
          <cell r="H94" t="str">
            <v>2006-01-31</v>
          </cell>
        </row>
        <row r="95">
          <cell r="A95">
            <v>480000</v>
          </cell>
          <cell r="B95">
            <v>1015</v>
          </cell>
          <cell r="C95">
            <v>-3166321.81</v>
          </cell>
          <cell r="D95" t="str">
            <v>204</v>
          </cell>
          <cell r="E95" t="str">
            <v>407</v>
          </cell>
          <cell r="F95">
            <v>0</v>
          </cell>
          <cell r="G95">
            <v>1</v>
          </cell>
          <cell r="H95" t="str">
            <v>2006-01-31</v>
          </cell>
        </row>
        <row r="96">
          <cell r="A96">
            <v>480000</v>
          </cell>
          <cell r="B96">
            <v>1015</v>
          </cell>
          <cell r="C96">
            <v>-7897368.0700000003</v>
          </cell>
          <cell r="D96" t="str">
            <v>204</v>
          </cell>
          <cell r="E96" t="str">
            <v>407</v>
          </cell>
          <cell r="F96">
            <v>0</v>
          </cell>
          <cell r="G96">
            <v>1</v>
          </cell>
          <cell r="H96" t="str">
            <v>2006-01-31</v>
          </cell>
        </row>
        <row r="97">
          <cell r="A97">
            <v>480000</v>
          </cell>
          <cell r="B97">
            <v>1015</v>
          </cell>
          <cell r="C97">
            <v>-5250161.33</v>
          </cell>
          <cell r="D97" t="str">
            <v>204</v>
          </cell>
          <cell r="E97" t="str">
            <v>407</v>
          </cell>
          <cell r="F97">
            <v>0</v>
          </cell>
          <cell r="G97">
            <v>1</v>
          </cell>
          <cell r="H97" t="str">
            <v>2006-01-31</v>
          </cell>
        </row>
        <row r="98">
          <cell r="A98">
            <v>480000</v>
          </cell>
          <cell r="B98">
            <v>1015</v>
          </cell>
          <cell r="C98">
            <v>-3790187.33</v>
          </cell>
          <cell r="D98" t="str">
            <v>204</v>
          </cell>
          <cell r="E98" t="str">
            <v>407</v>
          </cell>
          <cell r="F98">
            <v>0</v>
          </cell>
          <cell r="G98">
            <v>1</v>
          </cell>
          <cell r="H98" t="str">
            <v>2006-01-31</v>
          </cell>
        </row>
        <row r="99">
          <cell r="A99">
            <v>480000</v>
          </cell>
          <cell r="B99">
            <v>1015</v>
          </cell>
          <cell r="C99">
            <v>-10994484.82</v>
          </cell>
          <cell r="D99" t="str">
            <v>204</v>
          </cell>
          <cell r="E99" t="str">
            <v>407</v>
          </cell>
          <cell r="F99">
            <v>0</v>
          </cell>
          <cell r="G99">
            <v>1</v>
          </cell>
          <cell r="H99" t="str">
            <v>2006-01-31</v>
          </cell>
        </row>
        <row r="100">
          <cell r="A100">
            <v>480000</v>
          </cell>
          <cell r="B100">
            <v>1015</v>
          </cell>
          <cell r="C100">
            <v>-4447266.3</v>
          </cell>
          <cell r="D100" t="str">
            <v>204</v>
          </cell>
          <cell r="E100" t="str">
            <v>407</v>
          </cell>
          <cell r="F100">
            <v>0</v>
          </cell>
          <cell r="G100">
            <v>1</v>
          </cell>
          <cell r="H100" t="str">
            <v>2006-01-31</v>
          </cell>
        </row>
        <row r="101">
          <cell r="A101">
            <v>480000</v>
          </cell>
          <cell r="B101">
            <v>1015</v>
          </cell>
          <cell r="C101">
            <v>-1620135.56</v>
          </cell>
          <cell r="D101" t="str">
            <v>204</v>
          </cell>
          <cell r="E101" t="str">
            <v>407</v>
          </cell>
          <cell r="F101">
            <v>0</v>
          </cell>
          <cell r="G101">
            <v>1</v>
          </cell>
          <cell r="H101" t="str">
            <v>2006-01-31</v>
          </cell>
        </row>
        <row r="102">
          <cell r="A102">
            <v>480000</v>
          </cell>
          <cell r="B102">
            <v>1015</v>
          </cell>
          <cell r="C102">
            <v>-311370.55</v>
          </cell>
          <cell r="D102" t="str">
            <v>204</v>
          </cell>
          <cell r="E102" t="str">
            <v>407</v>
          </cell>
          <cell r="F102">
            <v>0</v>
          </cell>
          <cell r="G102">
            <v>1</v>
          </cell>
          <cell r="H102" t="str">
            <v>2006-01-31</v>
          </cell>
        </row>
        <row r="103">
          <cell r="A103">
            <v>480000</v>
          </cell>
          <cell r="B103">
            <v>1015</v>
          </cell>
          <cell r="C103">
            <v>-29680687.710000001</v>
          </cell>
          <cell r="D103" t="str">
            <v>204</v>
          </cell>
          <cell r="E103" t="str">
            <v>407</v>
          </cell>
          <cell r="F103">
            <v>0</v>
          </cell>
          <cell r="G103">
            <v>1</v>
          </cell>
          <cell r="H103" t="str">
            <v>2006-01-31</v>
          </cell>
        </row>
        <row r="104">
          <cell r="A104">
            <v>480001</v>
          </cell>
          <cell r="B104">
            <v>1015</v>
          </cell>
          <cell r="C104">
            <v>4309030.7699999996</v>
          </cell>
          <cell r="D104" t="str">
            <v>204</v>
          </cell>
          <cell r="E104" t="str">
            <v>407</v>
          </cell>
          <cell r="F104">
            <v>0</v>
          </cell>
          <cell r="G104">
            <v>1</v>
          </cell>
          <cell r="H104" t="str">
            <v>2006-01-31</v>
          </cell>
        </row>
        <row r="105">
          <cell r="A105">
            <v>481004</v>
          </cell>
          <cell r="B105">
            <v>1015</v>
          </cell>
          <cell r="C105">
            <v>-6249136.0499999998</v>
          </cell>
          <cell r="D105" t="str">
            <v>204</v>
          </cell>
          <cell r="E105" t="str">
            <v>407</v>
          </cell>
          <cell r="F105">
            <v>0</v>
          </cell>
          <cell r="G105">
            <v>1</v>
          </cell>
          <cell r="H105" t="str">
            <v>2006-01-31</v>
          </cell>
        </row>
        <row r="106">
          <cell r="A106">
            <v>481004</v>
          </cell>
          <cell r="B106">
            <v>1015</v>
          </cell>
          <cell r="C106">
            <v>-2226651.11</v>
          </cell>
          <cell r="D106" t="str">
            <v>204</v>
          </cell>
          <cell r="E106" t="str">
            <v>407</v>
          </cell>
          <cell r="F106">
            <v>0</v>
          </cell>
          <cell r="G106">
            <v>1</v>
          </cell>
          <cell r="H106" t="str">
            <v>2006-01-31</v>
          </cell>
        </row>
        <row r="107">
          <cell r="A107">
            <v>481004</v>
          </cell>
          <cell r="B107">
            <v>1015</v>
          </cell>
          <cell r="C107">
            <v>-1123668.82</v>
          </cell>
          <cell r="D107" t="str">
            <v>204</v>
          </cell>
          <cell r="E107" t="str">
            <v>407</v>
          </cell>
          <cell r="F107">
            <v>0</v>
          </cell>
          <cell r="G107">
            <v>1</v>
          </cell>
          <cell r="H107" t="str">
            <v>2006-01-31</v>
          </cell>
        </row>
        <row r="108">
          <cell r="A108">
            <v>481004</v>
          </cell>
          <cell r="B108">
            <v>1015</v>
          </cell>
          <cell r="C108">
            <v>-3631035.08</v>
          </cell>
          <cell r="D108" t="str">
            <v>204</v>
          </cell>
          <cell r="E108" t="str">
            <v>407</v>
          </cell>
          <cell r="F108">
            <v>0</v>
          </cell>
          <cell r="G108">
            <v>1</v>
          </cell>
          <cell r="H108" t="str">
            <v>2006-01-31</v>
          </cell>
        </row>
        <row r="109">
          <cell r="A109">
            <v>481004</v>
          </cell>
          <cell r="B109">
            <v>1015</v>
          </cell>
          <cell r="C109">
            <v>-1674980.71</v>
          </cell>
          <cell r="D109" t="str">
            <v>204</v>
          </cell>
          <cell r="E109" t="str">
            <v>407</v>
          </cell>
          <cell r="F109">
            <v>0</v>
          </cell>
          <cell r="G109">
            <v>1</v>
          </cell>
          <cell r="H109" t="str">
            <v>2006-01-31</v>
          </cell>
        </row>
        <row r="110">
          <cell r="A110">
            <v>481004</v>
          </cell>
          <cell r="B110">
            <v>1015</v>
          </cell>
          <cell r="C110">
            <v>-1501477.54</v>
          </cell>
          <cell r="D110" t="str">
            <v>204</v>
          </cell>
          <cell r="E110" t="str">
            <v>407</v>
          </cell>
          <cell r="F110">
            <v>0</v>
          </cell>
          <cell r="G110">
            <v>1</v>
          </cell>
          <cell r="H110" t="str">
            <v>2006-01-31</v>
          </cell>
        </row>
        <row r="111">
          <cell r="A111">
            <v>481004</v>
          </cell>
          <cell r="B111">
            <v>1015</v>
          </cell>
          <cell r="C111">
            <v>-4097291.71</v>
          </cell>
          <cell r="D111" t="str">
            <v>204</v>
          </cell>
          <cell r="E111" t="str">
            <v>407</v>
          </cell>
          <cell r="F111">
            <v>0</v>
          </cell>
          <cell r="G111">
            <v>1</v>
          </cell>
          <cell r="H111" t="str">
            <v>2006-01-31</v>
          </cell>
        </row>
        <row r="112">
          <cell r="A112">
            <v>481004</v>
          </cell>
          <cell r="B112">
            <v>1015</v>
          </cell>
          <cell r="C112">
            <v>-1711276.68</v>
          </cell>
          <cell r="D112" t="str">
            <v>204</v>
          </cell>
          <cell r="E112" t="str">
            <v>407</v>
          </cell>
          <cell r="F112">
            <v>0</v>
          </cell>
          <cell r="G112">
            <v>1</v>
          </cell>
          <cell r="H112" t="str">
            <v>2006-01-31</v>
          </cell>
        </row>
        <row r="113">
          <cell r="A113">
            <v>481004</v>
          </cell>
          <cell r="B113">
            <v>1015</v>
          </cell>
          <cell r="C113">
            <v>-753908.97</v>
          </cell>
          <cell r="D113" t="str">
            <v>204</v>
          </cell>
          <cell r="E113" t="str">
            <v>407</v>
          </cell>
          <cell r="F113">
            <v>0</v>
          </cell>
          <cell r="G113">
            <v>1</v>
          </cell>
          <cell r="H113" t="str">
            <v>2006-01-31</v>
          </cell>
        </row>
        <row r="114">
          <cell r="A114">
            <v>481004</v>
          </cell>
          <cell r="B114">
            <v>1015</v>
          </cell>
          <cell r="C114">
            <v>-276338.3</v>
          </cell>
          <cell r="D114" t="str">
            <v>204</v>
          </cell>
          <cell r="E114" t="str">
            <v>407</v>
          </cell>
          <cell r="F114">
            <v>0</v>
          </cell>
          <cell r="G114">
            <v>1</v>
          </cell>
          <cell r="H114" t="str">
            <v>2006-01-31</v>
          </cell>
        </row>
        <row r="115">
          <cell r="A115">
            <v>481004</v>
          </cell>
          <cell r="B115">
            <v>1015</v>
          </cell>
          <cell r="C115">
            <v>-12155331.76</v>
          </cell>
          <cell r="D115" t="str">
            <v>204</v>
          </cell>
          <cell r="E115" t="str">
            <v>407</v>
          </cell>
          <cell r="F115">
            <v>0</v>
          </cell>
          <cell r="G115">
            <v>1</v>
          </cell>
          <cell r="H115" t="str">
            <v>2006-01-31</v>
          </cell>
        </row>
        <row r="116">
          <cell r="A116">
            <v>480000</v>
          </cell>
          <cell r="B116">
            <v>1015</v>
          </cell>
          <cell r="C116">
            <v>-1457.31</v>
          </cell>
          <cell r="D116" t="str">
            <v>204</v>
          </cell>
          <cell r="E116" t="str">
            <v>408</v>
          </cell>
          <cell r="F116">
            <v>0</v>
          </cell>
          <cell r="G116">
            <v>1</v>
          </cell>
          <cell r="H116" t="str">
            <v>2006-01-31</v>
          </cell>
        </row>
        <row r="117">
          <cell r="A117">
            <v>480000</v>
          </cell>
          <cell r="B117">
            <v>1015</v>
          </cell>
          <cell r="C117">
            <v>-100326.46</v>
          </cell>
          <cell r="D117" t="str">
            <v>204</v>
          </cell>
          <cell r="E117" t="str">
            <v>408</v>
          </cell>
          <cell r="F117">
            <v>0</v>
          </cell>
          <cell r="G117">
            <v>1</v>
          </cell>
          <cell r="H117" t="str">
            <v>2006-01-31</v>
          </cell>
        </row>
        <row r="118">
          <cell r="A118">
            <v>480000</v>
          </cell>
          <cell r="B118">
            <v>1015</v>
          </cell>
          <cell r="C118">
            <v>-3742.59</v>
          </cell>
          <cell r="D118" t="str">
            <v>204</v>
          </cell>
          <cell r="E118" t="str">
            <v>408</v>
          </cell>
          <cell r="F118">
            <v>0</v>
          </cell>
          <cell r="G118">
            <v>1</v>
          </cell>
          <cell r="H118" t="str">
            <v>2006-01-31</v>
          </cell>
        </row>
        <row r="119">
          <cell r="A119">
            <v>480000</v>
          </cell>
          <cell r="B119">
            <v>1015</v>
          </cell>
          <cell r="C119">
            <v>-132556.65</v>
          </cell>
          <cell r="D119" t="str">
            <v>204</v>
          </cell>
          <cell r="E119" t="str">
            <v>408</v>
          </cell>
          <cell r="F119">
            <v>0</v>
          </cell>
          <cell r="G119">
            <v>1</v>
          </cell>
          <cell r="H119" t="str">
            <v>2006-01-31</v>
          </cell>
        </row>
        <row r="120">
          <cell r="A120">
            <v>480000</v>
          </cell>
          <cell r="B120">
            <v>1015</v>
          </cell>
          <cell r="C120">
            <v>-111902.92</v>
          </cell>
          <cell r="D120" t="str">
            <v>204</v>
          </cell>
          <cell r="E120" t="str">
            <v>408</v>
          </cell>
          <cell r="F120">
            <v>0</v>
          </cell>
          <cell r="G120">
            <v>1</v>
          </cell>
          <cell r="H120" t="str">
            <v>2006-01-31</v>
          </cell>
        </row>
        <row r="121">
          <cell r="A121">
            <v>480000</v>
          </cell>
          <cell r="B121">
            <v>1015</v>
          </cell>
          <cell r="C121">
            <v>-1698.14</v>
          </cell>
          <cell r="D121" t="str">
            <v>204</v>
          </cell>
          <cell r="E121" t="str">
            <v>408</v>
          </cell>
          <cell r="F121">
            <v>0</v>
          </cell>
          <cell r="G121">
            <v>1</v>
          </cell>
          <cell r="H121" t="str">
            <v>2006-01-31</v>
          </cell>
        </row>
        <row r="122">
          <cell r="A122">
            <v>480000</v>
          </cell>
          <cell r="B122">
            <v>1015</v>
          </cell>
          <cell r="C122">
            <v>-33102.730000000003</v>
          </cell>
          <cell r="D122" t="str">
            <v>204</v>
          </cell>
          <cell r="E122" t="str">
            <v>408</v>
          </cell>
          <cell r="F122">
            <v>0</v>
          </cell>
          <cell r="G122">
            <v>1</v>
          </cell>
          <cell r="H122" t="str">
            <v>2006-01-31</v>
          </cell>
        </row>
        <row r="123">
          <cell r="A123">
            <v>480000</v>
          </cell>
          <cell r="B123">
            <v>1015</v>
          </cell>
          <cell r="C123">
            <v>-569.29</v>
          </cell>
          <cell r="D123" t="str">
            <v>204</v>
          </cell>
          <cell r="E123" t="str">
            <v>408</v>
          </cell>
          <cell r="F123">
            <v>0</v>
          </cell>
          <cell r="G123">
            <v>1</v>
          </cell>
          <cell r="H123" t="str">
            <v>2006-01-31</v>
          </cell>
        </row>
        <row r="124">
          <cell r="A124">
            <v>480000</v>
          </cell>
          <cell r="B124">
            <v>1015</v>
          </cell>
          <cell r="C124">
            <v>-398.51</v>
          </cell>
          <cell r="D124" t="str">
            <v>204</v>
          </cell>
          <cell r="E124" t="str">
            <v>408</v>
          </cell>
          <cell r="F124">
            <v>0</v>
          </cell>
          <cell r="G124">
            <v>1</v>
          </cell>
          <cell r="H124" t="str">
            <v>2006-01-31</v>
          </cell>
        </row>
        <row r="125">
          <cell r="A125">
            <v>480000</v>
          </cell>
          <cell r="B125">
            <v>1015</v>
          </cell>
          <cell r="C125">
            <v>-732.51</v>
          </cell>
          <cell r="D125" t="str">
            <v>204</v>
          </cell>
          <cell r="E125" t="str">
            <v>408</v>
          </cell>
          <cell r="F125">
            <v>0</v>
          </cell>
          <cell r="G125">
            <v>1</v>
          </cell>
          <cell r="H125" t="str">
            <v>2006-01-31</v>
          </cell>
        </row>
        <row r="126">
          <cell r="A126">
            <v>480000</v>
          </cell>
          <cell r="B126">
            <v>1015</v>
          </cell>
          <cell r="C126">
            <v>-141071.96</v>
          </cell>
          <cell r="D126" t="str">
            <v>204</v>
          </cell>
          <cell r="E126" t="str">
            <v>408</v>
          </cell>
          <cell r="F126">
            <v>0</v>
          </cell>
          <cell r="G126">
            <v>1</v>
          </cell>
          <cell r="H126" t="str">
            <v>2006-01-31</v>
          </cell>
        </row>
        <row r="127">
          <cell r="A127">
            <v>480001</v>
          </cell>
          <cell r="B127">
            <v>1015</v>
          </cell>
          <cell r="C127">
            <v>3224.39</v>
          </cell>
          <cell r="D127" t="str">
            <v>204</v>
          </cell>
          <cell r="E127" t="str">
            <v>408</v>
          </cell>
          <cell r="F127">
            <v>0</v>
          </cell>
          <cell r="G127">
            <v>1</v>
          </cell>
          <cell r="H127" t="str">
            <v>2006-01-31</v>
          </cell>
        </row>
        <row r="128">
          <cell r="A128">
            <v>481004</v>
          </cell>
          <cell r="B128">
            <v>1015</v>
          </cell>
          <cell r="C128">
            <v>-76.739999999999995</v>
          </cell>
          <cell r="D128" t="str">
            <v>204</v>
          </cell>
          <cell r="E128" t="str">
            <v>408</v>
          </cell>
          <cell r="F128">
            <v>0</v>
          </cell>
          <cell r="G128">
            <v>1</v>
          </cell>
          <cell r="H128" t="str">
            <v>2006-01-31</v>
          </cell>
        </row>
        <row r="129">
          <cell r="A129">
            <v>481004</v>
          </cell>
          <cell r="B129">
            <v>1015</v>
          </cell>
          <cell r="C129">
            <v>-55662.44</v>
          </cell>
          <cell r="D129" t="str">
            <v>204</v>
          </cell>
          <cell r="E129" t="str">
            <v>408</v>
          </cell>
          <cell r="F129">
            <v>0</v>
          </cell>
          <cell r="G129">
            <v>1</v>
          </cell>
          <cell r="H129" t="str">
            <v>2006-01-31</v>
          </cell>
        </row>
        <row r="130">
          <cell r="A130">
            <v>481004</v>
          </cell>
          <cell r="B130">
            <v>1015</v>
          </cell>
          <cell r="C130">
            <v>-8821.4699999999993</v>
          </cell>
          <cell r="D130" t="str">
            <v>204</v>
          </cell>
          <cell r="E130" t="str">
            <v>408</v>
          </cell>
          <cell r="F130">
            <v>0</v>
          </cell>
          <cell r="G130">
            <v>1</v>
          </cell>
          <cell r="H130" t="str">
            <v>2006-01-31</v>
          </cell>
        </row>
        <row r="131">
          <cell r="A131">
            <v>481004</v>
          </cell>
          <cell r="B131">
            <v>1015</v>
          </cell>
          <cell r="C131">
            <v>-86914.77</v>
          </cell>
          <cell r="D131" t="str">
            <v>204</v>
          </cell>
          <cell r="E131" t="str">
            <v>408</v>
          </cell>
          <cell r="F131">
            <v>0</v>
          </cell>
          <cell r="G131">
            <v>1</v>
          </cell>
          <cell r="H131" t="str">
            <v>2006-01-31</v>
          </cell>
        </row>
        <row r="132">
          <cell r="A132">
            <v>481004</v>
          </cell>
          <cell r="B132">
            <v>1015</v>
          </cell>
          <cell r="C132">
            <v>-66703.399999999994</v>
          </cell>
          <cell r="D132" t="str">
            <v>204</v>
          </cell>
          <cell r="E132" t="str">
            <v>408</v>
          </cell>
          <cell r="F132">
            <v>0</v>
          </cell>
          <cell r="G132">
            <v>1</v>
          </cell>
          <cell r="H132" t="str">
            <v>2006-01-31</v>
          </cell>
        </row>
        <row r="133">
          <cell r="A133">
            <v>481004</v>
          </cell>
          <cell r="B133">
            <v>1015</v>
          </cell>
          <cell r="C133">
            <v>-432.79</v>
          </cell>
          <cell r="D133" t="str">
            <v>204</v>
          </cell>
          <cell r="E133" t="str">
            <v>408</v>
          </cell>
          <cell r="F133">
            <v>0</v>
          </cell>
          <cell r="G133">
            <v>1</v>
          </cell>
          <cell r="H133" t="str">
            <v>2006-01-31</v>
          </cell>
        </row>
        <row r="134">
          <cell r="A134">
            <v>481004</v>
          </cell>
          <cell r="B134">
            <v>1015</v>
          </cell>
          <cell r="C134">
            <v>-1764.81</v>
          </cell>
          <cell r="D134" t="str">
            <v>204</v>
          </cell>
          <cell r="E134" t="str">
            <v>408</v>
          </cell>
          <cell r="F134">
            <v>0</v>
          </cell>
          <cell r="G134">
            <v>1</v>
          </cell>
          <cell r="H134" t="str">
            <v>2006-01-31</v>
          </cell>
        </row>
        <row r="135">
          <cell r="A135">
            <v>481004</v>
          </cell>
          <cell r="B135">
            <v>1015</v>
          </cell>
          <cell r="C135">
            <v>-328.27</v>
          </cell>
          <cell r="D135" t="str">
            <v>204</v>
          </cell>
          <cell r="E135" t="str">
            <v>408</v>
          </cell>
          <cell r="F135">
            <v>0</v>
          </cell>
          <cell r="G135">
            <v>1</v>
          </cell>
          <cell r="H135" t="str">
            <v>2006-01-31</v>
          </cell>
        </row>
        <row r="136">
          <cell r="A136">
            <v>481004</v>
          </cell>
          <cell r="B136">
            <v>1015</v>
          </cell>
          <cell r="C136">
            <v>-6403.79</v>
          </cell>
          <cell r="D136" t="str">
            <v>204</v>
          </cell>
          <cell r="E136" t="str">
            <v>408</v>
          </cell>
          <cell r="F136">
            <v>0</v>
          </cell>
          <cell r="G136">
            <v>1</v>
          </cell>
          <cell r="H136" t="str">
            <v>2006-01-31</v>
          </cell>
        </row>
        <row r="137">
          <cell r="A137">
            <v>481004</v>
          </cell>
          <cell r="B137">
            <v>1015</v>
          </cell>
          <cell r="C137">
            <v>-19522.84</v>
          </cell>
          <cell r="D137" t="str">
            <v>204</v>
          </cell>
          <cell r="E137" t="str">
            <v>408</v>
          </cell>
          <cell r="F137">
            <v>0</v>
          </cell>
          <cell r="G137">
            <v>1</v>
          </cell>
          <cell r="H137" t="str">
            <v>2006-01-31</v>
          </cell>
        </row>
        <row r="138">
          <cell r="A138">
            <v>481002</v>
          </cell>
          <cell r="B138">
            <v>1015</v>
          </cell>
          <cell r="C138">
            <v>0</v>
          </cell>
          <cell r="D138" t="str">
            <v>204</v>
          </cell>
          <cell r="E138" t="str">
            <v>409</v>
          </cell>
          <cell r="F138">
            <v>0</v>
          </cell>
          <cell r="G138">
            <v>1</v>
          </cell>
          <cell r="H138" t="str">
            <v>2006-01-31</v>
          </cell>
        </row>
        <row r="139">
          <cell r="A139">
            <v>481002</v>
          </cell>
          <cell r="B139">
            <v>1015</v>
          </cell>
          <cell r="C139">
            <v>0</v>
          </cell>
          <cell r="D139" t="str">
            <v>204</v>
          </cell>
          <cell r="E139" t="str">
            <v>409</v>
          </cell>
          <cell r="F139">
            <v>0</v>
          </cell>
          <cell r="G139">
            <v>1</v>
          </cell>
          <cell r="H139" t="str">
            <v>2006-01-31</v>
          </cell>
        </row>
        <row r="140">
          <cell r="A140">
            <v>481002</v>
          </cell>
          <cell r="B140">
            <v>1015</v>
          </cell>
          <cell r="C140">
            <v>0</v>
          </cell>
          <cell r="D140" t="str">
            <v>204</v>
          </cell>
          <cell r="E140" t="str">
            <v>409</v>
          </cell>
          <cell r="F140">
            <v>0</v>
          </cell>
          <cell r="G140">
            <v>1</v>
          </cell>
          <cell r="H140" t="str">
            <v>2006-01-31</v>
          </cell>
        </row>
        <row r="141">
          <cell r="A141">
            <v>481002</v>
          </cell>
          <cell r="B141">
            <v>1015</v>
          </cell>
          <cell r="C141">
            <v>2002370.44</v>
          </cell>
          <cell r="D141" t="str">
            <v>204</v>
          </cell>
          <cell r="E141" t="str">
            <v>411</v>
          </cell>
          <cell r="F141">
            <v>0</v>
          </cell>
          <cell r="G141">
            <v>1</v>
          </cell>
          <cell r="H141" t="str">
            <v>2006-01-31</v>
          </cell>
        </row>
        <row r="142">
          <cell r="A142">
            <v>481002</v>
          </cell>
          <cell r="B142">
            <v>1015</v>
          </cell>
          <cell r="C142">
            <v>-17389.96</v>
          </cell>
          <cell r="D142" t="str">
            <v>204</v>
          </cell>
          <cell r="E142" t="str">
            <v>411</v>
          </cell>
          <cell r="F142">
            <v>0</v>
          </cell>
          <cell r="G142">
            <v>1</v>
          </cell>
          <cell r="H142" t="str">
            <v>2006-01-31</v>
          </cell>
        </row>
        <row r="143">
          <cell r="A143">
            <v>481002</v>
          </cell>
          <cell r="B143">
            <v>1015</v>
          </cell>
          <cell r="C143">
            <v>-84711.27</v>
          </cell>
          <cell r="D143" t="str">
            <v>204</v>
          </cell>
          <cell r="E143" t="str">
            <v>411</v>
          </cell>
          <cell r="F143">
            <v>0</v>
          </cell>
          <cell r="G143">
            <v>1</v>
          </cell>
          <cell r="H143" t="str">
            <v>2006-01-31</v>
          </cell>
        </row>
        <row r="144">
          <cell r="A144">
            <v>481002</v>
          </cell>
          <cell r="B144">
            <v>1015</v>
          </cell>
          <cell r="C144">
            <v>-55795.02</v>
          </cell>
          <cell r="D144" t="str">
            <v>204</v>
          </cell>
          <cell r="E144" t="str">
            <v>411</v>
          </cell>
          <cell r="F144">
            <v>0</v>
          </cell>
          <cell r="G144">
            <v>1</v>
          </cell>
          <cell r="H144" t="str">
            <v>2006-01-31</v>
          </cell>
        </row>
        <row r="145">
          <cell r="A145">
            <v>481002</v>
          </cell>
          <cell r="B145">
            <v>1015</v>
          </cell>
          <cell r="C145">
            <v>-70820.179999999993</v>
          </cell>
          <cell r="D145" t="str">
            <v>204</v>
          </cell>
          <cell r="E145" t="str">
            <v>411</v>
          </cell>
          <cell r="F145">
            <v>0</v>
          </cell>
          <cell r="G145">
            <v>1</v>
          </cell>
          <cell r="H145" t="str">
            <v>2006-01-31</v>
          </cell>
        </row>
        <row r="146">
          <cell r="A146">
            <v>481002</v>
          </cell>
          <cell r="B146">
            <v>1015</v>
          </cell>
          <cell r="C146">
            <v>-59767.1</v>
          </cell>
          <cell r="D146" t="str">
            <v>204</v>
          </cell>
          <cell r="E146" t="str">
            <v>411</v>
          </cell>
          <cell r="F146">
            <v>0</v>
          </cell>
          <cell r="G146">
            <v>1</v>
          </cell>
          <cell r="H146" t="str">
            <v>2006-01-31</v>
          </cell>
        </row>
        <row r="147">
          <cell r="A147">
            <v>481002</v>
          </cell>
          <cell r="B147">
            <v>1015</v>
          </cell>
          <cell r="C147">
            <v>-19.170000000000002</v>
          </cell>
          <cell r="D147" t="str">
            <v>204</v>
          </cell>
          <cell r="E147" t="str">
            <v>411</v>
          </cell>
          <cell r="F147">
            <v>0</v>
          </cell>
          <cell r="G147">
            <v>1</v>
          </cell>
          <cell r="H147" t="str">
            <v>2006-01-31</v>
          </cell>
        </row>
        <row r="148">
          <cell r="A148">
            <v>481002</v>
          </cell>
          <cell r="B148">
            <v>1015</v>
          </cell>
          <cell r="C148">
            <v>-69347.67</v>
          </cell>
          <cell r="D148" t="str">
            <v>204</v>
          </cell>
          <cell r="E148" t="str">
            <v>411</v>
          </cell>
          <cell r="F148">
            <v>0</v>
          </cell>
          <cell r="G148">
            <v>1</v>
          </cell>
          <cell r="H148" t="str">
            <v>2006-01-31</v>
          </cell>
        </row>
        <row r="149">
          <cell r="A149">
            <v>481002</v>
          </cell>
          <cell r="B149">
            <v>1015</v>
          </cell>
          <cell r="C149">
            <v>-28896.62</v>
          </cell>
          <cell r="D149" t="str">
            <v>204</v>
          </cell>
          <cell r="E149" t="str">
            <v>411</v>
          </cell>
          <cell r="F149">
            <v>0</v>
          </cell>
          <cell r="G149">
            <v>1</v>
          </cell>
          <cell r="H149" t="str">
            <v>2006-01-31</v>
          </cell>
        </row>
        <row r="150">
          <cell r="A150">
            <v>481002</v>
          </cell>
          <cell r="B150">
            <v>1015</v>
          </cell>
          <cell r="C150">
            <v>-842822.2</v>
          </cell>
          <cell r="D150" t="str">
            <v>204</v>
          </cell>
          <cell r="E150" t="str">
            <v>411</v>
          </cell>
          <cell r="F150">
            <v>0</v>
          </cell>
          <cell r="G150">
            <v>1</v>
          </cell>
          <cell r="H150" t="str">
            <v>2006-01-31</v>
          </cell>
        </row>
        <row r="151">
          <cell r="A151">
            <v>481005</v>
          </cell>
          <cell r="B151">
            <v>1015</v>
          </cell>
          <cell r="C151">
            <v>-3271782.48</v>
          </cell>
          <cell r="D151" t="str">
            <v>204</v>
          </cell>
          <cell r="E151" t="str">
            <v>411</v>
          </cell>
          <cell r="F151">
            <v>0</v>
          </cell>
          <cell r="G151">
            <v>1</v>
          </cell>
          <cell r="H151" t="str">
            <v>2006-01-31</v>
          </cell>
        </row>
        <row r="152">
          <cell r="A152">
            <v>481005</v>
          </cell>
          <cell r="B152">
            <v>1015</v>
          </cell>
          <cell r="C152">
            <v>40699.769999999997</v>
          </cell>
          <cell r="D152" t="str">
            <v>204</v>
          </cell>
          <cell r="E152" t="str">
            <v>411</v>
          </cell>
          <cell r="F152">
            <v>0</v>
          </cell>
          <cell r="G152">
            <v>1</v>
          </cell>
          <cell r="H152" t="str">
            <v>2006-01-31</v>
          </cell>
        </row>
        <row r="153">
          <cell r="A153">
            <v>481005</v>
          </cell>
          <cell r="B153">
            <v>1015</v>
          </cell>
          <cell r="C153">
            <v>-64450.55</v>
          </cell>
          <cell r="D153" t="str">
            <v>204</v>
          </cell>
          <cell r="E153" t="str">
            <v>411</v>
          </cell>
          <cell r="F153">
            <v>0</v>
          </cell>
          <cell r="G153">
            <v>1</v>
          </cell>
          <cell r="H153" t="str">
            <v>2006-01-31</v>
          </cell>
        </row>
        <row r="154">
          <cell r="A154">
            <v>481005</v>
          </cell>
          <cell r="B154">
            <v>1015</v>
          </cell>
          <cell r="C154">
            <v>-15007.35</v>
          </cell>
          <cell r="D154" t="str">
            <v>204</v>
          </cell>
          <cell r="E154" t="str">
            <v>411</v>
          </cell>
          <cell r="F154">
            <v>0</v>
          </cell>
          <cell r="G154">
            <v>1</v>
          </cell>
          <cell r="H154" t="str">
            <v>2006-01-31</v>
          </cell>
        </row>
        <row r="155">
          <cell r="A155">
            <v>481005</v>
          </cell>
          <cell r="B155">
            <v>1015</v>
          </cell>
          <cell r="C155">
            <v>-56076.69</v>
          </cell>
          <cell r="D155" t="str">
            <v>204</v>
          </cell>
          <cell r="E155" t="str">
            <v>411</v>
          </cell>
          <cell r="F155">
            <v>0</v>
          </cell>
          <cell r="G155">
            <v>1</v>
          </cell>
          <cell r="H155" t="str">
            <v>2006-01-31</v>
          </cell>
        </row>
        <row r="156">
          <cell r="A156">
            <v>481005</v>
          </cell>
          <cell r="B156">
            <v>1015</v>
          </cell>
          <cell r="C156">
            <v>-13090.6</v>
          </cell>
          <cell r="D156" t="str">
            <v>204</v>
          </cell>
          <cell r="E156" t="str">
            <v>411</v>
          </cell>
          <cell r="F156">
            <v>0</v>
          </cell>
          <cell r="G156">
            <v>1</v>
          </cell>
          <cell r="H156" t="str">
            <v>2006-01-31</v>
          </cell>
        </row>
        <row r="157">
          <cell r="A157">
            <v>481005</v>
          </cell>
          <cell r="B157">
            <v>1015</v>
          </cell>
          <cell r="C157">
            <v>-25483.69</v>
          </cell>
          <cell r="D157" t="str">
            <v>204</v>
          </cell>
          <cell r="E157" t="str">
            <v>411</v>
          </cell>
          <cell r="F157">
            <v>0</v>
          </cell>
          <cell r="G157">
            <v>1</v>
          </cell>
          <cell r="H157" t="str">
            <v>2006-01-31</v>
          </cell>
        </row>
        <row r="158">
          <cell r="A158">
            <v>481005</v>
          </cell>
          <cell r="B158">
            <v>1015</v>
          </cell>
          <cell r="C158">
            <v>-91973.09</v>
          </cell>
          <cell r="D158" t="str">
            <v>204</v>
          </cell>
          <cell r="E158" t="str">
            <v>411</v>
          </cell>
          <cell r="F158">
            <v>0</v>
          </cell>
          <cell r="G158">
            <v>1</v>
          </cell>
          <cell r="H158" t="str">
            <v>2006-01-31</v>
          </cell>
        </row>
        <row r="159">
          <cell r="A159">
            <v>481005</v>
          </cell>
          <cell r="B159">
            <v>1015</v>
          </cell>
          <cell r="C159">
            <v>-20791.009999999998</v>
          </cell>
          <cell r="D159" t="str">
            <v>204</v>
          </cell>
          <cell r="E159" t="str">
            <v>411</v>
          </cell>
          <cell r="F159">
            <v>0</v>
          </cell>
          <cell r="G159">
            <v>1</v>
          </cell>
          <cell r="H159" t="str">
            <v>2006-01-31</v>
          </cell>
        </row>
        <row r="160">
          <cell r="A160">
            <v>481005</v>
          </cell>
          <cell r="B160">
            <v>1015</v>
          </cell>
          <cell r="C160">
            <v>-180787.14</v>
          </cell>
          <cell r="D160" t="str">
            <v>204</v>
          </cell>
          <cell r="E160" t="str">
            <v>411</v>
          </cell>
          <cell r="F160">
            <v>0</v>
          </cell>
          <cell r="G160">
            <v>1</v>
          </cell>
          <cell r="H160" t="str">
            <v>2006-01-31</v>
          </cell>
        </row>
        <row r="161">
          <cell r="A161">
            <v>481002</v>
          </cell>
          <cell r="B161">
            <v>1015</v>
          </cell>
          <cell r="C161">
            <v>-1231542.17</v>
          </cell>
          <cell r="D161" t="str">
            <v>204</v>
          </cell>
          <cell r="E161" t="str">
            <v>411</v>
          </cell>
          <cell r="F161">
            <v>0</v>
          </cell>
          <cell r="G161">
            <v>1</v>
          </cell>
          <cell r="H161" t="str">
            <v>2006-01-31</v>
          </cell>
        </row>
        <row r="162">
          <cell r="A162">
            <v>481005</v>
          </cell>
          <cell r="B162">
            <v>1015</v>
          </cell>
          <cell r="C162">
            <v>2629643.7000000002</v>
          </cell>
          <cell r="D162" t="str">
            <v>204</v>
          </cell>
          <cell r="E162" t="str">
            <v>411</v>
          </cell>
          <cell r="F162">
            <v>0</v>
          </cell>
          <cell r="G162">
            <v>1</v>
          </cell>
          <cell r="H162" t="str">
            <v>2006-01-31</v>
          </cell>
        </row>
        <row r="163">
          <cell r="A163">
            <v>481002</v>
          </cell>
          <cell r="B163">
            <v>1015</v>
          </cell>
          <cell r="C163">
            <v>239664.23</v>
          </cell>
          <cell r="D163" t="str">
            <v>204</v>
          </cell>
          <cell r="E163" t="str">
            <v>414</v>
          </cell>
          <cell r="F163">
            <v>0</v>
          </cell>
          <cell r="G163">
            <v>1</v>
          </cell>
          <cell r="H163" t="str">
            <v>2006-01-31</v>
          </cell>
        </row>
        <row r="164">
          <cell r="A164">
            <v>481002</v>
          </cell>
          <cell r="B164">
            <v>1015</v>
          </cell>
          <cell r="C164">
            <v>-1308.04</v>
          </cell>
          <cell r="D164" t="str">
            <v>204</v>
          </cell>
          <cell r="E164" t="str">
            <v>414</v>
          </cell>
          <cell r="F164">
            <v>0</v>
          </cell>
          <cell r="G164">
            <v>1</v>
          </cell>
          <cell r="H164" t="str">
            <v>2006-01-31</v>
          </cell>
        </row>
        <row r="165">
          <cell r="A165">
            <v>481002</v>
          </cell>
          <cell r="B165">
            <v>1015</v>
          </cell>
          <cell r="C165">
            <v>0</v>
          </cell>
          <cell r="D165" t="str">
            <v>204</v>
          </cell>
          <cell r="E165" t="str">
            <v>414</v>
          </cell>
          <cell r="F165">
            <v>0</v>
          </cell>
          <cell r="G165">
            <v>1</v>
          </cell>
          <cell r="H165" t="str">
            <v>2006-01-31</v>
          </cell>
        </row>
        <row r="166">
          <cell r="A166">
            <v>481002</v>
          </cell>
          <cell r="B166">
            <v>1015</v>
          </cell>
          <cell r="C166">
            <v>-80955.960000000006</v>
          </cell>
          <cell r="D166" t="str">
            <v>204</v>
          </cell>
          <cell r="E166" t="str">
            <v>414</v>
          </cell>
          <cell r="F166">
            <v>0</v>
          </cell>
          <cell r="G166">
            <v>1</v>
          </cell>
          <cell r="H166" t="str">
            <v>2006-01-31</v>
          </cell>
        </row>
        <row r="167">
          <cell r="A167">
            <v>481002</v>
          </cell>
          <cell r="B167">
            <v>1015</v>
          </cell>
          <cell r="C167">
            <v>-4878.18</v>
          </cell>
          <cell r="D167" t="str">
            <v>204</v>
          </cell>
          <cell r="E167" t="str">
            <v>414</v>
          </cell>
          <cell r="F167">
            <v>0</v>
          </cell>
          <cell r="G167">
            <v>1</v>
          </cell>
          <cell r="H167" t="str">
            <v>2006-01-31</v>
          </cell>
        </row>
        <row r="168">
          <cell r="A168">
            <v>481002</v>
          </cell>
          <cell r="B168">
            <v>1015</v>
          </cell>
          <cell r="C168">
            <v>-103243.65</v>
          </cell>
          <cell r="D168" t="str">
            <v>204</v>
          </cell>
          <cell r="E168" t="str">
            <v>414</v>
          </cell>
          <cell r="F168">
            <v>0</v>
          </cell>
          <cell r="G168">
            <v>1</v>
          </cell>
          <cell r="H168" t="str">
            <v>2006-01-31</v>
          </cell>
        </row>
        <row r="169">
          <cell r="A169">
            <v>481005</v>
          </cell>
          <cell r="B169">
            <v>1015</v>
          </cell>
          <cell r="C169">
            <v>-343059.63</v>
          </cell>
          <cell r="D169" t="str">
            <v>204</v>
          </cell>
          <cell r="E169" t="str">
            <v>414</v>
          </cell>
          <cell r="F169">
            <v>0</v>
          </cell>
          <cell r="G169">
            <v>1</v>
          </cell>
          <cell r="H169" t="str">
            <v>2006-01-31</v>
          </cell>
        </row>
        <row r="170">
          <cell r="A170">
            <v>481005</v>
          </cell>
          <cell r="B170">
            <v>1015</v>
          </cell>
          <cell r="C170">
            <v>3304.74</v>
          </cell>
          <cell r="D170" t="str">
            <v>204</v>
          </cell>
          <cell r="E170" t="str">
            <v>414</v>
          </cell>
          <cell r="F170">
            <v>0</v>
          </cell>
          <cell r="G170">
            <v>1</v>
          </cell>
          <cell r="H170" t="str">
            <v>2006-01-31</v>
          </cell>
        </row>
        <row r="171">
          <cell r="A171">
            <v>481005</v>
          </cell>
          <cell r="B171">
            <v>1015</v>
          </cell>
          <cell r="C171">
            <v>-9046.32</v>
          </cell>
          <cell r="D171" t="str">
            <v>204</v>
          </cell>
          <cell r="E171" t="str">
            <v>414</v>
          </cell>
          <cell r="F171">
            <v>0</v>
          </cell>
          <cell r="G171">
            <v>1</v>
          </cell>
          <cell r="H171" t="str">
            <v>2006-01-31</v>
          </cell>
        </row>
        <row r="172">
          <cell r="A172">
            <v>481002</v>
          </cell>
          <cell r="B172">
            <v>1015</v>
          </cell>
          <cell r="C172">
            <v>-108727.03</v>
          </cell>
          <cell r="D172" t="str">
            <v>204</v>
          </cell>
          <cell r="E172" t="str">
            <v>414</v>
          </cell>
          <cell r="F172">
            <v>0</v>
          </cell>
          <cell r="G172">
            <v>1</v>
          </cell>
          <cell r="H172" t="str">
            <v>2006-01-31</v>
          </cell>
        </row>
        <row r="173">
          <cell r="A173">
            <v>481005</v>
          </cell>
          <cell r="B173">
            <v>1015</v>
          </cell>
          <cell r="C173">
            <v>179883.7</v>
          </cell>
          <cell r="D173" t="str">
            <v>204</v>
          </cell>
          <cell r="E173" t="str">
            <v>414</v>
          </cell>
          <cell r="F173">
            <v>0</v>
          </cell>
          <cell r="G173">
            <v>1</v>
          </cell>
          <cell r="H173" t="str">
            <v>2006-01-31</v>
          </cell>
        </row>
        <row r="174">
          <cell r="A174">
            <v>481000</v>
          </cell>
          <cell r="B174">
            <v>1015</v>
          </cell>
          <cell r="C174">
            <v>-3490.69</v>
          </cell>
          <cell r="D174" t="str">
            <v>204</v>
          </cell>
          <cell r="E174" t="str">
            <v>451</v>
          </cell>
          <cell r="F174">
            <v>0</v>
          </cell>
          <cell r="G174">
            <v>1</v>
          </cell>
          <cell r="H174" t="str">
            <v>2006-01-31</v>
          </cell>
        </row>
        <row r="175">
          <cell r="A175">
            <v>481000</v>
          </cell>
          <cell r="B175">
            <v>1015</v>
          </cell>
          <cell r="C175">
            <v>0</v>
          </cell>
          <cell r="D175" t="str">
            <v>204</v>
          </cell>
          <cell r="E175" t="str">
            <v>451</v>
          </cell>
          <cell r="F175">
            <v>0</v>
          </cell>
          <cell r="G175">
            <v>1</v>
          </cell>
          <cell r="H175" t="str">
            <v>2006-01-31</v>
          </cell>
        </row>
        <row r="176">
          <cell r="A176">
            <v>481000</v>
          </cell>
          <cell r="B176">
            <v>1015</v>
          </cell>
          <cell r="C176">
            <v>-2191.81</v>
          </cell>
          <cell r="D176" t="str">
            <v>204</v>
          </cell>
          <cell r="E176" t="str">
            <v>451</v>
          </cell>
          <cell r="F176">
            <v>0</v>
          </cell>
          <cell r="G176">
            <v>1</v>
          </cell>
          <cell r="H176" t="str">
            <v>2006-01-31</v>
          </cell>
        </row>
        <row r="177">
          <cell r="A177">
            <v>481004</v>
          </cell>
          <cell r="B177">
            <v>1015</v>
          </cell>
          <cell r="C177">
            <v>-28259.55</v>
          </cell>
          <cell r="D177" t="str">
            <v>204</v>
          </cell>
          <cell r="E177" t="str">
            <v>451</v>
          </cell>
          <cell r="F177">
            <v>0</v>
          </cell>
          <cell r="G177">
            <v>1</v>
          </cell>
          <cell r="H177" t="str">
            <v>2006-01-31</v>
          </cell>
        </row>
        <row r="178">
          <cell r="A178">
            <v>481004</v>
          </cell>
          <cell r="B178">
            <v>1015</v>
          </cell>
          <cell r="C178">
            <v>0</v>
          </cell>
          <cell r="D178" t="str">
            <v>204</v>
          </cell>
          <cell r="E178" t="str">
            <v>451</v>
          </cell>
          <cell r="F178">
            <v>0</v>
          </cell>
          <cell r="G178">
            <v>1</v>
          </cell>
          <cell r="H178" t="str">
            <v>2006-01-31</v>
          </cell>
        </row>
        <row r="179">
          <cell r="A179">
            <v>481004</v>
          </cell>
          <cell r="B179">
            <v>1015</v>
          </cell>
          <cell r="C179">
            <v>-10250.73</v>
          </cell>
          <cell r="D179" t="str">
            <v>204</v>
          </cell>
          <cell r="E179" t="str">
            <v>451</v>
          </cell>
          <cell r="F179">
            <v>0</v>
          </cell>
          <cell r="G179">
            <v>1</v>
          </cell>
          <cell r="H179" t="str">
            <v>2006-01-31</v>
          </cell>
        </row>
        <row r="180">
          <cell r="A180">
            <v>481004</v>
          </cell>
          <cell r="B180">
            <v>1015</v>
          </cell>
          <cell r="C180">
            <v>-59058.080000000002</v>
          </cell>
          <cell r="D180" t="str">
            <v>204</v>
          </cell>
          <cell r="E180" t="str">
            <v>451</v>
          </cell>
          <cell r="F180">
            <v>0</v>
          </cell>
          <cell r="G180">
            <v>1</v>
          </cell>
          <cell r="H180" t="str">
            <v>2006-01-31</v>
          </cell>
        </row>
        <row r="181">
          <cell r="A181">
            <v>481004</v>
          </cell>
          <cell r="B181">
            <v>1015</v>
          </cell>
          <cell r="C181">
            <v>-16624.060000000001</v>
          </cell>
          <cell r="D181" t="str">
            <v>204</v>
          </cell>
          <cell r="E181" t="str">
            <v>451</v>
          </cell>
          <cell r="F181">
            <v>0</v>
          </cell>
          <cell r="G181">
            <v>1</v>
          </cell>
          <cell r="H181" t="str">
            <v>2006-01-31</v>
          </cell>
        </row>
        <row r="182">
          <cell r="A182">
            <v>481004</v>
          </cell>
          <cell r="B182">
            <v>1015</v>
          </cell>
          <cell r="C182">
            <v>-17054.919999999998</v>
          </cell>
          <cell r="D182" t="str">
            <v>204</v>
          </cell>
          <cell r="E182" t="str">
            <v>451</v>
          </cell>
          <cell r="F182">
            <v>0</v>
          </cell>
          <cell r="G182">
            <v>1</v>
          </cell>
          <cell r="H182" t="str">
            <v>2006-01-31</v>
          </cell>
        </row>
        <row r="183">
          <cell r="A183">
            <v>481004</v>
          </cell>
          <cell r="B183">
            <v>1015</v>
          </cell>
          <cell r="C183">
            <v>-6968.03</v>
          </cell>
          <cell r="D183" t="str">
            <v>204</v>
          </cell>
          <cell r="E183" t="str">
            <v>451</v>
          </cell>
          <cell r="F183">
            <v>0</v>
          </cell>
          <cell r="G183">
            <v>1</v>
          </cell>
          <cell r="H183" t="str">
            <v>2006-01-31</v>
          </cell>
        </row>
        <row r="184">
          <cell r="A184">
            <v>481004</v>
          </cell>
          <cell r="B184">
            <v>1015</v>
          </cell>
          <cell r="C184">
            <v>-19500.060000000001</v>
          </cell>
          <cell r="D184" t="str">
            <v>204</v>
          </cell>
          <cell r="E184" t="str">
            <v>451</v>
          </cell>
          <cell r="F184">
            <v>0</v>
          </cell>
          <cell r="G184">
            <v>1</v>
          </cell>
          <cell r="H184" t="str">
            <v>2006-01-31</v>
          </cell>
        </row>
        <row r="185">
          <cell r="A185">
            <v>481004</v>
          </cell>
          <cell r="B185">
            <v>1015</v>
          </cell>
          <cell r="C185">
            <v>-32137.06</v>
          </cell>
          <cell r="D185" t="str">
            <v>204</v>
          </cell>
          <cell r="E185" t="str">
            <v>451</v>
          </cell>
          <cell r="F185">
            <v>0</v>
          </cell>
          <cell r="G185">
            <v>1</v>
          </cell>
          <cell r="H185" t="str">
            <v>2006-01-31</v>
          </cell>
        </row>
        <row r="186">
          <cell r="A186">
            <v>481004</v>
          </cell>
          <cell r="B186">
            <v>1015</v>
          </cell>
          <cell r="C186">
            <v>-145914.41</v>
          </cell>
          <cell r="D186" t="str">
            <v>204</v>
          </cell>
          <cell r="E186" t="str">
            <v>451</v>
          </cell>
          <cell r="F186">
            <v>0</v>
          </cell>
          <cell r="G186">
            <v>1</v>
          </cell>
          <cell r="H186" t="str">
            <v>2006-01-31</v>
          </cell>
        </row>
        <row r="187">
          <cell r="A187">
            <v>481000</v>
          </cell>
          <cell r="B187">
            <v>1015</v>
          </cell>
          <cell r="C187">
            <v>5682.5</v>
          </cell>
          <cell r="D187" t="str">
            <v>204</v>
          </cell>
          <cell r="E187" t="str">
            <v>451</v>
          </cell>
          <cell r="F187">
            <v>0</v>
          </cell>
          <cell r="G187">
            <v>1</v>
          </cell>
          <cell r="H187" t="str">
            <v>2006-01-31</v>
          </cell>
        </row>
        <row r="188">
          <cell r="A188">
            <v>481004</v>
          </cell>
          <cell r="B188">
            <v>1015</v>
          </cell>
          <cell r="C188">
            <v>20000.900000000001</v>
          </cell>
          <cell r="D188" t="str">
            <v>204</v>
          </cell>
          <cell r="E188" t="str">
            <v>451</v>
          </cell>
          <cell r="F188">
            <v>0</v>
          </cell>
          <cell r="G188">
            <v>1</v>
          </cell>
          <cell r="H188" t="str">
            <v>2006-01-31</v>
          </cell>
        </row>
        <row r="189">
          <cell r="A189">
            <v>480000</v>
          </cell>
          <cell r="B189">
            <v>1015</v>
          </cell>
          <cell r="C189">
            <v>-188953.41</v>
          </cell>
          <cell r="D189" t="str">
            <v>204</v>
          </cell>
          <cell r="E189" t="str">
            <v>453</v>
          </cell>
          <cell r="F189">
            <v>0</v>
          </cell>
          <cell r="G189">
            <v>1</v>
          </cell>
          <cell r="H189" t="str">
            <v>2006-01-31</v>
          </cell>
        </row>
        <row r="190">
          <cell r="A190">
            <v>480000</v>
          </cell>
          <cell r="B190">
            <v>1015</v>
          </cell>
          <cell r="C190">
            <v>-12746.4</v>
          </cell>
          <cell r="D190" t="str">
            <v>204</v>
          </cell>
          <cell r="E190" t="str">
            <v>453</v>
          </cell>
          <cell r="F190">
            <v>0</v>
          </cell>
          <cell r="G190">
            <v>1</v>
          </cell>
          <cell r="H190" t="str">
            <v>2006-01-31</v>
          </cell>
        </row>
        <row r="191">
          <cell r="A191">
            <v>480000</v>
          </cell>
          <cell r="B191">
            <v>1015</v>
          </cell>
          <cell r="C191">
            <v>-172246.8</v>
          </cell>
          <cell r="D191" t="str">
            <v>204</v>
          </cell>
          <cell r="E191" t="str">
            <v>453</v>
          </cell>
          <cell r="F191">
            <v>0</v>
          </cell>
          <cell r="G191">
            <v>1</v>
          </cell>
          <cell r="H191" t="str">
            <v>2006-01-31</v>
          </cell>
        </row>
        <row r="192">
          <cell r="A192">
            <v>480000</v>
          </cell>
          <cell r="B192">
            <v>1015</v>
          </cell>
          <cell r="C192">
            <v>-261791.39</v>
          </cell>
          <cell r="D192" t="str">
            <v>204</v>
          </cell>
          <cell r="E192" t="str">
            <v>453</v>
          </cell>
          <cell r="F192">
            <v>0</v>
          </cell>
          <cell r="G192">
            <v>1</v>
          </cell>
          <cell r="H192" t="str">
            <v>2006-01-31</v>
          </cell>
        </row>
        <row r="193">
          <cell r="A193">
            <v>480000</v>
          </cell>
          <cell r="B193">
            <v>1015</v>
          </cell>
          <cell r="C193">
            <v>-412221.77</v>
          </cell>
          <cell r="D193" t="str">
            <v>204</v>
          </cell>
          <cell r="E193" t="str">
            <v>453</v>
          </cell>
          <cell r="F193">
            <v>0</v>
          </cell>
          <cell r="G193">
            <v>1</v>
          </cell>
          <cell r="H193" t="str">
            <v>2006-01-31</v>
          </cell>
        </row>
        <row r="194">
          <cell r="A194">
            <v>480000</v>
          </cell>
          <cell r="B194">
            <v>1015</v>
          </cell>
          <cell r="C194">
            <v>-176178.48</v>
          </cell>
          <cell r="D194" t="str">
            <v>204</v>
          </cell>
          <cell r="E194" t="str">
            <v>453</v>
          </cell>
          <cell r="F194">
            <v>0</v>
          </cell>
          <cell r="G194">
            <v>1</v>
          </cell>
          <cell r="H194" t="str">
            <v>2006-01-31</v>
          </cell>
        </row>
        <row r="195">
          <cell r="A195">
            <v>480000</v>
          </cell>
          <cell r="B195">
            <v>1015</v>
          </cell>
          <cell r="C195">
            <v>-194980.18</v>
          </cell>
          <cell r="D195" t="str">
            <v>204</v>
          </cell>
          <cell r="E195" t="str">
            <v>453</v>
          </cell>
          <cell r="F195">
            <v>0</v>
          </cell>
          <cell r="G195">
            <v>1</v>
          </cell>
          <cell r="H195" t="str">
            <v>2006-01-31</v>
          </cell>
        </row>
        <row r="196">
          <cell r="A196">
            <v>480000</v>
          </cell>
          <cell r="B196">
            <v>1015</v>
          </cell>
          <cell r="C196">
            <v>-6210.34</v>
          </cell>
          <cell r="D196" t="str">
            <v>204</v>
          </cell>
          <cell r="E196" t="str">
            <v>453</v>
          </cell>
          <cell r="F196">
            <v>0</v>
          </cell>
          <cell r="G196">
            <v>1</v>
          </cell>
          <cell r="H196" t="str">
            <v>2006-01-31</v>
          </cell>
        </row>
        <row r="197">
          <cell r="A197">
            <v>480000</v>
          </cell>
          <cell r="B197">
            <v>1015</v>
          </cell>
          <cell r="C197">
            <v>-143335.1</v>
          </cell>
          <cell r="D197" t="str">
            <v>204</v>
          </cell>
          <cell r="E197" t="str">
            <v>453</v>
          </cell>
          <cell r="F197">
            <v>0</v>
          </cell>
          <cell r="G197">
            <v>1</v>
          </cell>
          <cell r="H197" t="str">
            <v>2006-01-31</v>
          </cell>
        </row>
        <row r="198">
          <cell r="A198">
            <v>480000</v>
          </cell>
          <cell r="B198">
            <v>1015</v>
          </cell>
          <cell r="C198">
            <v>-10206.25</v>
          </cell>
          <cell r="D198" t="str">
            <v>204</v>
          </cell>
          <cell r="E198" t="str">
            <v>453</v>
          </cell>
          <cell r="F198">
            <v>0</v>
          </cell>
          <cell r="G198">
            <v>1</v>
          </cell>
          <cell r="H198" t="str">
            <v>2006-01-31</v>
          </cell>
        </row>
        <row r="199">
          <cell r="A199">
            <v>480000</v>
          </cell>
          <cell r="B199">
            <v>1015</v>
          </cell>
          <cell r="C199">
            <v>-1189977.02</v>
          </cell>
          <cell r="D199" t="str">
            <v>204</v>
          </cell>
          <cell r="E199" t="str">
            <v>453</v>
          </cell>
          <cell r="F199">
            <v>0</v>
          </cell>
          <cell r="G199">
            <v>1</v>
          </cell>
          <cell r="H199" t="str">
            <v>2006-01-31</v>
          </cell>
        </row>
        <row r="200">
          <cell r="A200">
            <v>480001</v>
          </cell>
          <cell r="B200">
            <v>1015</v>
          </cell>
          <cell r="C200">
            <v>199337.9</v>
          </cell>
          <cell r="D200" t="str">
            <v>204</v>
          </cell>
          <cell r="E200" t="str">
            <v>453</v>
          </cell>
          <cell r="F200">
            <v>0</v>
          </cell>
          <cell r="G200">
            <v>1</v>
          </cell>
          <cell r="H200" t="str">
            <v>2006-01-31</v>
          </cell>
        </row>
        <row r="201">
          <cell r="A201">
            <v>481004</v>
          </cell>
          <cell r="B201">
            <v>1015</v>
          </cell>
          <cell r="C201">
            <v>-108832.78</v>
          </cell>
          <cell r="D201" t="str">
            <v>204</v>
          </cell>
          <cell r="E201" t="str">
            <v>453</v>
          </cell>
          <cell r="F201">
            <v>0</v>
          </cell>
          <cell r="G201">
            <v>1</v>
          </cell>
          <cell r="H201" t="str">
            <v>2006-01-31</v>
          </cell>
        </row>
        <row r="202">
          <cell r="A202">
            <v>481004</v>
          </cell>
          <cell r="B202">
            <v>1015</v>
          </cell>
          <cell r="C202">
            <v>-3290.8</v>
          </cell>
          <cell r="D202" t="str">
            <v>204</v>
          </cell>
          <cell r="E202" t="str">
            <v>453</v>
          </cell>
          <cell r="F202">
            <v>0</v>
          </cell>
          <cell r="G202">
            <v>1</v>
          </cell>
          <cell r="H202" t="str">
            <v>2006-01-31</v>
          </cell>
        </row>
        <row r="203">
          <cell r="A203">
            <v>481004</v>
          </cell>
          <cell r="B203">
            <v>1015</v>
          </cell>
          <cell r="C203">
            <v>-274931.12</v>
          </cell>
          <cell r="D203" t="str">
            <v>204</v>
          </cell>
          <cell r="E203" t="str">
            <v>453</v>
          </cell>
          <cell r="F203">
            <v>0</v>
          </cell>
          <cell r="G203">
            <v>1</v>
          </cell>
          <cell r="H203" t="str">
            <v>2006-01-31</v>
          </cell>
        </row>
        <row r="204">
          <cell r="A204">
            <v>481004</v>
          </cell>
          <cell r="B204">
            <v>1015</v>
          </cell>
          <cell r="C204">
            <v>-171551.01</v>
          </cell>
          <cell r="D204" t="str">
            <v>204</v>
          </cell>
          <cell r="E204" t="str">
            <v>453</v>
          </cell>
          <cell r="F204">
            <v>0</v>
          </cell>
          <cell r="G204">
            <v>1</v>
          </cell>
          <cell r="H204" t="str">
            <v>2006-01-31</v>
          </cell>
        </row>
        <row r="205">
          <cell r="A205">
            <v>481004</v>
          </cell>
          <cell r="B205">
            <v>1015</v>
          </cell>
          <cell r="C205">
            <v>-174626.79</v>
          </cell>
          <cell r="D205" t="str">
            <v>204</v>
          </cell>
          <cell r="E205" t="str">
            <v>453</v>
          </cell>
          <cell r="F205">
            <v>0</v>
          </cell>
          <cell r="G205">
            <v>1</v>
          </cell>
          <cell r="H205" t="str">
            <v>2006-01-31</v>
          </cell>
        </row>
        <row r="206">
          <cell r="A206">
            <v>481004</v>
          </cell>
          <cell r="B206">
            <v>1015</v>
          </cell>
          <cell r="C206">
            <v>-66419.710000000006</v>
          </cell>
          <cell r="D206" t="str">
            <v>204</v>
          </cell>
          <cell r="E206" t="str">
            <v>453</v>
          </cell>
          <cell r="F206">
            <v>0</v>
          </cell>
          <cell r="G206">
            <v>1</v>
          </cell>
          <cell r="H206" t="str">
            <v>2006-01-31</v>
          </cell>
        </row>
        <row r="207">
          <cell r="A207">
            <v>481004</v>
          </cell>
          <cell r="B207">
            <v>1015</v>
          </cell>
          <cell r="C207">
            <v>-111914.64</v>
          </cell>
          <cell r="D207" t="str">
            <v>204</v>
          </cell>
          <cell r="E207" t="str">
            <v>453</v>
          </cell>
          <cell r="F207">
            <v>0</v>
          </cell>
          <cell r="G207">
            <v>1</v>
          </cell>
          <cell r="H207" t="str">
            <v>2006-01-31</v>
          </cell>
        </row>
        <row r="208">
          <cell r="A208">
            <v>481004</v>
          </cell>
          <cell r="B208">
            <v>1015</v>
          </cell>
          <cell r="C208">
            <v>-916.31</v>
          </cell>
          <cell r="D208" t="str">
            <v>204</v>
          </cell>
          <cell r="E208" t="str">
            <v>453</v>
          </cell>
          <cell r="F208">
            <v>0</v>
          </cell>
          <cell r="G208">
            <v>1</v>
          </cell>
          <cell r="H208" t="str">
            <v>2006-01-31</v>
          </cell>
        </row>
        <row r="209">
          <cell r="A209">
            <v>481004</v>
          </cell>
          <cell r="B209">
            <v>1015</v>
          </cell>
          <cell r="C209">
            <v>-122856.89</v>
          </cell>
          <cell r="D209" t="str">
            <v>204</v>
          </cell>
          <cell r="E209" t="str">
            <v>453</v>
          </cell>
          <cell r="F209">
            <v>0</v>
          </cell>
          <cell r="G209">
            <v>1</v>
          </cell>
          <cell r="H209" t="str">
            <v>2006-01-31</v>
          </cell>
        </row>
        <row r="210">
          <cell r="A210">
            <v>481004</v>
          </cell>
          <cell r="B210">
            <v>1015</v>
          </cell>
          <cell r="C210">
            <v>-3929.52</v>
          </cell>
          <cell r="D210" t="str">
            <v>204</v>
          </cell>
          <cell r="E210" t="str">
            <v>453</v>
          </cell>
          <cell r="F210">
            <v>0</v>
          </cell>
          <cell r="G210">
            <v>1</v>
          </cell>
          <cell r="H210" t="str">
            <v>2006-01-31</v>
          </cell>
        </row>
        <row r="211">
          <cell r="A211">
            <v>481004</v>
          </cell>
          <cell r="B211">
            <v>1015</v>
          </cell>
          <cell r="C211">
            <v>-657732.18999999994</v>
          </cell>
          <cell r="D211" t="str">
            <v>204</v>
          </cell>
          <cell r="E211" t="str">
            <v>453</v>
          </cell>
          <cell r="F211">
            <v>0</v>
          </cell>
          <cell r="G211">
            <v>1</v>
          </cell>
          <cell r="H211" t="str">
            <v>2006-01-31</v>
          </cell>
        </row>
        <row r="212">
          <cell r="A212">
            <v>480000</v>
          </cell>
          <cell r="B212">
            <v>1015</v>
          </cell>
          <cell r="C212">
            <v>-111355.05</v>
          </cell>
          <cell r="D212" t="str">
            <v>204</v>
          </cell>
          <cell r="E212" t="str">
            <v>455</v>
          </cell>
          <cell r="F212">
            <v>0</v>
          </cell>
          <cell r="G212">
            <v>1</v>
          </cell>
          <cell r="H212" t="str">
            <v>2006-01-31</v>
          </cell>
        </row>
        <row r="213">
          <cell r="A213">
            <v>480000</v>
          </cell>
          <cell r="B213">
            <v>1015</v>
          </cell>
          <cell r="C213">
            <v>-2423.94</v>
          </cell>
          <cell r="D213" t="str">
            <v>204</v>
          </cell>
          <cell r="E213" t="str">
            <v>455</v>
          </cell>
          <cell r="F213">
            <v>0</v>
          </cell>
          <cell r="G213">
            <v>1</v>
          </cell>
          <cell r="H213" t="str">
            <v>2006-01-31</v>
          </cell>
        </row>
        <row r="214">
          <cell r="A214">
            <v>480000</v>
          </cell>
          <cell r="B214">
            <v>1015</v>
          </cell>
          <cell r="C214">
            <v>-378.3</v>
          </cell>
          <cell r="D214" t="str">
            <v>204</v>
          </cell>
          <cell r="E214" t="str">
            <v>455</v>
          </cell>
          <cell r="F214">
            <v>0</v>
          </cell>
          <cell r="G214">
            <v>1</v>
          </cell>
          <cell r="H214" t="str">
            <v>2006-01-31</v>
          </cell>
        </row>
        <row r="215">
          <cell r="A215">
            <v>480000</v>
          </cell>
          <cell r="B215">
            <v>1015</v>
          </cell>
          <cell r="C215">
            <v>0</v>
          </cell>
          <cell r="D215" t="str">
            <v>204</v>
          </cell>
          <cell r="E215" t="str">
            <v>455</v>
          </cell>
          <cell r="F215">
            <v>0</v>
          </cell>
          <cell r="G215">
            <v>1</v>
          </cell>
          <cell r="H215" t="str">
            <v>2006-01-31</v>
          </cell>
        </row>
        <row r="216">
          <cell r="A216">
            <v>480000</v>
          </cell>
          <cell r="B216">
            <v>1015</v>
          </cell>
          <cell r="C216">
            <v>-97.81</v>
          </cell>
          <cell r="D216" t="str">
            <v>204</v>
          </cell>
          <cell r="E216" t="str">
            <v>455</v>
          </cell>
          <cell r="F216">
            <v>0</v>
          </cell>
          <cell r="G216">
            <v>1</v>
          </cell>
          <cell r="H216" t="str">
            <v>2006-01-31</v>
          </cell>
        </row>
        <row r="217">
          <cell r="A217">
            <v>480000</v>
          </cell>
          <cell r="B217">
            <v>1015</v>
          </cell>
          <cell r="C217">
            <v>-567.47</v>
          </cell>
          <cell r="D217" t="str">
            <v>204</v>
          </cell>
          <cell r="E217" t="str">
            <v>455</v>
          </cell>
          <cell r="F217">
            <v>0</v>
          </cell>
          <cell r="G217">
            <v>1</v>
          </cell>
          <cell r="H217" t="str">
            <v>2006-01-31</v>
          </cell>
        </row>
        <row r="218">
          <cell r="A218">
            <v>480001</v>
          </cell>
          <cell r="B218">
            <v>1015</v>
          </cell>
          <cell r="C218">
            <v>-871.62</v>
          </cell>
          <cell r="D218" t="str">
            <v>204</v>
          </cell>
          <cell r="E218" t="str">
            <v>455</v>
          </cell>
          <cell r="F218">
            <v>0</v>
          </cell>
          <cell r="G218">
            <v>1</v>
          </cell>
          <cell r="H218" t="str">
            <v>2006-01-31</v>
          </cell>
        </row>
        <row r="219">
          <cell r="A219">
            <v>481004</v>
          </cell>
          <cell r="B219">
            <v>1015</v>
          </cell>
          <cell r="C219">
            <v>-79569.67</v>
          </cell>
          <cell r="D219" t="str">
            <v>204</v>
          </cell>
          <cell r="E219" t="str">
            <v>455</v>
          </cell>
          <cell r="F219">
            <v>0</v>
          </cell>
          <cell r="G219">
            <v>1</v>
          </cell>
          <cell r="H219" t="str">
            <v>2006-01-31</v>
          </cell>
        </row>
        <row r="220">
          <cell r="A220">
            <v>481004</v>
          </cell>
          <cell r="B220">
            <v>1015</v>
          </cell>
          <cell r="C220">
            <v>-5000.32</v>
          </cell>
          <cell r="D220" t="str">
            <v>204</v>
          </cell>
          <cell r="E220" t="str">
            <v>455</v>
          </cell>
          <cell r="F220">
            <v>0</v>
          </cell>
          <cell r="G220">
            <v>1</v>
          </cell>
          <cell r="H220" t="str">
            <v>2006-01-31</v>
          </cell>
        </row>
        <row r="221">
          <cell r="A221">
            <v>481004</v>
          </cell>
          <cell r="B221">
            <v>1015</v>
          </cell>
          <cell r="C221">
            <v>-4001.02</v>
          </cell>
          <cell r="D221" t="str">
            <v>204</v>
          </cell>
          <cell r="E221" t="str">
            <v>455</v>
          </cell>
          <cell r="F221">
            <v>0</v>
          </cell>
          <cell r="G221">
            <v>1</v>
          </cell>
          <cell r="H221" t="str">
            <v>2006-01-31</v>
          </cell>
        </row>
        <row r="222">
          <cell r="A222">
            <v>481004</v>
          </cell>
          <cell r="B222">
            <v>1015</v>
          </cell>
          <cell r="C222">
            <v>-271.18</v>
          </cell>
          <cell r="D222" t="str">
            <v>204</v>
          </cell>
          <cell r="E222" t="str">
            <v>455</v>
          </cell>
          <cell r="F222">
            <v>0</v>
          </cell>
          <cell r="G222">
            <v>1</v>
          </cell>
          <cell r="H222" t="str">
            <v>2006-01-31</v>
          </cell>
        </row>
        <row r="223">
          <cell r="A223">
            <v>481004</v>
          </cell>
          <cell r="B223">
            <v>1015</v>
          </cell>
          <cell r="C223">
            <v>-2379.62</v>
          </cell>
          <cell r="D223" t="str">
            <v>204</v>
          </cell>
          <cell r="E223" t="str">
            <v>455</v>
          </cell>
          <cell r="F223">
            <v>0</v>
          </cell>
          <cell r="G223">
            <v>1</v>
          </cell>
          <cell r="H223" t="str">
            <v>2006-01-31</v>
          </cell>
        </row>
        <row r="224">
          <cell r="A224">
            <v>481002</v>
          </cell>
          <cell r="B224">
            <v>1015</v>
          </cell>
          <cell r="C224">
            <v>0</v>
          </cell>
          <cell r="D224" t="str">
            <v>204</v>
          </cell>
          <cell r="E224" t="str">
            <v>456</v>
          </cell>
          <cell r="F224">
            <v>0</v>
          </cell>
          <cell r="G224">
            <v>1</v>
          </cell>
          <cell r="H224" t="str">
            <v>2006-01-31</v>
          </cell>
        </row>
        <row r="225">
          <cell r="A225">
            <v>481002</v>
          </cell>
          <cell r="B225">
            <v>1015</v>
          </cell>
          <cell r="C225">
            <v>0</v>
          </cell>
          <cell r="D225" t="str">
            <v>204</v>
          </cell>
          <cell r="E225" t="str">
            <v>456</v>
          </cell>
          <cell r="F225">
            <v>0</v>
          </cell>
          <cell r="G225">
            <v>1</v>
          </cell>
          <cell r="H225" t="str">
            <v>2006-01-31</v>
          </cell>
        </row>
        <row r="226">
          <cell r="A226">
            <v>481002</v>
          </cell>
          <cell r="B226">
            <v>1015</v>
          </cell>
          <cell r="C226">
            <v>0</v>
          </cell>
          <cell r="D226" t="str">
            <v>204</v>
          </cell>
          <cell r="E226" t="str">
            <v>456</v>
          </cell>
          <cell r="F226">
            <v>0</v>
          </cell>
          <cell r="G226">
            <v>1</v>
          </cell>
          <cell r="H226" t="str">
            <v>2006-01-31</v>
          </cell>
        </row>
        <row r="227">
          <cell r="A227">
            <v>481002</v>
          </cell>
          <cell r="B227">
            <v>1015</v>
          </cell>
          <cell r="C227">
            <v>155419.07</v>
          </cell>
          <cell r="D227" t="str">
            <v>204</v>
          </cell>
          <cell r="E227" t="str">
            <v>457</v>
          </cell>
          <cell r="F227">
            <v>0</v>
          </cell>
          <cell r="G227">
            <v>1</v>
          </cell>
          <cell r="H227" t="str">
            <v>2006-01-31</v>
          </cell>
        </row>
        <row r="228">
          <cell r="A228">
            <v>481002</v>
          </cell>
          <cell r="B228">
            <v>1015</v>
          </cell>
          <cell r="C228">
            <v>3180.86</v>
          </cell>
          <cell r="D228" t="str">
            <v>204</v>
          </cell>
          <cell r="E228" t="str">
            <v>457</v>
          </cell>
          <cell r="F228">
            <v>0</v>
          </cell>
          <cell r="G228">
            <v>1</v>
          </cell>
          <cell r="H228" t="str">
            <v>2006-01-31</v>
          </cell>
        </row>
        <row r="229">
          <cell r="A229">
            <v>481002</v>
          </cell>
          <cell r="B229">
            <v>1015</v>
          </cell>
          <cell r="C229">
            <v>-3087.42</v>
          </cell>
          <cell r="D229" t="str">
            <v>204</v>
          </cell>
          <cell r="E229" t="str">
            <v>457</v>
          </cell>
          <cell r="F229">
            <v>0</v>
          </cell>
          <cell r="G229">
            <v>1</v>
          </cell>
          <cell r="H229" t="str">
            <v>2006-01-31</v>
          </cell>
        </row>
        <row r="230">
          <cell r="A230">
            <v>481002</v>
          </cell>
          <cell r="B230">
            <v>1015</v>
          </cell>
          <cell r="C230">
            <v>-23921.24</v>
          </cell>
          <cell r="D230" t="str">
            <v>204</v>
          </cell>
          <cell r="E230" t="str">
            <v>457</v>
          </cell>
          <cell r="F230">
            <v>0</v>
          </cell>
          <cell r="G230">
            <v>1</v>
          </cell>
          <cell r="H230" t="str">
            <v>2006-01-31</v>
          </cell>
        </row>
        <row r="231">
          <cell r="A231">
            <v>481005</v>
          </cell>
          <cell r="B231">
            <v>1015</v>
          </cell>
          <cell r="C231">
            <v>-153712.31</v>
          </cell>
          <cell r="D231" t="str">
            <v>204</v>
          </cell>
          <cell r="E231" t="str">
            <v>457</v>
          </cell>
          <cell r="F231">
            <v>0</v>
          </cell>
          <cell r="G231">
            <v>1</v>
          </cell>
          <cell r="H231" t="str">
            <v>2006-01-31</v>
          </cell>
        </row>
        <row r="232">
          <cell r="A232">
            <v>481005</v>
          </cell>
          <cell r="B232">
            <v>1015</v>
          </cell>
          <cell r="C232">
            <v>4887.3</v>
          </cell>
          <cell r="D232" t="str">
            <v>204</v>
          </cell>
          <cell r="E232" t="str">
            <v>457</v>
          </cell>
          <cell r="F232">
            <v>0</v>
          </cell>
          <cell r="G232">
            <v>1</v>
          </cell>
          <cell r="H232" t="str">
            <v>2006-01-31</v>
          </cell>
        </row>
        <row r="233">
          <cell r="A233">
            <v>481005</v>
          </cell>
          <cell r="B233">
            <v>1015</v>
          </cell>
          <cell r="C233">
            <v>-83206.37</v>
          </cell>
          <cell r="D233" t="str">
            <v>204</v>
          </cell>
          <cell r="E233" t="str">
            <v>457</v>
          </cell>
          <cell r="F233">
            <v>0</v>
          </cell>
          <cell r="G233">
            <v>1</v>
          </cell>
          <cell r="H233" t="str">
            <v>2006-01-31</v>
          </cell>
        </row>
        <row r="234">
          <cell r="A234">
            <v>481005</v>
          </cell>
          <cell r="B234">
            <v>1015</v>
          </cell>
          <cell r="C234">
            <v>-38932.089999999997</v>
          </cell>
          <cell r="D234" t="str">
            <v>204</v>
          </cell>
          <cell r="E234" t="str">
            <v>457</v>
          </cell>
          <cell r="F234">
            <v>0</v>
          </cell>
          <cell r="G234">
            <v>1</v>
          </cell>
          <cell r="H234" t="str">
            <v>2006-01-31</v>
          </cell>
        </row>
        <row r="235">
          <cell r="A235">
            <v>481005</v>
          </cell>
          <cell r="B235">
            <v>1015</v>
          </cell>
          <cell r="C235">
            <v>-13523.87</v>
          </cell>
          <cell r="D235" t="str">
            <v>204</v>
          </cell>
          <cell r="E235" t="str">
            <v>457</v>
          </cell>
          <cell r="F235">
            <v>0</v>
          </cell>
          <cell r="G235">
            <v>1</v>
          </cell>
          <cell r="H235" t="str">
            <v>2006-01-31</v>
          </cell>
        </row>
        <row r="236">
          <cell r="A236">
            <v>481002</v>
          </cell>
          <cell r="B236">
            <v>1015</v>
          </cell>
          <cell r="C236">
            <v>-153312.46</v>
          </cell>
          <cell r="D236" t="str">
            <v>204</v>
          </cell>
          <cell r="E236" t="str">
            <v>457</v>
          </cell>
          <cell r="F236">
            <v>0</v>
          </cell>
          <cell r="G236">
            <v>1</v>
          </cell>
          <cell r="H236" t="str">
            <v>2006-01-31</v>
          </cell>
        </row>
        <row r="237">
          <cell r="A237">
            <v>481005</v>
          </cell>
          <cell r="B237">
            <v>1015</v>
          </cell>
          <cell r="C237">
            <v>236898.64</v>
          </cell>
          <cell r="D237" t="str">
            <v>204</v>
          </cell>
          <cell r="E237" t="str">
            <v>457</v>
          </cell>
          <cell r="F237">
            <v>0</v>
          </cell>
          <cell r="G237">
            <v>1</v>
          </cell>
          <cell r="H237" t="str">
            <v>2006-01-31</v>
          </cell>
        </row>
        <row r="238">
          <cell r="A238">
            <v>481000</v>
          </cell>
          <cell r="B238">
            <v>1015</v>
          </cell>
          <cell r="C238">
            <v>-244692.87</v>
          </cell>
          <cell r="D238" t="str">
            <v>202</v>
          </cell>
          <cell r="E238" t="str">
            <v>402</v>
          </cell>
          <cell r="F238">
            <v>-405781</v>
          </cell>
          <cell r="G238">
            <v>1</v>
          </cell>
          <cell r="H238" t="str">
            <v>2006-01-31</v>
          </cell>
        </row>
        <row r="239">
          <cell r="A239">
            <v>481000</v>
          </cell>
          <cell r="B239">
            <v>1015</v>
          </cell>
          <cell r="C239">
            <v>327367.89</v>
          </cell>
          <cell r="D239" t="str">
            <v>202</v>
          </cell>
          <cell r="E239" t="str">
            <v>402</v>
          </cell>
          <cell r="F239">
            <v>553930</v>
          </cell>
          <cell r="G239">
            <v>1</v>
          </cell>
          <cell r="H239" t="str">
            <v>2006-01-31</v>
          </cell>
        </row>
        <row r="240">
          <cell r="A240">
            <v>481000</v>
          </cell>
          <cell r="B240">
            <v>1015</v>
          </cell>
          <cell r="C240">
            <v>3.4</v>
          </cell>
          <cell r="D240" t="str">
            <v>202</v>
          </cell>
          <cell r="E240" t="str">
            <v>402</v>
          </cell>
          <cell r="F240">
            <v>0</v>
          </cell>
          <cell r="G240">
            <v>1</v>
          </cell>
          <cell r="H240" t="str">
            <v>2006-01-31</v>
          </cell>
        </row>
        <row r="241">
          <cell r="A241">
            <v>481000</v>
          </cell>
          <cell r="B241">
            <v>1015</v>
          </cell>
          <cell r="C241">
            <v>-34125.449999999997</v>
          </cell>
          <cell r="D241" t="str">
            <v>202</v>
          </cell>
          <cell r="E241" t="str">
            <v>402</v>
          </cell>
          <cell r="F241">
            <v>-62649.120000000003</v>
          </cell>
          <cell r="G241">
            <v>1</v>
          </cell>
          <cell r="H241" t="str">
            <v>2006-01-31</v>
          </cell>
        </row>
        <row r="242">
          <cell r="A242">
            <v>481000</v>
          </cell>
          <cell r="B242">
            <v>1015</v>
          </cell>
          <cell r="C242">
            <v>-2147.81</v>
          </cell>
          <cell r="D242" t="str">
            <v>202</v>
          </cell>
          <cell r="E242" t="str">
            <v>402</v>
          </cell>
          <cell r="F242">
            <v>-3528.76</v>
          </cell>
          <cell r="G242">
            <v>1</v>
          </cell>
          <cell r="H242" t="str">
            <v>2006-01-31</v>
          </cell>
        </row>
        <row r="243">
          <cell r="A243">
            <v>481000</v>
          </cell>
          <cell r="B243">
            <v>1015</v>
          </cell>
          <cell r="C243">
            <v>-6820.48</v>
          </cell>
          <cell r="D243" t="str">
            <v>202</v>
          </cell>
          <cell r="E243" t="str">
            <v>402</v>
          </cell>
          <cell r="F243">
            <v>-13374.01</v>
          </cell>
          <cell r="G243">
            <v>1</v>
          </cell>
          <cell r="H243" t="str">
            <v>2006-01-31</v>
          </cell>
        </row>
        <row r="244">
          <cell r="A244">
            <v>481000</v>
          </cell>
          <cell r="B244">
            <v>1015</v>
          </cell>
          <cell r="C244">
            <v>-9365.33</v>
          </cell>
          <cell r="D244" t="str">
            <v>202</v>
          </cell>
          <cell r="E244" t="str">
            <v>402</v>
          </cell>
          <cell r="F244">
            <v>-16135.44</v>
          </cell>
          <cell r="G244">
            <v>1</v>
          </cell>
          <cell r="H244" t="str">
            <v>2006-01-31</v>
          </cell>
        </row>
        <row r="245">
          <cell r="A245">
            <v>481000</v>
          </cell>
          <cell r="B245">
            <v>1015</v>
          </cell>
          <cell r="C245">
            <v>-2413.2600000000002</v>
          </cell>
          <cell r="D245" t="str">
            <v>202</v>
          </cell>
          <cell r="E245" t="str">
            <v>402</v>
          </cell>
          <cell r="F245">
            <v>-4132.47</v>
          </cell>
          <cell r="G245">
            <v>1</v>
          </cell>
          <cell r="H245" t="str">
            <v>2006-01-31</v>
          </cell>
        </row>
        <row r="246">
          <cell r="A246">
            <v>481000</v>
          </cell>
          <cell r="B246">
            <v>1015</v>
          </cell>
          <cell r="C246">
            <v>-3969.73</v>
          </cell>
          <cell r="D246" t="str">
            <v>202</v>
          </cell>
          <cell r="E246" t="str">
            <v>402</v>
          </cell>
          <cell r="F246">
            <v>-7163.82</v>
          </cell>
          <cell r="G246">
            <v>1</v>
          </cell>
          <cell r="H246" t="str">
            <v>2006-01-31</v>
          </cell>
        </row>
        <row r="247">
          <cell r="A247">
            <v>481000</v>
          </cell>
          <cell r="B247">
            <v>1015</v>
          </cell>
          <cell r="C247">
            <v>-12500.32</v>
          </cell>
          <cell r="D247" t="str">
            <v>202</v>
          </cell>
          <cell r="E247" t="str">
            <v>402</v>
          </cell>
          <cell r="F247">
            <v>-23268.16</v>
          </cell>
          <cell r="G247">
            <v>1</v>
          </cell>
          <cell r="H247" t="str">
            <v>2006-01-31</v>
          </cell>
        </row>
        <row r="248">
          <cell r="A248">
            <v>481000</v>
          </cell>
          <cell r="B248">
            <v>1015</v>
          </cell>
          <cell r="C248">
            <v>-5972.21</v>
          </cell>
          <cell r="D248" t="str">
            <v>202</v>
          </cell>
          <cell r="E248" t="str">
            <v>402</v>
          </cell>
          <cell r="F248">
            <v>-11017.59</v>
          </cell>
          <cell r="G248">
            <v>1</v>
          </cell>
          <cell r="H248" t="str">
            <v>2006-01-31</v>
          </cell>
        </row>
        <row r="249">
          <cell r="A249">
            <v>481000</v>
          </cell>
          <cell r="B249">
            <v>1015</v>
          </cell>
          <cell r="C249">
            <v>-2616.46</v>
          </cell>
          <cell r="D249" t="str">
            <v>202</v>
          </cell>
          <cell r="E249" t="str">
            <v>402</v>
          </cell>
          <cell r="F249">
            <v>-4846.97</v>
          </cell>
          <cell r="G249">
            <v>1</v>
          </cell>
          <cell r="H249" t="str">
            <v>2006-01-31</v>
          </cell>
        </row>
        <row r="250">
          <cell r="A250">
            <v>481000</v>
          </cell>
          <cell r="B250">
            <v>1015</v>
          </cell>
          <cell r="C250">
            <v>-274.67</v>
          </cell>
          <cell r="D250" t="str">
            <v>202</v>
          </cell>
          <cell r="E250" t="str">
            <v>402</v>
          </cell>
          <cell r="F250">
            <v>-396.85</v>
          </cell>
          <cell r="G250">
            <v>1</v>
          </cell>
          <cell r="H250" t="str">
            <v>2006-01-31</v>
          </cell>
        </row>
        <row r="251">
          <cell r="A251">
            <v>481000</v>
          </cell>
          <cell r="B251">
            <v>1015</v>
          </cell>
          <cell r="C251">
            <v>-29746.15</v>
          </cell>
          <cell r="D251" t="str">
            <v>202</v>
          </cell>
          <cell r="E251" t="str">
            <v>402</v>
          </cell>
          <cell r="F251">
            <v>-58405.56</v>
          </cell>
          <cell r="G251">
            <v>1</v>
          </cell>
          <cell r="H251" t="str">
            <v>2006-01-31</v>
          </cell>
        </row>
        <row r="252">
          <cell r="A252">
            <v>481004</v>
          </cell>
          <cell r="B252">
            <v>1015</v>
          </cell>
          <cell r="C252">
            <v>330751.77</v>
          </cell>
          <cell r="D252" t="str">
            <v>202</v>
          </cell>
          <cell r="E252" t="str">
            <v>402</v>
          </cell>
          <cell r="F252">
            <v>29920.93</v>
          </cell>
          <cell r="G252">
            <v>1</v>
          </cell>
          <cell r="H252" t="str">
            <v>2006-01-31</v>
          </cell>
        </row>
        <row r="253">
          <cell r="A253">
            <v>481004</v>
          </cell>
          <cell r="B253">
            <v>1015</v>
          </cell>
          <cell r="C253">
            <v>-480457.96</v>
          </cell>
          <cell r="D253" t="str">
            <v>202</v>
          </cell>
          <cell r="E253" t="str">
            <v>402</v>
          </cell>
          <cell r="F253">
            <v>-365663.93</v>
          </cell>
          <cell r="G253">
            <v>1</v>
          </cell>
          <cell r="H253" t="str">
            <v>2006-01-31</v>
          </cell>
        </row>
        <row r="254">
          <cell r="A254">
            <v>481004</v>
          </cell>
          <cell r="B254">
            <v>1015</v>
          </cell>
          <cell r="C254">
            <v>-59010.92</v>
          </cell>
          <cell r="D254" t="str">
            <v>202</v>
          </cell>
          <cell r="E254" t="str">
            <v>402</v>
          </cell>
          <cell r="F254">
            <v>-102825.7</v>
          </cell>
          <cell r="G254">
            <v>1</v>
          </cell>
          <cell r="H254" t="str">
            <v>2006-01-31</v>
          </cell>
        </row>
        <row r="255">
          <cell r="A255">
            <v>481004</v>
          </cell>
          <cell r="B255">
            <v>1015</v>
          </cell>
          <cell r="C255">
            <v>-8794.42</v>
          </cell>
          <cell r="D255" t="str">
            <v>202</v>
          </cell>
          <cell r="E255" t="str">
            <v>402</v>
          </cell>
          <cell r="F255">
            <v>-16099.55</v>
          </cell>
          <cell r="G255">
            <v>1</v>
          </cell>
          <cell r="H255" t="str">
            <v>2006-01-31</v>
          </cell>
        </row>
        <row r="256">
          <cell r="A256">
            <v>481004</v>
          </cell>
          <cell r="B256">
            <v>1015</v>
          </cell>
          <cell r="C256">
            <v>-5449.23</v>
          </cell>
          <cell r="D256" t="str">
            <v>202</v>
          </cell>
          <cell r="E256" t="str">
            <v>402</v>
          </cell>
          <cell r="F256">
            <v>-9673.6</v>
          </cell>
          <cell r="G256">
            <v>1</v>
          </cell>
          <cell r="H256" t="str">
            <v>2006-01-31</v>
          </cell>
        </row>
        <row r="257">
          <cell r="A257">
            <v>481004</v>
          </cell>
          <cell r="B257">
            <v>1015</v>
          </cell>
          <cell r="C257">
            <v>-19214.18</v>
          </cell>
          <cell r="D257" t="str">
            <v>202</v>
          </cell>
          <cell r="E257" t="str">
            <v>402</v>
          </cell>
          <cell r="F257">
            <v>-32186.49</v>
          </cell>
          <cell r="G257">
            <v>1</v>
          </cell>
          <cell r="H257" t="str">
            <v>2006-01-31</v>
          </cell>
        </row>
        <row r="258">
          <cell r="A258">
            <v>481004</v>
          </cell>
          <cell r="B258">
            <v>1015</v>
          </cell>
          <cell r="C258">
            <v>-13459.98</v>
          </cell>
          <cell r="D258" t="str">
            <v>202</v>
          </cell>
          <cell r="E258" t="str">
            <v>402</v>
          </cell>
          <cell r="F258">
            <v>-22633.9</v>
          </cell>
          <cell r="G258">
            <v>1</v>
          </cell>
          <cell r="H258" t="str">
            <v>2006-01-31</v>
          </cell>
        </row>
        <row r="259">
          <cell r="A259">
            <v>481004</v>
          </cell>
          <cell r="B259">
            <v>1015</v>
          </cell>
          <cell r="C259">
            <v>-15198.75</v>
          </cell>
          <cell r="D259" t="str">
            <v>202</v>
          </cell>
          <cell r="E259" t="str">
            <v>402</v>
          </cell>
          <cell r="F259">
            <v>-28380.52</v>
          </cell>
          <cell r="G259">
            <v>1</v>
          </cell>
          <cell r="H259" t="str">
            <v>2006-01-31</v>
          </cell>
        </row>
        <row r="260">
          <cell r="A260">
            <v>481004</v>
          </cell>
          <cell r="B260">
            <v>1015</v>
          </cell>
          <cell r="C260">
            <v>-40542.21</v>
          </cell>
          <cell r="D260" t="str">
            <v>202</v>
          </cell>
          <cell r="E260" t="str">
            <v>402</v>
          </cell>
          <cell r="F260">
            <v>-71861.39</v>
          </cell>
          <cell r="G260">
            <v>1</v>
          </cell>
          <cell r="H260" t="str">
            <v>2006-01-31</v>
          </cell>
        </row>
        <row r="261">
          <cell r="A261">
            <v>481004</v>
          </cell>
          <cell r="B261">
            <v>1015</v>
          </cell>
          <cell r="C261">
            <v>-16016.02</v>
          </cell>
          <cell r="D261" t="str">
            <v>202</v>
          </cell>
          <cell r="E261" t="str">
            <v>402</v>
          </cell>
          <cell r="F261">
            <v>-28525.57</v>
          </cell>
          <cell r="G261">
            <v>1</v>
          </cell>
          <cell r="H261" t="str">
            <v>2006-01-31</v>
          </cell>
        </row>
        <row r="262">
          <cell r="A262">
            <v>481004</v>
          </cell>
          <cell r="B262">
            <v>1015</v>
          </cell>
          <cell r="C262">
            <v>-4386.4399999999996</v>
          </cell>
          <cell r="D262" t="str">
            <v>202</v>
          </cell>
          <cell r="E262" t="str">
            <v>402</v>
          </cell>
          <cell r="F262">
            <v>-6421.94</v>
          </cell>
          <cell r="G262">
            <v>1</v>
          </cell>
          <cell r="H262" t="str">
            <v>2006-01-31</v>
          </cell>
        </row>
        <row r="263">
          <cell r="A263">
            <v>481004</v>
          </cell>
          <cell r="B263">
            <v>1015</v>
          </cell>
          <cell r="C263">
            <v>-3725.7</v>
          </cell>
          <cell r="D263" t="str">
            <v>202</v>
          </cell>
          <cell r="E263" t="str">
            <v>402</v>
          </cell>
          <cell r="F263">
            <v>-6664.82</v>
          </cell>
          <cell r="G263">
            <v>1</v>
          </cell>
          <cell r="H263" t="str">
            <v>2006-01-31</v>
          </cell>
        </row>
        <row r="264">
          <cell r="A264">
            <v>481004</v>
          </cell>
          <cell r="B264">
            <v>1015</v>
          </cell>
          <cell r="C264">
            <v>-149787.18</v>
          </cell>
          <cell r="D264" t="str">
            <v>202</v>
          </cell>
          <cell r="E264" t="str">
            <v>402</v>
          </cell>
          <cell r="F264">
            <v>-284946.58</v>
          </cell>
          <cell r="G264">
            <v>1</v>
          </cell>
          <cell r="H264" t="str">
            <v>2006-01-31</v>
          </cell>
        </row>
        <row r="265">
          <cell r="A265">
            <v>481000</v>
          </cell>
          <cell r="B265">
            <v>1015</v>
          </cell>
          <cell r="C265">
            <v>0</v>
          </cell>
          <cell r="D265" t="str">
            <v>202</v>
          </cell>
          <cell r="E265" t="str">
            <v>403</v>
          </cell>
          <cell r="F265">
            <v>0</v>
          </cell>
          <cell r="G265">
            <v>1</v>
          </cell>
          <cell r="H265" t="str">
            <v>2006-01-31</v>
          </cell>
        </row>
        <row r="266">
          <cell r="A266">
            <v>481000</v>
          </cell>
          <cell r="B266">
            <v>1015</v>
          </cell>
          <cell r="C266">
            <v>0</v>
          </cell>
          <cell r="D266" t="str">
            <v>202</v>
          </cell>
          <cell r="E266" t="str">
            <v>403</v>
          </cell>
          <cell r="F266">
            <v>0</v>
          </cell>
          <cell r="G266">
            <v>1</v>
          </cell>
          <cell r="H266" t="str">
            <v>2006-01-31</v>
          </cell>
        </row>
        <row r="267">
          <cell r="A267">
            <v>481000</v>
          </cell>
          <cell r="B267">
            <v>1015</v>
          </cell>
          <cell r="C267">
            <v>-7324.64</v>
          </cell>
          <cell r="D267" t="str">
            <v>202</v>
          </cell>
          <cell r="E267" t="str">
            <v>403</v>
          </cell>
          <cell r="F267">
            <v>0</v>
          </cell>
          <cell r="G267">
            <v>1</v>
          </cell>
          <cell r="H267" t="str">
            <v>2006-01-31</v>
          </cell>
        </row>
        <row r="268">
          <cell r="A268">
            <v>481004</v>
          </cell>
          <cell r="B268">
            <v>1015</v>
          </cell>
          <cell r="C268">
            <v>0</v>
          </cell>
          <cell r="D268" t="str">
            <v>202</v>
          </cell>
          <cell r="E268" t="str">
            <v>403</v>
          </cell>
          <cell r="F268">
            <v>0</v>
          </cell>
          <cell r="G268">
            <v>1</v>
          </cell>
          <cell r="H268" t="str">
            <v>2006-01-31</v>
          </cell>
        </row>
        <row r="269">
          <cell r="A269">
            <v>481004</v>
          </cell>
          <cell r="B269">
            <v>1015</v>
          </cell>
          <cell r="C269">
            <v>0</v>
          </cell>
          <cell r="D269" t="str">
            <v>202</v>
          </cell>
          <cell r="E269" t="str">
            <v>403</v>
          </cell>
          <cell r="F269">
            <v>0</v>
          </cell>
          <cell r="G269">
            <v>1</v>
          </cell>
          <cell r="H269" t="str">
            <v>2006-01-31</v>
          </cell>
        </row>
        <row r="270">
          <cell r="A270">
            <v>481000</v>
          </cell>
          <cell r="B270">
            <v>1015</v>
          </cell>
          <cell r="C270">
            <v>-89936.31</v>
          </cell>
          <cell r="D270" t="str">
            <v>202</v>
          </cell>
          <cell r="E270" t="str">
            <v>404</v>
          </cell>
          <cell r="F270">
            <v>-275690</v>
          </cell>
          <cell r="G270">
            <v>1</v>
          </cell>
          <cell r="H270" t="str">
            <v>2006-01-31</v>
          </cell>
        </row>
        <row r="271">
          <cell r="A271">
            <v>481000</v>
          </cell>
          <cell r="B271">
            <v>1015</v>
          </cell>
          <cell r="C271">
            <v>90276.96</v>
          </cell>
          <cell r="D271" t="str">
            <v>202</v>
          </cell>
          <cell r="E271" t="str">
            <v>404</v>
          </cell>
          <cell r="F271">
            <v>276740</v>
          </cell>
          <cell r="G271">
            <v>1</v>
          </cell>
          <cell r="H271" t="str">
            <v>2006-01-31</v>
          </cell>
        </row>
        <row r="272">
          <cell r="A272">
            <v>481000</v>
          </cell>
          <cell r="B272">
            <v>1015</v>
          </cell>
          <cell r="C272">
            <v>-90276.96</v>
          </cell>
          <cell r="D272" t="str">
            <v>202</v>
          </cell>
          <cell r="E272" t="str">
            <v>404</v>
          </cell>
          <cell r="F272">
            <v>-276740</v>
          </cell>
          <cell r="G272">
            <v>1</v>
          </cell>
          <cell r="H272" t="str">
            <v>2006-01-31</v>
          </cell>
        </row>
        <row r="273">
          <cell r="A273">
            <v>481004</v>
          </cell>
          <cell r="B273">
            <v>1015</v>
          </cell>
          <cell r="C273">
            <v>0</v>
          </cell>
          <cell r="D273" t="str">
            <v>202</v>
          </cell>
          <cell r="E273" t="str">
            <v>404</v>
          </cell>
          <cell r="F273">
            <v>0</v>
          </cell>
          <cell r="G273">
            <v>1</v>
          </cell>
          <cell r="H273" t="str">
            <v>2006-01-31</v>
          </cell>
        </row>
        <row r="274">
          <cell r="A274">
            <v>481004</v>
          </cell>
          <cell r="B274">
            <v>1015</v>
          </cell>
          <cell r="C274">
            <v>0</v>
          </cell>
          <cell r="D274" t="str">
            <v>202</v>
          </cell>
          <cell r="E274" t="str">
            <v>404</v>
          </cell>
          <cell r="F274">
            <v>0</v>
          </cell>
          <cell r="G274">
            <v>1</v>
          </cell>
          <cell r="H274" t="str">
            <v>2006-01-31</v>
          </cell>
        </row>
        <row r="275">
          <cell r="A275">
            <v>480000</v>
          </cell>
          <cell r="B275">
            <v>1015</v>
          </cell>
          <cell r="C275">
            <v>-3146952.41</v>
          </cell>
          <cell r="D275" t="str">
            <v>202</v>
          </cell>
          <cell r="E275" t="str">
            <v>407</v>
          </cell>
          <cell r="F275">
            <v>-1310446.46</v>
          </cell>
          <cell r="G275">
            <v>1</v>
          </cell>
          <cell r="H275" t="str">
            <v>2006-01-31</v>
          </cell>
        </row>
        <row r="276">
          <cell r="A276">
            <v>480000</v>
          </cell>
          <cell r="B276">
            <v>1015</v>
          </cell>
          <cell r="C276">
            <v>-1704714.31</v>
          </cell>
          <cell r="D276" t="str">
            <v>202</v>
          </cell>
          <cell r="E276" t="str">
            <v>407</v>
          </cell>
          <cell r="F276">
            <v>-709784.65</v>
          </cell>
          <cell r="G276">
            <v>1</v>
          </cell>
          <cell r="H276" t="str">
            <v>2006-01-31</v>
          </cell>
        </row>
        <row r="277">
          <cell r="A277">
            <v>480000</v>
          </cell>
          <cell r="B277">
            <v>1015</v>
          </cell>
          <cell r="C277">
            <v>-992623.54</v>
          </cell>
          <cell r="D277" t="str">
            <v>202</v>
          </cell>
          <cell r="E277" t="str">
            <v>407</v>
          </cell>
          <cell r="F277">
            <v>-404995.55</v>
          </cell>
          <cell r="G277">
            <v>1</v>
          </cell>
          <cell r="H277" t="str">
            <v>2006-01-31</v>
          </cell>
        </row>
        <row r="278">
          <cell r="A278">
            <v>480000</v>
          </cell>
          <cell r="B278">
            <v>1015</v>
          </cell>
          <cell r="C278">
            <v>-2437461.2599999998</v>
          </cell>
          <cell r="D278" t="str">
            <v>202</v>
          </cell>
          <cell r="E278" t="str">
            <v>407</v>
          </cell>
          <cell r="F278">
            <v>-1010154.06</v>
          </cell>
          <cell r="G278">
            <v>1</v>
          </cell>
          <cell r="H278" t="str">
            <v>2006-01-31</v>
          </cell>
        </row>
        <row r="279">
          <cell r="A279">
            <v>480000</v>
          </cell>
          <cell r="B279">
            <v>1015</v>
          </cell>
          <cell r="C279">
            <v>-1614914.23</v>
          </cell>
          <cell r="D279" t="str">
            <v>202</v>
          </cell>
          <cell r="E279" t="str">
            <v>407</v>
          </cell>
          <cell r="F279">
            <v>-671535.27</v>
          </cell>
          <cell r="G279">
            <v>1</v>
          </cell>
          <cell r="H279" t="str">
            <v>2006-01-31</v>
          </cell>
        </row>
        <row r="280">
          <cell r="A280">
            <v>480000</v>
          </cell>
          <cell r="B280">
            <v>1015</v>
          </cell>
          <cell r="C280">
            <v>-1181392.99</v>
          </cell>
          <cell r="D280" t="str">
            <v>202</v>
          </cell>
          <cell r="E280" t="str">
            <v>407</v>
          </cell>
          <cell r="F280">
            <v>-485105.77</v>
          </cell>
          <cell r="G280">
            <v>1</v>
          </cell>
          <cell r="H280" t="str">
            <v>2006-01-31</v>
          </cell>
        </row>
        <row r="281">
          <cell r="A281">
            <v>480000</v>
          </cell>
          <cell r="B281">
            <v>1015</v>
          </cell>
          <cell r="C281">
            <v>-3445058.78</v>
          </cell>
          <cell r="D281" t="str">
            <v>202</v>
          </cell>
          <cell r="E281" t="str">
            <v>407</v>
          </cell>
          <cell r="F281">
            <v>-1406300.86</v>
          </cell>
          <cell r="G281">
            <v>1</v>
          </cell>
          <cell r="H281" t="str">
            <v>2006-01-31</v>
          </cell>
        </row>
        <row r="282">
          <cell r="A282">
            <v>480000</v>
          </cell>
          <cell r="B282">
            <v>1015</v>
          </cell>
          <cell r="C282">
            <v>-1371737.53</v>
          </cell>
          <cell r="D282" t="str">
            <v>202</v>
          </cell>
          <cell r="E282" t="str">
            <v>407</v>
          </cell>
          <cell r="F282">
            <v>-568869.38</v>
          </cell>
          <cell r="G282">
            <v>1</v>
          </cell>
          <cell r="H282" t="str">
            <v>2006-01-31</v>
          </cell>
        </row>
        <row r="283">
          <cell r="A283">
            <v>480000</v>
          </cell>
          <cell r="B283">
            <v>1015</v>
          </cell>
          <cell r="C283">
            <v>-509059.65</v>
          </cell>
          <cell r="D283" t="str">
            <v>202</v>
          </cell>
          <cell r="E283" t="str">
            <v>407</v>
          </cell>
          <cell r="F283">
            <v>-207229.33</v>
          </cell>
          <cell r="G283">
            <v>1</v>
          </cell>
          <cell r="H283" t="str">
            <v>2006-01-31</v>
          </cell>
        </row>
        <row r="284">
          <cell r="A284">
            <v>480000</v>
          </cell>
          <cell r="B284">
            <v>1015</v>
          </cell>
          <cell r="C284">
            <v>-86032.49</v>
          </cell>
          <cell r="D284" t="str">
            <v>202</v>
          </cell>
          <cell r="E284" t="str">
            <v>407</v>
          </cell>
          <cell r="F284">
            <v>-39843.31</v>
          </cell>
          <cell r="G284">
            <v>1</v>
          </cell>
          <cell r="H284" t="str">
            <v>2006-01-31</v>
          </cell>
        </row>
        <row r="285">
          <cell r="A285">
            <v>480000</v>
          </cell>
          <cell r="B285">
            <v>1015</v>
          </cell>
          <cell r="C285">
            <v>-9025647.1999999993</v>
          </cell>
          <cell r="D285" t="str">
            <v>202</v>
          </cell>
          <cell r="E285" t="str">
            <v>407</v>
          </cell>
          <cell r="F285">
            <v>-3796789.22</v>
          </cell>
          <cell r="G285">
            <v>1</v>
          </cell>
          <cell r="H285" t="str">
            <v>2006-01-31</v>
          </cell>
        </row>
        <row r="286">
          <cell r="A286">
            <v>480001</v>
          </cell>
          <cell r="B286">
            <v>1015</v>
          </cell>
          <cell r="C286">
            <v>550189.37</v>
          </cell>
          <cell r="D286" t="str">
            <v>202</v>
          </cell>
          <cell r="E286" t="str">
            <v>407</v>
          </cell>
          <cell r="F286">
            <v>550533</v>
          </cell>
          <cell r="G286">
            <v>1</v>
          </cell>
          <cell r="H286" t="str">
            <v>2006-01-31</v>
          </cell>
        </row>
        <row r="287">
          <cell r="A287">
            <v>481004</v>
          </cell>
          <cell r="B287">
            <v>1015</v>
          </cell>
          <cell r="C287">
            <v>-1086116.57</v>
          </cell>
          <cell r="D287" t="str">
            <v>202</v>
          </cell>
          <cell r="E287" t="str">
            <v>407</v>
          </cell>
          <cell r="F287">
            <v>-799579.81</v>
          </cell>
          <cell r="G287">
            <v>1</v>
          </cell>
          <cell r="H287" t="str">
            <v>2006-01-31</v>
          </cell>
        </row>
        <row r="288">
          <cell r="A288">
            <v>481004</v>
          </cell>
          <cell r="B288">
            <v>1015</v>
          </cell>
          <cell r="C288">
            <v>-371301.95</v>
          </cell>
          <cell r="D288" t="str">
            <v>202</v>
          </cell>
          <cell r="E288" t="str">
            <v>407</v>
          </cell>
          <cell r="F288">
            <v>-284898.32</v>
          </cell>
          <cell r="G288">
            <v>1</v>
          </cell>
          <cell r="H288" t="str">
            <v>2006-01-31</v>
          </cell>
        </row>
        <row r="289">
          <cell r="A289">
            <v>481004</v>
          </cell>
          <cell r="B289">
            <v>1015</v>
          </cell>
          <cell r="C289">
            <v>-209907.84</v>
          </cell>
          <cell r="D289" t="str">
            <v>202</v>
          </cell>
          <cell r="E289" t="str">
            <v>407</v>
          </cell>
          <cell r="F289">
            <v>-143762.25</v>
          </cell>
          <cell r="G289">
            <v>1</v>
          </cell>
          <cell r="H289" t="str">
            <v>2006-01-31</v>
          </cell>
        </row>
        <row r="290">
          <cell r="A290">
            <v>481004</v>
          </cell>
          <cell r="B290">
            <v>1015</v>
          </cell>
          <cell r="C290">
            <v>-663275.54</v>
          </cell>
          <cell r="D290" t="str">
            <v>202</v>
          </cell>
          <cell r="E290" t="str">
            <v>407</v>
          </cell>
          <cell r="F290">
            <v>-464559.05</v>
          </cell>
          <cell r="G290">
            <v>1</v>
          </cell>
          <cell r="H290" t="str">
            <v>2006-01-31</v>
          </cell>
        </row>
        <row r="291">
          <cell r="A291">
            <v>481004</v>
          </cell>
          <cell r="B291">
            <v>1015</v>
          </cell>
          <cell r="C291">
            <v>-324284.13</v>
          </cell>
          <cell r="D291" t="str">
            <v>202</v>
          </cell>
          <cell r="E291" t="str">
            <v>407</v>
          </cell>
          <cell r="F291">
            <v>-214326.86</v>
          </cell>
          <cell r="G291">
            <v>1</v>
          </cell>
          <cell r="H291" t="str">
            <v>2006-01-31</v>
          </cell>
        </row>
        <row r="292">
          <cell r="A292">
            <v>481004</v>
          </cell>
          <cell r="B292">
            <v>1015</v>
          </cell>
          <cell r="C292">
            <v>-282662.83</v>
          </cell>
          <cell r="D292" t="str">
            <v>202</v>
          </cell>
          <cell r="E292" t="str">
            <v>407</v>
          </cell>
          <cell r="F292">
            <v>-192095.14</v>
          </cell>
          <cell r="G292">
            <v>1</v>
          </cell>
          <cell r="H292" t="str">
            <v>2006-01-31</v>
          </cell>
        </row>
        <row r="293">
          <cell r="A293">
            <v>481004</v>
          </cell>
          <cell r="B293">
            <v>1015</v>
          </cell>
          <cell r="C293">
            <v>-728580.92</v>
          </cell>
          <cell r="D293" t="str">
            <v>202</v>
          </cell>
          <cell r="E293" t="str">
            <v>407</v>
          </cell>
          <cell r="F293">
            <v>-524918.04</v>
          </cell>
          <cell r="G293">
            <v>1</v>
          </cell>
          <cell r="H293" t="str">
            <v>2006-01-31</v>
          </cell>
        </row>
        <row r="294">
          <cell r="A294">
            <v>481004</v>
          </cell>
          <cell r="B294">
            <v>1015</v>
          </cell>
          <cell r="C294">
            <v>-299325.63</v>
          </cell>
          <cell r="D294" t="str">
            <v>202</v>
          </cell>
          <cell r="E294" t="str">
            <v>407</v>
          </cell>
          <cell r="F294">
            <v>-218976.97</v>
          </cell>
          <cell r="G294">
            <v>1</v>
          </cell>
          <cell r="H294" t="str">
            <v>2006-01-31</v>
          </cell>
        </row>
        <row r="295">
          <cell r="A295">
            <v>481004</v>
          </cell>
          <cell r="B295">
            <v>1015</v>
          </cell>
          <cell r="C295">
            <v>-138787.68</v>
          </cell>
          <cell r="D295" t="str">
            <v>202</v>
          </cell>
          <cell r="E295" t="str">
            <v>407</v>
          </cell>
          <cell r="F295">
            <v>-96472.86</v>
          </cell>
          <cell r="G295">
            <v>1</v>
          </cell>
          <cell r="H295" t="str">
            <v>2006-01-31</v>
          </cell>
        </row>
        <row r="296">
          <cell r="A296">
            <v>481004</v>
          </cell>
          <cell r="B296">
            <v>1015</v>
          </cell>
          <cell r="C296">
            <v>-42351.39</v>
          </cell>
          <cell r="D296" t="str">
            <v>202</v>
          </cell>
          <cell r="E296" t="str">
            <v>407</v>
          </cell>
          <cell r="F296">
            <v>-35357.980000000003</v>
          </cell>
          <cell r="G296">
            <v>1</v>
          </cell>
          <cell r="H296" t="str">
            <v>2006-01-31</v>
          </cell>
        </row>
        <row r="297">
          <cell r="A297">
            <v>481004</v>
          </cell>
          <cell r="B297">
            <v>1015</v>
          </cell>
          <cell r="C297">
            <v>-2202293.5</v>
          </cell>
          <cell r="D297" t="str">
            <v>202</v>
          </cell>
          <cell r="E297" t="str">
            <v>407</v>
          </cell>
          <cell r="F297">
            <v>-1557028.11</v>
          </cell>
          <cell r="G297">
            <v>1</v>
          </cell>
          <cell r="H297" t="str">
            <v>2006-01-31</v>
          </cell>
        </row>
        <row r="298">
          <cell r="A298">
            <v>480000</v>
          </cell>
          <cell r="B298">
            <v>1015</v>
          </cell>
          <cell r="C298">
            <v>-757.3</v>
          </cell>
          <cell r="D298" t="str">
            <v>202</v>
          </cell>
          <cell r="E298" t="str">
            <v>408</v>
          </cell>
          <cell r="F298">
            <v>-186.39</v>
          </cell>
          <cell r="G298">
            <v>1</v>
          </cell>
          <cell r="H298" t="str">
            <v>2006-01-31</v>
          </cell>
        </row>
        <row r="299">
          <cell r="A299">
            <v>480000</v>
          </cell>
          <cell r="B299">
            <v>1015</v>
          </cell>
          <cell r="C299">
            <v>-51941.77</v>
          </cell>
          <cell r="D299" t="str">
            <v>202</v>
          </cell>
          <cell r="E299" t="str">
            <v>408</v>
          </cell>
          <cell r="F299">
            <v>-12830.5</v>
          </cell>
          <cell r="G299">
            <v>1</v>
          </cell>
          <cell r="H299" t="str">
            <v>2006-01-31</v>
          </cell>
        </row>
        <row r="300">
          <cell r="A300">
            <v>480000</v>
          </cell>
          <cell r="B300">
            <v>1015</v>
          </cell>
          <cell r="C300">
            <v>-1959.39</v>
          </cell>
          <cell r="D300" t="str">
            <v>202</v>
          </cell>
          <cell r="E300" t="str">
            <v>408</v>
          </cell>
          <cell r="F300">
            <v>-479.91</v>
          </cell>
          <cell r="G300">
            <v>1</v>
          </cell>
          <cell r="H300" t="str">
            <v>2006-01-31</v>
          </cell>
        </row>
        <row r="301">
          <cell r="A301">
            <v>480000</v>
          </cell>
          <cell r="B301">
            <v>1015</v>
          </cell>
          <cell r="C301">
            <v>-68581.399999999994</v>
          </cell>
          <cell r="D301" t="str">
            <v>202</v>
          </cell>
          <cell r="E301" t="str">
            <v>408</v>
          </cell>
          <cell r="F301">
            <v>-16953.13</v>
          </cell>
          <cell r="G301">
            <v>1</v>
          </cell>
          <cell r="H301" t="str">
            <v>2006-01-31</v>
          </cell>
        </row>
        <row r="302">
          <cell r="A302">
            <v>480000</v>
          </cell>
          <cell r="B302">
            <v>1015</v>
          </cell>
          <cell r="C302">
            <v>-57897.06</v>
          </cell>
          <cell r="D302" t="str">
            <v>202</v>
          </cell>
          <cell r="E302" t="str">
            <v>408</v>
          </cell>
          <cell r="F302">
            <v>-14310.95</v>
          </cell>
          <cell r="G302">
            <v>1</v>
          </cell>
          <cell r="H302" t="str">
            <v>2006-01-31</v>
          </cell>
        </row>
        <row r="303">
          <cell r="A303">
            <v>480000</v>
          </cell>
          <cell r="B303">
            <v>1015</v>
          </cell>
          <cell r="C303">
            <v>-888.77</v>
          </cell>
          <cell r="D303" t="str">
            <v>202</v>
          </cell>
          <cell r="E303" t="str">
            <v>408</v>
          </cell>
          <cell r="F303">
            <v>-217.17</v>
          </cell>
          <cell r="G303">
            <v>1</v>
          </cell>
          <cell r="H303" t="str">
            <v>2006-01-31</v>
          </cell>
        </row>
        <row r="304">
          <cell r="A304">
            <v>480000</v>
          </cell>
          <cell r="B304">
            <v>1015</v>
          </cell>
          <cell r="C304">
            <v>-17060.12</v>
          </cell>
          <cell r="D304" t="str">
            <v>202</v>
          </cell>
          <cell r="E304" t="str">
            <v>408</v>
          </cell>
          <cell r="F304">
            <v>-4234.05</v>
          </cell>
          <cell r="G304">
            <v>1</v>
          </cell>
          <cell r="H304" t="str">
            <v>2006-01-31</v>
          </cell>
        </row>
        <row r="305">
          <cell r="A305">
            <v>480000</v>
          </cell>
          <cell r="B305">
            <v>1015</v>
          </cell>
          <cell r="C305">
            <v>-300.88</v>
          </cell>
          <cell r="D305" t="str">
            <v>202</v>
          </cell>
          <cell r="E305" t="str">
            <v>408</v>
          </cell>
          <cell r="F305">
            <v>-72.83</v>
          </cell>
          <cell r="G305">
            <v>1</v>
          </cell>
          <cell r="H305" t="str">
            <v>2006-01-31</v>
          </cell>
        </row>
        <row r="306">
          <cell r="A306">
            <v>480000</v>
          </cell>
          <cell r="B306">
            <v>1015</v>
          </cell>
          <cell r="C306">
            <v>-212.86</v>
          </cell>
          <cell r="D306" t="str">
            <v>202</v>
          </cell>
          <cell r="E306" t="str">
            <v>408</v>
          </cell>
          <cell r="F306">
            <v>-50.96</v>
          </cell>
          <cell r="G306">
            <v>1</v>
          </cell>
          <cell r="H306" t="str">
            <v>2006-01-31</v>
          </cell>
        </row>
        <row r="307">
          <cell r="A307">
            <v>480000</v>
          </cell>
          <cell r="B307">
            <v>1015</v>
          </cell>
          <cell r="C307">
            <v>-379.74</v>
          </cell>
          <cell r="D307" t="str">
            <v>202</v>
          </cell>
          <cell r="E307" t="str">
            <v>408</v>
          </cell>
          <cell r="F307">
            <v>-93.7</v>
          </cell>
          <cell r="G307">
            <v>1</v>
          </cell>
          <cell r="H307" t="str">
            <v>2006-01-31</v>
          </cell>
        </row>
        <row r="308">
          <cell r="A308">
            <v>480000</v>
          </cell>
          <cell r="B308">
            <v>1015</v>
          </cell>
          <cell r="C308">
            <v>-72971.899999999994</v>
          </cell>
          <cell r="D308" t="str">
            <v>202</v>
          </cell>
          <cell r="E308" t="str">
            <v>408</v>
          </cell>
          <cell r="F308">
            <v>-18043.54</v>
          </cell>
          <cell r="G308">
            <v>1</v>
          </cell>
          <cell r="H308" t="str">
            <v>2006-01-31</v>
          </cell>
        </row>
        <row r="309">
          <cell r="A309">
            <v>480001</v>
          </cell>
          <cell r="B309">
            <v>1015</v>
          </cell>
          <cell r="C309">
            <v>1261.8399999999999</v>
          </cell>
          <cell r="D309" t="str">
            <v>202</v>
          </cell>
          <cell r="E309" t="str">
            <v>408</v>
          </cell>
          <cell r="F309">
            <v>379</v>
          </cell>
          <cell r="G309">
            <v>1</v>
          </cell>
          <cell r="H309" t="str">
            <v>2006-01-31</v>
          </cell>
        </row>
        <row r="310">
          <cell r="A310">
            <v>481004</v>
          </cell>
          <cell r="B310">
            <v>1015</v>
          </cell>
          <cell r="C310">
            <v>-39.549999999999997</v>
          </cell>
          <cell r="D310" t="str">
            <v>202</v>
          </cell>
          <cell r="E310" t="str">
            <v>408</v>
          </cell>
          <cell r="F310">
            <v>-9.81</v>
          </cell>
          <cell r="G310">
            <v>1</v>
          </cell>
          <cell r="H310" t="str">
            <v>2006-01-31</v>
          </cell>
        </row>
        <row r="311">
          <cell r="A311">
            <v>481004</v>
          </cell>
          <cell r="B311">
            <v>1015</v>
          </cell>
          <cell r="C311">
            <v>-28731.119999999999</v>
          </cell>
          <cell r="D311" t="str">
            <v>202</v>
          </cell>
          <cell r="E311" t="str">
            <v>408</v>
          </cell>
          <cell r="F311">
            <v>-7121.51</v>
          </cell>
          <cell r="G311">
            <v>1</v>
          </cell>
          <cell r="H311" t="str">
            <v>2006-01-31</v>
          </cell>
        </row>
        <row r="312">
          <cell r="A312">
            <v>481004</v>
          </cell>
          <cell r="B312">
            <v>1015</v>
          </cell>
          <cell r="C312">
            <v>-4560.93</v>
          </cell>
          <cell r="D312" t="str">
            <v>202</v>
          </cell>
          <cell r="E312" t="str">
            <v>408</v>
          </cell>
          <cell r="F312">
            <v>-1128.71</v>
          </cell>
          <cell r="G312">
            <v>1</v>
          </cell>
          <cell r="H312" t="str">
            <v>2006-01-31</v>
          </cell>
        </row>
        <row r="313">
          <cell r="A313">
            <v>481004</v>
          </cell>
          <cell r="B313">
            <v>1015</v>
          </cell>
          <cell r="C313">
            <v>-44843.87</v>
          </cell>
          <cell r="D313" t="str">
            <v>202</v>
          </cell>
          <cell r="E313" t="str">
            <v>408</v>
          </cell>
          <cell r="F313">
            <v>-11120.1</v>
          </cell>
          <cell r="G313">
            <v>1</v>
          </cell>
          <cell r="H313" t="str">
            <v>2006-01-31</v>
          </cell>
        </row>
        <row r="314">
          <cell r="A314">
            <v>481004</v>
          </cell>
          <cell r="B314">
            <v>1015</v>
          </cell>
          <cell r="C314">
            <v>-34406.65</v>
          </cell>
          <cell r="D314" t="str">
            <v>202</v>
          </cell>
          <cell r="E314" t="str">
            <v>408</v>
          </cell>
          <cell r="F314">
            <v>-8534.16</v>
          </cell>
          <cell r="G314">
            <v>1</v>
          </cell>
          <cell r="H314" t="str">
            <v>2006-01-31</v>
          </cell>
        </row>
        <row r="315">
          <cell r="A315">
            <v>481004</v>
          </cell>
          <cell r="B315">
            <v>1015</v>
          </cell>
          <cell r="C315">
            <v>-231.06</v>
          </cell>
          <cell r="D315" t="str">
            <v>202</v>
          </cell>
          <cell r="E315" t="str">
            <v>408</v>
          </cell>
          <cell r="F315">
            <v>-55.34</v>
          </cell>
          <cell r="G315">
            <v>1</v>
          </cell>
          <cell r="H315" t="str">
            <v>2006-01-31</v>
          </cell>
        </row>
        <row r="316">
          <cell r="A316">
            <v>481004</v>
          </cell>
          <cell r="B316">
            <v>1015</v>
          </cell>
          <cell r="C316">
            <v>-916.95</v>
          </cell>
          <cell r="D316" t="str">
            <v>202</v>
          </cell>
          <cell r="E316" t="str">
            <v>408</v>
          </cell>
          <cell r="F316">
            <v>-225.74</v>
          </cell>
          <cell r="G316">
            <v>1</v>
          </cell>
          <cell r="H316" t="str">
            <v>2006-01-31</v>
          </cell>
        </row>
        <row r="317">
          <cell r="A317">
            <v>481004</v>
          </cell>
          <cell r="B317">
            <v>1015</v>
          </cell>
          <cell r="C317">
            <v>-169.16</v>
          </cell>
          <cell r="D317" t="str">
            <v>202</v>
          </cell>
          <cell r="E317" t="str">
            <v>408</v>
          </cell>
          <cell r="F317">
            <v>-42</v>
          </cell>
          <cell r="G317">
            <v>1</v>
          </cell>
          <cell r="H317" t="str">
            <v>2006-01-31</v>
          </cell>
        </row>
        <row r="318">
          <cell r="A318">
            <v>481004</v>
          </cell>
          <cell r="B318">
            <v>1015</v>
          </cell>
          <cell r="C318">
            <v>-3300.03</v>
          </cell>
          <cell r="D318" t="str">
            <v>202</v>
          </cell>
          <cell r="E318" t="str">
            <v>408</v>
          </cell>
          <cell r="F318">
            <v>-819.36</v>
          </cell>
          <cell r="G318">
            <v>1</v>
          </cell>
          <cell r="H318" t="str">
            <v>2006-01-31</v>
          </cell>
        </row>
        <row r="319">
          <cell r="A319">
            <v>481004</v>
          </cell>
          <cell r="B319">
            <v>1015</v>
          </cell>
          <cell r="C319">
            <v>-10074.33</v>
          </cell>
          <cell r="D319" t="str">
            <v>202</v>
          </cell>
          <cell r="E319" t="str">
            <v>408</v>
          </cell>
          <cell r="F319">
            <v>-2497.71</v>
          </cell>
          <cell r="G319">
            <v>1</v>
          </cell>
          <cell r="H319" t="str">
            <v>2006-01-31</v>
          </cell>
        </row>
        <row r="320">
          <cell r="A320">
            <v>481002</v>
          </cell>
          <cell r="B320">
            <v>1015</v>
          </cell>
          <cell r="C320">
            <v>0</v>
          </cell>
          <cell r="D320" t="str">
            <v>202</v>
          </cell>
          <cell r="E320" t="str">
            <v>409</v>
          </cell>
          <cell r="F320">
            <v>0</v>
          </cell>
          <cell r="G320">
            <v>1</v>
          </cell>
          <cell r="H320" t="str">
            <v>2006-01-31</v>
          </cell>
        </row>
        <row r="321">
          <cell r="A321">
            <v>481002</v>
          </cell>
          <cell r="B321">
            <v>1015</v>
          </cell>
          <cell r="C321">
            <v>0</v>
          </cell>
          <cell r="D321" t="str">
            <v>202</v>
          </cell>
          <cell r="E321" t="str">
            <v>409</v>
          </cell>
          <cell r="F321">
            <v>0</v>
          </cell>
          <cell r="G321">
            <v>1</v>
          </cell>
          <cell r="H321" t="str">
            <v>2006-01-31</v>
          </cell>
        </row>
        <row r="322">
          <cell r="A322">
            <v>481002</v>
          </cell>
          <cell r="B322">
            <v>1015</v>
          </cell>
          <cell r="C322">
            <v>41500.22</v>
          </cell>
          <cell r="D322" t="str">
            <v>202</v>
          </cell>
          <cell r="E322" t="str">
            <v>411</v>
          </cell>
          <cell r="F322">
            <v>180372</v>
          </cell>
          <cell r="G322">
            <v>1</v>
          </cell>
          <cell r="H322" t="str">
            <v>2006-01-31</v>
          </cell>
        </row>
        <row r="323">
          <cell r="A323">
            <v>481002</v>
          </cell>
          <cell r="B323">
            <v>1015</v>
          </cell>
          <cell r="C323">
            <v>-22174.799999999999</v>
          </cell>
          <cell r="D323" t="str">
            <v>202</v>
          </cell>
          <cell r="E323" t="str">
            <v>411</v>
          </cell>
          <cell r="F323">
            <v>-95068</v>
          </cell>
          <cell r="G323">
            <v>1</v>
          </cell>
          <cell r="H323" t="str">
            <v>2006-01-31</v>
          </cell>
        </row>
        <row r="324">
          <cell r="A324">
            <v>481002</v>
          </cell>
          <cell r="B324">
            <v>1015</v>
          </cell>
          <cell r="C324">
            <v>-1979.82</v>
          </cell>
          <cell r="D324" t="str">
            <v>202</v>
          </cell>
          <cell r="E324" t="str">
            <v>411</v>
          </cell>
          <cell r="F324">
            <v>-9362.64</v>
          </cell>
          <cell r="G324">
            <v>1</v>
          </cell>
          <cell r="H324" t="str">
            <v>2006-01-31</v>
          </cell>
        </row>
        <row r="325">
          <cell r="A325">
            <v>481002</v>
          </cell>
          <cell r="B325">
            <v>1015</v>
          </cell>
          <cell r="C325">
            <v>-1153.51</v>
          </cell>
          <cell r="D325" t="str">
            <v>202</v>
          </cell>
          <cell r="E325" t="str">
            <v>411</v>
          </cell>
          <cell r="F325">
            <v>-6162.41</v>
          </cell>
          <cell r="G325">
            <v>1</v>
          </cell>
          <cell r="H325" t="str">
            <v>2006-01-31</v>
          </cell>
        </row>
        <row r="326">
          <cell r="A326">
            <v>481002</v>
          </cell>
          <cell r="B326">
            <v>1015</v>
          </cell>
          <cell r="C326">
            <v>-1562.49</v>
          </cell>
          <cell r="D326" t="str">
            <v>202</v>
          </cell>
          <cell r="E326" t="str">
            <v>411</v>
          </cell>
          <cell r="F326">
            <v>-7817.36</v>
          </cell>
          <cell r="G326">
            <v>1</v>
          </cell>
          <cell r="H326" t="str">
            <v>2006-01-31</v>
          </cell>
        </row>
        <row r="327">
          <cell r="A327">
            <v>481002</v>
          </cell>
          <cell r="B327">
            <v>1015</v>
          </cell>
          <cell r="C327">
            <v>-1920.11</v>
          </cell>
          <cell r="D327" t="str">
            <v>202</v>
          </cell>
          <cell r="E327" t="str">
            <v>411</v>
          </cell>
          <cell r="F327">
            <v>-6565.82</v>
          </cell>
          <cell r="G327">
            <v>1</v>
          </cell>
          <cell r="H327" t="str">
            <v>2006-01-31</v>
          </cell>
        </row>
        <row r="328">
          <cell r="A328">
            <v>481002</v>
          </cell>
          <cell r="B328">
            <v>1015</v>
          </cell>
          <cell r="C328">
            <v>-615.33000000000004</v>
          </cell>
          <cell r="D328" t="str">
            <v>202</v>
          </cell>
          <cell r="E328" t="str">
            <v>411</v>
          </cell>
          <cell r="F328">
            <v>-2.1</v>
          </cell>
          <cell r="G328">
            <v>1</v>
          </cell>
          <cell r="H328" t="str">
            <v>2006-01-31</v>
          </cell>
        </row>
        <row r="329">
          <cell r="A329">
            <v>481002</v>
          </cell>
          <cell r="B329">
            <v>1015</v>
          </cell>
          <cell r="C329">
            <v>-1715.98</v>
          </cell>
          <cell r="D329" t="str">
            <v>202</v>
          </cell>
          <cell r="E329" t="str">
            <v>411</v>
          </cell>
          <cell r="F329">
            <v>-7590.46</v>
          </cell>
          <cell r="G329">
            <v>1</v>
          </cell>
          <cell r="H329" t="str">
            <v>2006-01-31</v>
          </cell>
        </row>
        <row r="330">
          <cell r="A330">
            <v>481002</v>
          </cell>
          <cell r="B330">
            <v>1015</v>
          </cell>
          <cell r="C330">
            <v>-731.33</v>
          </cell>
          <cell r="D330" t="str">
            <v>202</v>
          </cell>
          <cell r="E330" t="str">
            <v>411</v>
          </cell>
          <cell r="F330">
            <v>-3158.69</v>
          </cell>
          <cell r="G330">
            <v>1</v>
          </cell>
          <cell r="H330" t="str">
            <v>2006-01-31</v>
          </cell>
        </row>
        <row r="331">
          <cell r="A331">
            <v>481002</v>
          </cell>
          <cell r="B331">
            <v>1015</v>
          </cell>
          <cell r="C331">
            <v>-274</v>
          </cell>
          <cell r="D331" t="str">
            <v>202</v>
          </cell>
          <cell r="E331" t="str">
            <v>411</v>
          </cell>
          <cell r="F331">
            <v>0</v>
          </cell>
          <cell r="G331">
            <v>1</v>
          </cell>
          <cell r="H331" t="str">
            <v>2006-01-31</v>
          </cell>
        </row>
        <row r="332">
          <cell r="A332">
            <v>481002</v>
          </cell>
          <cell r="B332">
            <v>1015</v>
          </cell>
          <cell r="C332">
            <v>-18150.2</v>
          </cell>
          <cell r="D332" t="str">
            <v>202</v>
          </cell>
          <cell r="E332" t="str">
            <v>411</v>
          </cell>
          <cell r="F332">
            <v>-93933.26</v>
          </cell>
          <cell r="G332">
            <v>1</v>
          </cell>
          <cell r="H332" t="str">
            <v>2006-01-31</v>
          </cell>
        </row>
        <row r="333">
          <cell r="A333">
            <v>481005</v>
          </cell>
          <cell r="B333">
            <v>1015</v>
          </cell>
          <cell r="C333">
            <v>-91220.11</v>
          </cell>
          <cell r="D333" t="str">
            <v>202</v>
          </cell>
          <cell r="E333" t="str">
            <v>411</v>
          </cell>
          <cell r="F333">
            <v>-334996</v>
          </cell>
          <cell r="G333">
            <v>1</v>
          </cell>
          <cell r="H333" t="str">
            <v>2006-01-31</v>
          </cell>
        </row>
        <row r="334">
          <cell r="A334">
            <v>481005</v>
          </cell>
          <cell r="B334">
            <v>1015</v>
          </cell>
          <cell r="C334">
            <v>67963.990000000005</v>
          </cell>
          <cell r="D334" t="str">
            <v>202</v>
          </cell>
          <cell r="E334" t="str">
            <v>411</v>
          </cell>
          <cell r="F334">
            <v>264964</v>
          </cell>
          <cell r="G334">
            <v>1</v>
          </cell>
          <cell r="H334" t="str">
            <v>2006-01-31</v>
          </cell>
        </row>
        <row r="335">
          <cell r="A335">
            <v>481005</v>
          </cell>
          <cell r="B335">
            <v>1015</v>
          </cell>
          <cell r="C335">
            <v>-1563.44</v>
          </cell>
          <cell r="D335" t="str">
            <v>202</v>
          </cell>
          <cell r="E335" t="str">
            <v>411</v>
          </cell>
          <cell r="F335">
            <v>-7129.55</v>
          </cell>
          <cell r="G335">
            <v>1</v>
          </cell>
          <cell r="H335" t="str">
            <v>2006-01-31</v>
          </cell>
        </row>
        <row r="336">
          <cell r="A336">
            <v>481005</v>
          </cell>
          <cell r="B336">
            <v>1015</v>
          </cell>
          <cell r="C336">
            <v>-312.87</v>
          </cell>
          <cell r="D336" t="str">
            <v>202</v>
          </cell>
          <cell r="E336" t="str">
            <v>411</v>
          </cell>
          <cell r="F336">
            <v>-1654.15</v>
          </cell>
          <cell r="G336">
            <v>1</v>
          </cell>
          <cell r="H336" t="str">
            <v>2006-01-31</v>
          </cell>
        </row>
        <row r="337">
          <cell r="A337">
            <v>481005</v>
          </cell>
          <cell r="B337">
            <v>1015</v>
          </cell>
          <cell r="C337">
            <v>-1409.22</v>
          </cell>
          <cell r="D337" t="str">
            <v>202</v>
          </cell>
          <cell r="E337" t="str">
            <v>411</v>
          </cell>
          <cell r="F337">
            <v>-6154.98</v>
          </cell>
          <cell r="G337">
            <v>1</v>
          </cell>
          <cell r="H337" t="str">
            <v>2006-01-31</v>
          </cell>
        </row>
        <row r="338">
          <cell r="A338">
            <v>481005</v>
          </cell>
          <cell r="B338">
            <v>1015</v>
          </cell>
          <cell r="C338">
            <v>-282.29000000000002</v>
          </cell>
          <cell r="D338" t="str">
            <v>202</v>
          </cell>
          <cell r="E338" t="str">
            <v>411</v>
          </cell>
          <cell r="F338">
            <v>-1436.59</v>
          </cell>
          <cell r="G338">
            <v>1</v>
          </cell>
          <cell r="H338" t="str">
            <v>2006-01-31</v>
          </cell>
        </row>
        <row r="339">
          <cell r="A339">
            <v>481005</v>
          </cell>
          <cell r="B339">
            <v>1015</v>
          </cell>
          <cell r="C339">
            <v>-553.47</v>
          </cell>
          <cell r="D339" t="str">
            <v>202</v>
          </cell>
          <cell r="E339" t="str">
            <v>411</v>
          </cell>
          <cell r="F339">
            <v>-2794.08</v>
          </cell>
          <cell r="G339">
            <v>1</v>
          </cell>
          <cell r="H339" t="str">
            <v>2006-01-31</v>
          </cell>
        </row>
        <row r="340">
          <cell r="A340">
            <v>481005</v>
          </cell>
          <cell r="B340">
            <v>1015</v>
          </cell>
          <cell r="C340">
            <v>-1808.29</v>
          </cell>
          <cell r="D340" t="str">
            <v>202</v>
          </cell>
          <cell r="E340" t="str">
            <v>411</v>
          </cell>
          <cell r="F340">
            <v>-10041.790000000001</v>
          </cell>
          <cell r="G340">
            <v>1</v>
          </cell>
          <cell r="H340" t="str">
            <v>2006-01-31</v>
          </cell>
        </row>
        <row r="341">
          <cell r="A341">
            <v>481005</v>
          </cell>
          <cell r="B341">
            <v>1015</v>
          </cell>
          <cell r="C341">
            <v>-740.7</v>
          </cell>
          <cell r="D341" t="str">
            <v>202</v>
          </cell>
          <cell r="E341" t="str">
            <v>411</v>
          </cell>
          <cell r="F341">
            <v>-2271.9499999999998</v>
          </cell>
          <cell r="G341">
            <v>1</v>
          </cell>
          <cell r="H341" t="str">
            <v>2006-01-31</v>
          </cell>
        </row>
        <row r="342">
          <cell r="A342">
            <v>481005</v>
          </cell>
          <cell r="B342">
            <v>1015</v>
          </cell>
          <cell r="C342">
            <v>-3795.91</v>
          </cell>
          <cell r="D342" t="str">
            <v>202</v>
          </cell>
          <cell r="E342" t="str">
            <v>411</v>
          </cell>
          <cell r="F342">
            <v>-20006.23</v>
          </cell>
          <cell r="G342">
            <v>1</v>
          </cell>
          <cell r="H342" t="str">
            <v>2006-01-31</v>
          </cell>
        </row>
        <row r="343">
          <cell r="A343">
            <v>481002</v>
          </cell>
          <cell r="B343">
            <v>1015</v>
          </cell>
          <cell r="C343">
            <v>18014.57</v>
          </cell>
          <cell r="D343" t="str">
            <v>202</v>
          </cell>
          <cell r="E343" t="str">
            <v>414</v>
          </cell>
          <cell r="F343">
            <v>21624</v>
          </cell>
          <cell r="G343">
            <v>1</v>
          </cell>
          <cell r="H343" t="str">
            <v>2006-01-31</v>
          </cell>
        </row>
        <row r="344">
          <cell r="A344">
            <v>481002</v>
          </cell>
          <cell r="B344">
            <v>1015</v>
          </cell>
          <cell r="C344">
            <v>-6975.52</v>
          </cell>
          <cell r="D344" t="str">
            <v>202</v>
          </cell>
          <cell r="E344" t="str">
            <v>414</v>
          </cell>
          <cell r="F344">
            <v>-7151</v>
          </cell>
          <cell r="G344">
            <v>1</v>
          </cell>
          <cell r="H344" t="str">
            <v>2006-01-31</v>
          </cell>
        </row>
        <row r="345">
          <cell r="A345">
            <v>481002</v>
          </cell>
          <cell r="B345">
            <v>1015</v>
          </cell>
          <cell r="C345">
            <v>0</v>
          </cell>
          <cell r="D345" t="str">
            <v>202</v>
          </cell>
          <cell r="E345" t="str">
            <v>414</v>
          </cell>
          <cell r="F345">
            <v>0</v>
          </cell>
          <cell r="G345">
            <v>1</v>
          </cell>
          <cell r="H345" t="str">
            <v>2006-01-31</v>
          </cell>
        </row>
        <row r="346">
          <cell r="A346">
            <v>481002</v>
          </cell>
          <cell r="B346">
            <v>1015</v>
          </cell>
          <cell r="C346">
            <v>-6226.17</v>
          </cell>
          <cell r="D346" t="str">
            <v>202</v>
          </cell>
          <cell r="E346" t="str">
            <v>414</v>
          </cell>
          <cell r="F346">
            <v>-8900.51</v>
          </cell>
          <cell r="G346">
            <v>1</v>
          </cell>
          <cell r="H346" t="str">
            <v>2006-01-31</v>
          </cell>
        </row>
        <row r="347">
          <cell r="A347">
            <v>481002</v>
          </cell>
          <cell r="B347">
            <v>1015</v>
          </cell>
          <cell r="C347">
            <v>-1614.93</v>
          </cell>
          <cell r="D347" t="str">
            <v>202</v>
          </cell>
          <cell r="E347" t="str">
            <v>414</v>
          </cell>
          <cell r="F347">
            <v>-535.57000000000005</v>
          </cell>
          <cell r="G347">
            <v>1</v>
          </cell>
          <cell r="H347" t="str">
            <v>2006-01-31</v>
          </cell>
        </row>
        <row r="348">
          <cell r="A348">
            <v>481002</v>
          </cell>
          <cell r="B348">
            <v>1015</v>
          </cell>
          <cell r="C348">
            <v>-6606.5</v>
          </cell>
          <cell r="D348" t="str">
            <v>202</v>
          </cell>
          <cell r="E348" t="str">
            <v>414</v>
          </cell>
          <cell r="F348">
            <v>-11530</v>
          </cell>
          <cell r="G348">
            <v>1</v>
          </cell>
          <cell r="H348" t="str">
            <v>2006-01-31</v>
          </cell>
        </row>
        <row r="349">
          <cell r="A349">
            <v>481005</v>
          </cell>
          <cell r="B349">
            <v>1015</v>
          </cell>
          <cell r="C349">
            <v>-29817.97</v>
          </cell>
          <cell r="D349" t="str">
            <v>202</v>
          </cell>
          <cell r="E349" t="str">
            <v>414</v>
          </cell>
          <cell r="F349">
            <v>-35856</v>
          </cell>
          <cell r="G349">
            <v>1</v>
          </cell>
          <cell r="H349" t="str">
            <v>2006-01-31</v>
          </cell>
        </row>
        <row r="350">
          <cell r="A350">
            <v>481005</v>
          </cell>
          <cell r="B350">
            <v>1015</v>
          </cell>
          <cell r="C350">
            <v>17661.72</v>
          </cell>
          <cell r="D350" t="str">
            <v>202</v>
          </cell>
          <cell r="E350" t="str">
            <v>414</v>
          </cell>
          <cell r="F350">
            <v>18072</v>
          </cell>
          <cell r="G350">
            <v>1</v>
          </cell>
          <cell r="H350" t="str">
            <v>2006-01-31</v>
          </cell>
        </row>
        <row r="351">
          <cell r="A351">
            <v>481005</v>
          </cell>
          <cell r="B351">
            <v>1015</v>
          </cell>
          <cell r="C351">
            <v>-2613.2600000000002</v>
          </cell>
          <cell r="D351" t="str">
            <v>202</v>
          </cell>
          <cell r="E351" t="str">
            <v>414</v>
          </cell>
          <cell r="F351">
            <v>-994.57</v>
          </cell>
          <cell r="G351">
            <v>1</v>
          </cell>
          <cell r="H351" t="str">
            <v>2006-01-31</v>
          </cell>
        </row>
        <row r="352">
          <cell r="A352">
            <v>481000</v>
          </cell>
          <cell r="B352">
            <v>1015</v>
          </cell>
          <cell r="C352">
            <v>-355.67</v>
          </cell>
          <cell r="D352" t="str">
            <v>202</v>
          </cell>
          <cell r="E352" t="str">
            <v>451</v>
          </cell>
          <cell r="F352">
            <v>-726</v>
          </cell>
          <cell r="G352">
            <v>1</v>
          </cell>
          <cell r="H352" t="str">
            <v>2006-01-31</v>
          </cell>
        </row>
        <row r="353">
          <cell r="A353">
            <v>481000</v>
          </cell>
          <cell r="B353">
            <v>1015</v>
          </cell>
          <cell r="C353">
            <v>878.79</v>
          </cell>
          <cell r="D353" t="str">
            <v>202</v>
          </cell>
          <cell r="E353" t="str">
            <v>451</v>
          </cell>
          <cell r="F353">
            <v>987</v>
          </cell>
          <cell r="G353">
            <v>1</v>
          </cell>
          <cell r="H353" t="str">
            <v>2006-01-31</v>
          </cell>
        </row>
        <row r="354">
          <cell r="A354">
            <v>481000</v>
          </cell>
          <cell r="B354">
            <v>1015</v>
          </cell>
          <cell r="C354">
            <v>-298.12</v>
          </cell>
          <cell r="D354" t="str">
            <v>202</v>
          </cell>
          <cell r="E354" t="str">
            <v>451</v>
          </cell>
          <cell r="F354">
            <v>-260.52999999999997</v>
          </cell>
          <cell r="G354">
            <v>1</v>
          </cell>
          <cell r="H354" t="str">
            <v>2006-01-31</v>
          </cell>
        </row>
        <row r="355">
          <cell r="A355">
            <v>481000</v>
          </cell>
          <cell r="B355">
            <v>1015</v>
          </cell>
          <cell r="C355">
            <v>-225</v>
          </cell>
          <cell r="D355" t="str">
            <v>202</v>
          </cell>
          <cell r="E355" t="str">
            <v>451</v>
          </cell>
          <cell r="F355">
            <v>0</v>
          </cell>
          <cell r="G355">
            <v>1</v>
          </cell>
          <cell r="H355" t="str">
            <v>2006-01-31</v>
          </cell>
        </row>
        <row r="356">
          <cell r="A356">
            <v>481004</v>
          </cell>
          <cell r="B356">
            <v>1015</v>
          </cell>
          <cell r="C356">
            <v>20280.46</v>
          </cell>
          <cell r="D356" t="str">
            <v>202</v>
          </cell>
          <cell r="E356" t="str">
            <v>451</v>
          </cell>
          <cell r="F356">
            <v>-1387.34</v>
          </cell>
          <cell r="G356">
            <v>1</v>
          </cell>
          <cell r="H356" t="str">
            <v>2006-01-31</v>
          </cell>
        </row>
        <row r="357">
          <cell r="A357">
            <v>481004</v>
          </cell>
          <cell r="B357">
            <v>1015</v>
          </cell>
          <cell r="C357">
            <v>-19885.66</v>
          </cell>
          <cell r="D357" t="str">
            <v>202</v>
          </cell>
          <cell r="E357" t="str">
            <v>451</v>
          </cell>
          <cell r="F357">
            <v>405.34</v>
          </cell>
          <cell r="G357">
            <v>1</v>
          </cell>
          <cell r="H357" t="str">
            <v>2006-01-31</v>
          </cell>
        </row>
        <row r="358">
          <cell r="A358">
            <v>481004</v>
          </cell>
          <cell r="B358">
            <v>1015</v>
          </cell>
          <cell r="C358">
            <v>-1358.25</v>
          </cell>
          <cell r="D358" t="str">
            <v>202</v>
          </cell>
          <cell r="E358" t="str">
            <v>451</v>
          </cell>
          <cell r="F358">
            <v>-1218.49</v>
          </cell>
          <cell r="G358">
            <v>1</v>
          </cell>
          <cell r="H358" t="str">
            <v>2006-01-31</v>
          </cell>
        </row>
        <row r="359">
          <cell r="A359">
            <v>481004</v>
          </cell>
          <cell r="B359">
            <v>1015</v>
          </cell>
          <cell r="C359">
            <v>-6309.82</v>
          </cell>
          <cell r="D359" t="str">
            <v>202</v>
          </cell>
          <cell r="E359" t="str">
            <v>451</v>
          </cell>
          <cell r="F359">
            <v>-7020.17</v>
          </cell>
          <cell r="G359">
            <v>1</v>
          </cell>
          <cell r="H359" t="str">
            <v>2006-01-31</v>
          </cell>
        </row>
        <row r="360">
          <cell r="A360">
            <v>481004</v>
          </cell>
          <cell r="B360">
            <v>1015</v>
          </cell>
          <cell r="C360">
            <v>-1833.33</v>
          </cell>
          <cell r="D360" t="str">
            <v>202</v>
          </cell>
          <cell r="E360" t="str">
            <v>451</v>
          </cell>
          <cell r="F360">
            <v>-1976.09</v>
          </cell>
          <cell r="G360">
            <v>1</v>
          </cell>
          <cell r="H360" t="str">
            <v>2006-01-31</v>
          </cell>
        </row>
        <row r="361">
          <cell r="A361">
            <v>481004</v>
          </cell>
          <cell r="B361">
            <v>1015</v>
          </cell>
          <cell r="C361">
            <v>-1873.93</v>
          </cell>
          <cell r="D361" t="str">
            <v>202</v>
          </cell>
          <cell r="E361" t="str">
            <v>451</v>
          </cell>
          <cell r="F361">
            <v>-2027.3</v>
          </cell>
          <cell r="G361">
            <v>1</v>
          </cell>
          <cell r="H361" t="str">
            <v>2006-01-31</v>
          </cell>
        </row>
        <row r="362">
          <cell r="A362">
            <v>481004</v>
          </cell>
          <cell r="B362">
            <v>1015</v>
          </cell>
          <cell r="C362">
            <v>-914.51</v>
          </cell>
          <cell r="D362" t="str">
            <v>202</v>
          </cell>
          <cell r="E362" t="str">
            <v>451</v>
          </cell>
          <cell r="F362">
            <v>-828.28</v>
          </cell>
          <cell r="G362">
            <v>1</v>
          </cell>
          <cell r="H362" t="str">
            <v>2006-01-31</v>
          </cell>
        </row>
        <row r="363">
          <cell r="A363">
            <v>481004</v>
          </cell>
          <cell r="B363">
            <v>1015</v>
          </cell>
          <cell r="C363">
            <v>-2157.5700000000002</v>
          </cell>
          <cell r="D363" t="str">
            <v>202</v>
          </cell>
          <cell r="E363" t="str">
            <v>451</v>
          </cell>
          <cell r="F363">
            <v>-2317.94</v>
          </cell>
          <cell r="G363">
            <v>1</v>
          </cell>
          <cell r="H363" t="str">
            <v>2006-01-31</v>
          </cell>
        </row>
        <row r="364">
          <cell r="A364">
            <v>481004</v>
          </cell>
          <cell r="B364">
            <v>1015</v>
          </cell>
          <cell r="C364">
            <v>-3117.75</v>
          </cell>
          <cell r="D364" t="str">
            <v>202</v>
          </cell>
          <cell r="E364" t="str">
            <v>451</v>
          </cell>
          <cell r="F364">
            <v>-3820.11</v>
          </cell>
          <cell r="G364">
            <v>1</v>
          </cell>
          <cell r="H364" t="str">
            <v>2006-01-31</v>
          </cell>
        </row>
        <row r="365">
          <cell r="A365">
            <v>481004</v>
          </cell>
          <cell r="B365">
            <v>1015</v>
          </cell>
          <cell r="C365">
            <v>-15795.64</v>
          </cell>
          <cell r="D365" t="str">
            <v>202</v>
          </cell>
          <cell r="E365" t="str">
            <v>451</v>
          </cell>
          <cell r="F365">
            <v>-17344.71</v>
          </cell>
          <cell r="G365">
            <v>1</v>
          </cell>
          <cell r="H365" t="str">
            <v>2006-01-31</v>
          </cell>
        </row>
        <row r="366">
          <cell r="A366">
            <v>480000</v>
          </cell>
          <cell r="B366">
            <v>1015</v>
          </cell>
          <cell r="C366">
            <v>0.28999999999999998</v>
          </cell>
          <cell r="D366" t="str">
            <v>202</v>
          </cell>
          <cell r="E366" t="str">
            <v>453</v>
          </cell>
          <cell r="F366">
            <v>0</v>
          </cell>
          <cell r="G366">
            <v>1</v>
          </cell>
          <cell r="H366" t="str">
            <v>2006-01-31</v>
          </cell>
        </row>
        <row r="367">
          <cell r="A367">
            <v>480000</v>
          </cell>
          <cell r="B367">
            <v>1015</v>
          </cell>
          <cell r="C367">
            <v>-58789.87</v>
          </cell>
          <cell r="D367" t="str">
            <v>202</v>
          </cell>
          <cell r="E367" t="str">
            <v>453</v>
          </cell>
          <cell r="F367">
            <v>-22466.23</v>
          </cell>
          <cell r="G367">
            <v>1</v>
          </cell>
          <cell r="H367" t="str">
            <v>2006-01-31</v>
          </cell>
        </row>
        <row r="368">
          <cell r="A368">
            <v>480000</v>
          </cell>
          <cell r="B368">
            <v>1015</v>
          </cell>
          <cell r="C368">
            <v>-3380.18</v>
          </cell>
          <cell r="D368" t="str">
            <v>202</v>
          </cell>
          <cell r="E368" t="str">
            <v>453</v>
          </cell>
          <cell r="F368">
            <v>-1524.44</v>
          </cell>
          <cell r="G368">
            <v>1</v>
          </cell>
          <cell r="H368" t="str">
            <v>2006-01-31</v>
          </cell>
        </row>
        <row r="369">
          <cell r="A369">
            <v>480000</v>
          </cell>
          <cell r="B369">
            <v>1015</v>
          </cell>
          <cell r="C369">
            <v>-53678.98</v>
          </cell>
          <cell r="D369" t="str">
            <v>202</v>
          </cell>
          <cell r="E369" t="str">
            <v>453</v>
          </cell>
          <cell r="F369">
            <v>-20470.759999999998</v>
          </cell>
          <cell r="G369">
            <v>1</v>
          </cell>
          <cell r="H369" t="str">
            <v>2006-01-31</v>
          </cell>
        </row>
        <row r="370">
          <cell r="A370">
            <v>480000</v>
          </cell>
          <cell r="B370">
            <v>1015</v>
          </cell>
          <cell r="C370">
            <v>-74658.38</v>
          </cell>
          <cell r="D370" t="str">
            <v>202</v>
          </cell>
          <cell r="E370" t="str">
            <v>453</v>
          </cell>
          <cell r="F370">
            <v>-31111.25</v>
          </cell>
          <cell r="G370">
            <v>1</v>
          </cell>
          <cell r="H370" t="str">
            <v>2006-01-31</v>
          </cell>
        </row>
        <row r="371">
          <cell r="A371">
            <v>480000</v>
          </cell>
          <cell r="B371">
            <v>1015</v>
          </cell>
          <cell r="C371">
            <v>-127411.34</v>
          </cell>
          <cell r="D371" t="str">
            <v>202</v>
          </cell>
          <cell r="E371" t="str">
            <v>453</v>
          </cell>
          <cell r="F371">
            <v>-48984.67</v>
          </cell>
          <cell r="G371">
            <v>1</v>
          </cell>
          <cell r="H371" t="str">
            <v>2006-01-31</v>
          </cell>
        </row>
        <row r="372">
          <cell r="A372">
            <v>480000</v>
          </cell>
          <cell r="B372">
            <v>1015</v>
          </cell>
          <cell r="C372">
            <v>-53585.72</v>
          </cell>
          <cell r="D372" t="str">
            <v>202</v>
          </cell>
          <cell r="E372" t="str">
            <v>453</v>
          </cell>
          <cell r="F372">
            <v>-20935.52</v>
          </cell>
          <cell r="G372">
            <v>1</v>
          </cell>
          <cell r="H372" t="str">
            <v>2006-01-31</v>
          </cell>
        </row>
        <row r="373">
          <cell r="A373">
            <v>480000</v>
          </cell>
          <cell r="B373">
            <v>1015</v>
          </cell>
          <cell r="C373">
            <v>-59242.1</v>
          </cell>
          <cell r="D373" t="str">
            <v>202</v>
          </cell>
          <cell r="E373" t="str">
            <v>453</v>
          </cell>
          <cell r="F373">
            <v>-23173.41</v>
          </cell>
          <cell r="G373">
            <v>1</v>
          </cell>
          <cell r="H373" t="str">
            <v>2006-01-31</v>
          </cell>
        </row>
        <row r="374">
          <cell r="A374">
            <v>480000</v>
          </cell>
          <cell r="B374">
            <v>1015</v>
          </cell>
          <cell r="C374">
            <v>-1577.08</v>
          </cell>
          <cell r="D374" t="str">
            <v>202</v>
          </cell>
          <cell r="E374" t="str">
            <v>453</v>
          </cell>
          <cell r="F374">
            <v>-738.01</v>
          </cell>
          <cell r="G374">
            <v>1</v>
          </cell>
          <cell r="H374" t="str">
            <v>2006-01-31</v>
          </cell>
        </row>
        <row r="375">
          <cell r="A375">
            <v>480000</v>
          </cell>
          <cell r="B375">
            <v>1015</v>
          </cell>
          <cell r="C375">
            <v>-43681.71</v>
          </cell>
          <cell r="D375" t="str">
            <v>202</v>
          </cell>
          <cell r="E375" t="str">
            <v>453</v>
          </cell>
          <cell r="F375">
            <v>-17032.97</v>
          </cell>
          <cell r="G375">
            <v>1</v>
          </cell>
          <cell r="H375" t="str">
            <v>2006-01-31</v>
          </cell>
        </row>
        <row r="376">
          <cell r="A376">
            <v>480000</v>
          </cell>
          <cell r="B376">
            <v>1015</v>
          </cell>
          <cell r="C376">
            <v>-2223.65</v>
          </cell>
          <cell r="D376" t="str">
            <v>202</v>
          </cell>
          <cell r="E376" t="str">
            <v>453</v>
          </cell>
          <cell r="F376">
            <v>-1215.51</v>
          </cell>
          <cell r="G376">
            <v>1</v>
          </cell>
          <cell r="H376" t="str">
            <v>2006-01-31</v>
          </cell>
        </row>
        <row r="377">
          <cell r="A377">
            <v>480000</v>
          </cell>
          <cell r="B377">
            <v>1015</v>
          </cell>
          <cell r="C377">
            <v>-361942.02</v>
          </cell>
          <cell r="D377" t="str">
            <v>202</v>
          </cell>
          <cell r="E377" t="str">
            <v>453</v>
          </cell>
          <cell r="F377">
            <v>-141500.88</v>
          </cell>
          <cell r="G377">
            <v>1</v>
          </cell>
          <cell r="H377" t="str">
            <v>2006-01-31</v>
          </cell>
        </row>
        <row r="378">
          <cell r="A378">
            <v>480001</v>
          </cell>
          <cell r="B378">
            <v>1015</v>
          </cell>
          <cell r="C378">
            <v>-54094.38</v>
          </cell>
          <cell r="D378" t="str">
            <v>202</v>
          </cell>
          <cell r="E378" t="str">
            <v>453</v>
          </cell>
          <cell r="F378">
            <v>23780</v>
          </cell>
          <cell r="G378">
            <v>1</v>
          </cell>
          <cell r="H378" t="str">
            <v>2006-01-31</v>
          </cell>
        </row>
        <row r="379">
          <cell r="A379">
            <v>481004</v>
          </cell>
          <cell r="B379">
            <v>1015</v>
          </cell>
          <cell r="C379">
            <v>-24076.07</v>
          </cell>
          <cell r="D379" t="str">
            <v>202</v>
          </cell>
          <cell r="E379" t="str">
            <v>453</v>
          </cell>
          <cell r="F379">
            <v>-12968.07</v>
          </cell>
          <cell r="G379">
            <v>1</v>
          </cell>
          <cell r="H379" t="str">
            <v>2006-01-31</v>
          </cell>
        </row>
        <row r="380">
          <cell r="A380">
            <v>481004</v>
          </cell>
          <cell r="B380">
            <v>1015</v>
          </cell>
          <cell r="C380">
            <v>-893.68</v>
          </cell>
          <cell r="D380" t="str">
            <v>202</v>
          </cell>
          <cell r="E380" t="str">
            <v>453</v>
          </cell>
          <cell r="F380">
            <v>-392.09</v>
          </cell>
          <cell r="G380">
            <v>1</v>
          </cell>
          <cell r="H380" t="str">
            <v>2006-01-31</v>
          </cell>
        </row>
        <row r="381">
          <cell r="A381">
            <v>481004</v>
          </cell>
          <cell r="B381">
            <v>1015</v>
          </cell>
          <cell r="C381">
            <v>-53861.48</v>
          </cell>
          <cell r="D381" t="str">
            <v>202</v>
          </cell>
          <cell r="E381" t="str">
            <v>453</v>
          </cell>
          <cell r="F381">
            <v>-32679.25</v>
          </cell>
          <cell r="G381">
            <v>1</v>
          </cell>
          <cell r="H381" t="str">
            <v>2006-01-31</v>
          </cell>
        </row>
        <row r="382">
          <cell r="A382">
            <v>481004</v>
          </cell>
          <cell r="B382">
            <v>1015</v>
          </cell>
          <cell r="C382">
            <v>-33263.21</v>
          </cell>
          <cell r="D382" t="str">
            <v>202</v>
          </cell>
          <cell r="E382" t="str">
            <v>453</v>
          </cell>
          <cell r="F382">
            <v>-20391.75</v>
          </cell>
          <cell r="G382">
            <v>1</v>
          </cell>
          <cell r="H382" t="str">
            <v>2006-01-31</v>
          </cell>
        </row>
        <row r="383">
          <cell r="A383">
            <v>481004</v>
          </cell>
          <cell r="B383">
            <v>1015</v>
          </cell>
          <cell r="C383">
            <v>-32359.57</v>
          </cell>
          <cell r="D383" t="str">
            <v>202</v>
          </cell>
          <cell r="E383" t="str">
            <v>453</v>
          </cell>
          <cell r="F383">
            <v>-20756.96</v>
          </cell>
          <cell r="G383">
            <v>1</v>
          </cell>
          <cell r="H383" t="str">
            <v>2006-01-31</v>
          </cell>
        </row>
        <row r="384">
          <cell r="A384">
            <v>481004</v>
          </cell>
          <cell r="B384">
            <v>1015</v>
          </cell>
          <cell r="C384">
            <v>-13461.05</v>
          </cell>
          <cell r="D384" t="str">
            <v>202</v>
          </cell>
          <cell r="E384" t="str">
            <v>453</v>
          </cell>
          <cell r="F384">
            <v>-7894.29</v>
          </cell>
          <cell r="G384">
            <v>1</v>
          </cell>
          <cell r="H384" t="str">
            <v>2006-01-31</v>
          </cell>
        </row>
        <row r="385">
          <cell r="A385">
            <v>481004</v>
          </cell>
          <cell r="B385">
            <v>1015</v>
          </cell>
          <cell r="C385">
            <v>-23233.08</v>
          </cell>
          <cell r="D385" t="str">
            <v>202</v>
          </cell>
          <cell r="E385" t="str">
            <v>453</v>
          </cell>
          <cell r="F385">
            <v>-13304.29</v>
          </cell>
          <cell r="G385">
            <v>1</v>
          </cell>
          <cell r="H385" t="str">
            <v>2006-01-31</v>
          </cell>
        </row>
        <row r="386">
          <cell r="A386">
            <v>481004</v>
          </cell>
          <cell r="B386">
            <v>1015</v>
          </cell>
          <cell r="C386">
            <v>-237.8</v>
          </cell>
          <cell r="D386" t="str">
            <v>202</v>
          </cell>
          <cell r="E386" t="str">
            <v>453</v>
          </cell>
          <cell r="F386">
            <v>-108.88</v>
          </cell>
          <cell r="G386">
            <v>1</v>
          </cell>
          <cell r="H386" t="str">
            <v>2006-01-31</v>
          </cell>
        </row>
        <row r="387">
          <cell r="A387">
            <v>481004</v>
          </cell>
          <cell r="B387">
            <v>1015</v>
          </cell>
          <cell r="C387">
            <v>-26592.94</v>
          </cell>
          <cell r="D387" t="str">
            <v>202</v>
          </cell>
          <cell r="E387" t="str">
            <v>453</v>
          </cell>
          <cell r="F387">
            <v>-14602.66</v>
          </cell>
          <cell r="G387">
            <v>1</v>
          </cell>
          <cell r="H387" t="str">
            <v>2006-01-31</v>
          </cell>
        </row>
        <row r="388">
          <cell r="A388">
            <v>481004</v>
          </cell>
          <cell r="B388">
            <v>1015</v>
          </cell>
          <cell r="C388">
            <v>-858.41</v>
          </cell>
          <cell r="D388" t="str">
            <v>202</v>
          </cell>
          <cell r="E388" t="str">
            <v>453</v>
          </cell>
          <cell r="F388">
            <v>-467.07</v>
          </cell>
          <cell r="G388">
            <v>1</v>
          </cell>
          <cell r="H388" t="str">
            <v>2006-01-31</v>
          </cell>
        </row>
        <row r="389">
          <cell r="A389">
            <v>481004</v>
          </cell>
          <cell r="B389">
            <v>1015</v>
          </cell>
          <cell r="C389">
            <v>-128880.59</v>
          </cell>
          <cell r="D389" t="str">
            <v>202</v>
          </cell>
          <cell r="E389" t="str">
            <v>453</v>
          </cell>
          <cell r="F389">
            <v>-78220.5</v>
          </cell>
          <cell r="G389">
            <v>1</v>
          </cell>
          <cell r="H389" t="str">
            <v>2006-01-31</v>
          </cell>
        </row>
        <row r="390">
          <cell r="A390">
            <v>480000</v>
          </cell>
          <cell r="B390">
            <v>1015</v>
          </cell>
          <cell r="C390">
            <v>-37232.74</v>
          </cell>
          <cell r="D390" t="str">
            <v>202</v>
          </cell>
          <cell r="E390" t="str">
            <v>455</v>
          </cell>
          <cell r="F390">
            <v>-13232.53</v>
          </cell>
          <cell r="G390">
            <v>1</v>
          </cell>
          <cell r="H390" t="str">
            <v>2006-01-31</v>
          </cell>
        </row>
        <row r="391">
          <cell r="A391">
            <v>480000</v>
          </cell>
          <cell r="B391">
            <v>1015</v>
          </cell>
          <cell r="C391">
            <v>-761.23</v>
          </cell>
          <cell r="D391" t="str">
            <v>202</v>
          </cell>
          <cell r="E391" t="str">
            <v>455</v>
          </cell>
          <cell r="F391">
            <v>-288.08</v>
          </cell>
          <cell r="G391">
            <v>1</v>
          </cell>
          <cell r="H391" t="str">
            <v>2006-01-31</v>
          </cell>
        </row>
        <row r="392">
          <cell r="A392">
            <v>480000</v>
          </cell>
          <cell r="B392">
            <v>1015</v>
          </cell>
          <cell r="C392">
            <v>-131.96</v>
          </cell>
          <cell r="D392" t="str">
            <v>202</v>
          </cell>
          <cell r="E392" t="str">
            <v>455</v>
          </cell>
          <cell r="F392">
            <v>-44.95</v>
          </cell>
          <cell r="G392">
            <v>1</v>
          </cell>
          <cell r="H392" t="str">
            <v>2006-01-31</v>
          </cell>
        </row>
        <row r="393">
          <cell r="A393">
            <v>480000</v>
          </cell>
          <cell r="B393">
            <v>1015</v>
          </cell>
          <cell r="C393">
            <v>0</v>
          </cell>
          <cell r="D393" t="str">
            <v>202</v>
          </cell>
          <cell r="E393" t="str">
            <v>455</v>
          </cell>
          <cell r="F393">
            <v>0</v>
          </cell>
          <cell r="G393">
            <v>1</v>
          </cell>
          <cell r="H393" t="str">
            <v>2006-01-31</v>
          </cell>
        </row>
        <row r="394">
          <cell r="A394">
            <v>480000</v>
          </cell>
          <cell r="B394">
            <v>1015</v>
          </cell>
          <cell r="C394">
            <v>-34.22</v>
          </cell>
          <cell r="D394" t="str">
            <v>202</v>
          </cell>
          <cell r="E394" t="str">
            <v>455</v>
          </cell>
          <cell r="F394">
            <v>-11.62</v>
          </cell>
          <cell r="G394">
            <v>1</v>
          </cell>
          <cell r="H394" t="str">
            <v>2006-01-31</v>
          </cell>
        </row>
        <row r="395">
          <cell r="A395">
            <v>480000</v>
          </cell>
          <cell r="B395">
            <v>1015</v>
          </cell>
          <cell r="C395">
            <v>-203.25</v>
          </cell>
          <cell r="D395" t="str">
            <v>202</v>
          </cell>
          <cell r="E395" t="str">
            <v>455</v>
          </cell>
          <cell r="F395">
            <v>-68.849999999999994</v>
          </cell>
          <cell r="G395">
            <v>1</v>
          </cell>
          <cell r="H395" t="str">
            <v>2006-01-31</v>
          </cell>
        </row>
        <row r="396">
          <cell r="A396">
            <v>480001</v>
          </cell>
          <cell r="B396">
            <v>1015</v>
          </cell>
          <cell r="C396">
            <v>-2239.71</v>
          </cell>
          <cell r="D396" t="str">
            <v>202</v>
          </cell>
          <cell r="E396" t="str">
            <v>455</v>
          </cell>
          <cell r="F396">
            <v>-90</v>
          </cell>
          <cell r="G396">
            <v>1</v>
          </cell>
          <cell r="H396" t="str">
            <v>2006-01-31</v>
          </cell>
        </row>
        <row r="397">
          <cell r="A397">
            <v>481004</v>
          </cell>
          <cell r="B397">
            <v>1015</v>
          </cell>
          <cell r="C397">
            <v>-23023.4</v>
          </cell>
          <cell r="D397" t="str">
            <v>202</v>
          </cell>
          <cell r="E397" t="str">
            <v>455</v>
          </cell>
          <cell r="F397">
            <v>-9457.7099999999991</v>
          </cell>
          <cell r="G397">
            <v>1</v>
          </cell>
          <cell r="H397" t="str">
            <v>2006-01-31</v>
          </cell>
        </row>
        <row r="398">
          <cell r="A398">
            <v>481004</v>
          </cell>
          <cell r="B398">
            <v>1015</v>
          </cell>
          <cell r="C398">
            <v>-1452.67</v>
          </cell>
          <cell r="D398" t="str">
            <v>202</v>
          </cell>
          <cell r="E398" t="str">
            <v>455</v>
          </cell>
          <cell r="F398">
            <v>-594.34</v>
          </cell>
          <cell r="G398">
            <v>1</v>
          </cell>
          <cell r="H398" t="str">
            <v>2006-01-31</v>
          </cell>
        </row>
        <row r="399">
          <cell r="A399">
            <v>481004</v>
          </cell>
          <cell r="B399">
            <v>1015</v>
          </cell>
          <cell r="C399">
            <v>-1173.98</v>
          </cell>
          <cell r="D399" t="str">
            <v>202</v>
          </cell>
          <cell r="E399" t="str">
            <v>455</v>
          </cell>
          <cell r="F399">
            <v>-485.94</v>
          </cell>
          <cell r="G399">
            <v>1</v>
          </cell>
          <cell r="H399" t="str">
            <v>2006-01-31</v>
          </cell>
        </row>
        <row r="400">
          <cell r="A400">
            <v>481004</v>
          </cell>
          <cell r="B400">
            <v>1015</v>
          </cell>
          <cell r="C400">
            <v>-89.8</v>
          </cell>
          <cell r="D400" t="str">
            <v>202</v>
          </cell>
          <cell r="E400" t="str">
            <v>455</v>
          </cell>
          <cell r="F400">
            <v>-32.22</v>
          </cell>
          <cell r="G400">
            <v>1</v>
          </cell>
          <cell r="H400" t="str">
            <v>2006-01-31</v>
          </cell>
        </row>
        <row r="401">
          <cell r="A401">
            <v>481004</v>
          </cell>
          <cell r="B401">
            <v>1015</v>
          </cell>
          <cell r="C401">
            <v>-676.04</v>
          </cell>
          <cell r="D401" t="str">
            <v>202</v>
          </cell>
          <cell r="E401" t="str">
            <v>455</v>
          </cell>
          <cell r="F401">
            <v>-289.83999999999997</v>
          </cell>
          <cell r="G401">
            <v>1</v>
          </cell>
          <cell r="H401" t="str">
            <v>2006-01-31</v>
          </cell>
        </row>
        <row r="402">
          <cell r="A402">
            <v>481002</v>
          </cell>
          <cell r="B402">
            <v>1015</v>
          </cell>
          <cell r="C402">
            <v>0</v>
          </cell>
          <cell r="D402" t="str">
            <v>202</v>
          </cell>
          <cell r="E402" t="str">
            <v>456</v>
          </cell>
          <cell r="F402">
            <v>0</v>
          </cell>
          <cell r="G402">
            <v>1</v>
          </cell>
          <cell r="H402" t="str">
            <v>2006-01-31</v>
          </cell>
        </row>
        <row r="403">
          <cell r="A403">
            <v>481002</v>
          </cell>
          <cell r="B403">
            <v>1015</v>
          </cell>
          <cell r="C403">
            <v>0</v>
          </cell>
          <cell r="D403" t="str">
            <v>202</v>
          </cell>
          <cell r="E403" t="str">
            <v>456</v>
          </cell>
          <cell r="F403">
            <v>0</v>
          </cell>
          <cell r="G403">
            <v>1</v>
          </cell>
          <cell r="H403" t="str">
            <v>2006-01-31</v>
          </cell>
        </row>
        <row r="404">
          <cell r="A404">
            <v>481002</v>
          </cell>
          <cell r="B404">
            <v>1015</v>
          </cell>
          <cell r="C404">
            <v>2204.27</v>
          </cell>
          <cell r="D404" t="str">
            <v>202</v>
          </cell>
          <cell r="E404" t="str">
            <v>457</v>
          </cell>
          <cell r="F404">
            <v>12810</v>
          </cell>
          <cell r="G404">
            <v>1</v>
          </cell>
          <cell r="H404" t="str">
            <v>2006-01-31</v>
          </cell>
        </row>
        <row r="405">
          <cell r="A405">
            <v>481002</v>
          </cell>
          <cell r="B405">
            <v>1015</v>
          </cell>
          <cell r="C405">
            <v>-2114.04</v>
          </cell>
          <cell r="D405" t="str">
            <v>202</v>
          </cell>
          <cell r="E405" t="str">
            <v>457</v>
          </cell>
          <cell r="F405">
            <v>-12640</v>
          </cell>
          <cell r="G405">
            <v>1</v>
          </cell>
          <cell r="H405" t="str">
            <v>2006-01-31</v>
          </cell>
        </row>
        <row r="406">
          <cell r="A406">
            <v>481002</v>
          </cell>
          <cell r="B406">
            <v>1015</v>
          </cell>
          <cell r="C406">
            <v>-112.54</v>
          </cell>
          <cell r="D406" t="str">
            <v>202</v>
          </cell>
          <cell r="E406" t="str">
            <v>457</v>
          </cell>
          <cell r="F406">
            <v>-332.75</v>
          </cell>
          <cell r="G406">
            <v>1</v>
          </cell>
          <cell r="H406" t="str">
            <v>2006-01-31</v>
          </cell>
        </row>
        <row r="407">
          <cell r="A407">
            <v>481002</v>
          </cell>
          <cell r="B407">
            <v>1015</v>
          </cell>
          <cell r="C407">
            <v>-425.33</v>
          </cell>
          <cell r="D407" t="str">
            <v>202</v>
          </cell>
          <cell r="E407" t="str">
            <v>457</v>
          </cell>
          <cell r="F407">
            <v>-2618</v>
          </cell>
          <cell r="G407">
            <v>1</v>
          </cell>
          <cell r="H407" t="str">
            <v>2006-01-31</v>
          </cell>
        </row>
        <row r="408">
          <cell r="A408">
            <v>481005</v>
          </cell>
          <cell r="B408">
            <v>1015</v>
          </cell>
          <cell r="C408">
            <v>-3507.08</v>
          </cell>
          <cell r="D408" t="str">
            <v>202</v>
          </cell>
          <cell r="E408" t="str">
            <v>457</v>
          </cell>
          <cell r="F408">
            <v>-15016</v>
          </cell>
          <cell r="G408">
            <v>1</v>
          </cell>
          <cell r="H408" t="str">
            <v>2006-01-31</v>
          </cell>
        </row>
        <row r="409">
          <cell r="A409">
            <v>481005</v>
          </cell>
          <cell r="B409">
            <v>1015</v>
          </cell>
          <cell r="C409">
            <v>4433.05</v>
          </cell>
          <cell r="D409" t="str">
            <v>202</v>
          </cell>
          <cell r="E409" t="str">
            <v>457</v>
          </cell>
          <cell r="F409">
            <v>24040</v>
          </cell>
          <cell r="G409">
            <v>1</v>
          </cell>
          <cell r="H409" t="str">
            <v>2006-01-31</v>
          </cell>
        </row>
        <row r="410">
          <cell r="A410">
            <v>481005</v>
          </cell>
          <cell r="B410">
            <v>1015</v>
          </cell>
          <cell r="C410">
            <v>-1301.82</v>
          </cell>
          <cell r="D410" t="str">
            <v>202</v>
          </cell>
          <cell r="E410" t="str">
            <v>457</v>
          </cell>
          <cell r="F410">
            <v>-9021.82</v>
          </cell>
          <cell r="G410">
            <v>1</v>
          </cell>
          <cell r="H410" t="str">
            <v>2006-01-31</v>
          </cell>
        </row>
        <row r="411">
          <cell r="A411">
            <v>481005</v>
          </cell>
          <cell r="B411">
            <v>1015</v>
          </cell>
          <cell r="C411">
            <v>-891.57</v>
          </cell>
          <cell r="D411" t="str">
            <v>202</v>
          </cell>
          <cell r="E411" t="str">
            <v>457</v>
          </cell>
          <cell r="F411">
            <v>-4197.92</v>
          </cell>
          <cell r="G411">
            <v>1</v>
          </cell>
          <cell r="H411" t="str">
            <v>2006-01-31</v>
          </cell>
        </row>
        <row r="412">
          <cell r="A412">
            <v>481005</v>
          </cell>
          <cell r="B412">
            <v>1015</v>
          </cell>
          <cell r="C412">
            <v>-202.58</v>
          </cell>
          <cell r="D412" t="str">
            <v>202</v>
          </cell>
          <cell r="E412" t="str">
            <v>457</v>
          </cell>
          <cell r="F412">
            <v>-1480.08</v>
          </cell>
          <cell r="G412">
            <v>1</v>
          </cell>
          <cell r="H412" t="str">
            <v>2006-01-31</v>
          </cell>
        </row>
        <row r="413">
          <cell r="A413">
            <v>481003</v>
          </cell>
          <cell r="B413">
            <v>1015</v>
          </cell>
          <cell r="C413">
            <v>-927.75</v>
          </cell>
          <cell r="D413" t="str">
            <v>200</v>
          </cell>
          <cell r="F413">
            <v>-79.08</v>
          </cell>
          <cell r="G413">
            <v>1</v>
          </cell>
          <cell r="H413" t="str">
            <v>2006-01-31</v>
          </cell>
        </row>
        <row r="414">
          <cell r="A414">
            <v>481003</v>
          </cell>
          <cell r="B414">
            <v>1015</v>
          </cell>
          <cell r="C414">
            <v>-5295.94</v>
          </cell>
          <cell r="D414" t="str">
            <v>200</v>
          </cell>
          <cell r="F414">
            <v>-427.79</v>
          </cell>
          <cell r="G414">
            <v>1</v>
          </cell>
          <cell r="H414" t="str">
            <v>2006-01-31</v>
          </cell>
        </row>
        <row r="415">
          <cell r="A415">
            <v>481003</v>
          </cell>
          <cell r="B415">
            <v>1015</v>
          </cell>
          <cell r="C415">
            <v>536.92999999999995</v>
          </cell>
          <cell r="D415" t="str">
            <v>200</v>
          </cell>
          <cell r="F415">
            <v>0</v>
          </cell>
          <cell r="G415">
            <v>1</v>
          </cell>
          <cell r="H415" t="str">
            <v>2006-01-31</v>
          </cell>
        </row>
        <row r="416">
          <cell r="A416">
            <v>481003</v>
          </cell>
          <cell r="B416">
            <v>1015</v>
          </cell>
          <cell r="C416">
            <v>-92347.11</v>
          </cell>
          <cell r="D416" t="str">
            <v>200</v>
          </cell>
          <cell r="F416">
            <v>-8202.8799999999992</v>
          </cell>
          <cell r="G416">
            <v>1</v>
          </cell>
          <cell r="H416" t="str">
            <v>2006-01-31</v>
          </cell>
        </row>
        <row r="417">
          <cell r="A417">
            <v>481003</v>
          </cell>
          <cell r="B417">
            <v>1515</v>
          </cell>
          <cell r="C417">
            <v>-962.27</v>
          </cell>
          <cell r="D417" t="str">
            <v>200</v>
          </cell>
          <cell r="F417">
            <v>-77.66</v>
          </cell>
          <cell r="G417">
            <v>1</v>
          </cell>
          <cell r="H417" t="str">
            <v>2006-01-31</v>
          </cell>
        </row>
        <row r="418">
          <cell r="A418">
            <v>481000</v>
          </cell>
          <cell r="B418">
            <v>1015</v>
          </cell>
          <cell r="C418">
            <v>-383313.26</v>
          </cell>
          <cell r="D418" t="str">
            <v>203</v>
          </cell>
          <cell r="E418" t="str">
            <v>402</v>
          </cell>
          <cell r="F418">
            <v>0</v>
          </cell>
          <cell r="G418">
            <v>1</v>
          </cell>
          <cell r="H418" t="str">
            <v>2006-01-31</v>
          </cell>
        </row>
        <row r="419">
          <cell r="A419">
            <v>481000</v>
          </cell>
          <cell r="B419">
            <v>1015</v>
          </cell>
          <cell r="C419">
            <v>-65174.16</v>
          </cell>
          <cell r="D419" t="str">
            <v>203</v>
          </cell>
          <cell r="E419" t="str">
            <v>402</v>
          </cell>
          <cell r="F419">
            <v>0</v>
          </cell>
          <cell r="G419">
            <v>1</v>
          </cell>
          <cell r="H419" t="str">
            <v>2006-01-31</v>
          </cell>
        </row>
        <row r="420">
          <cell r="A420">
            <v>481000</v>
          </cell>
          <cell r="B420">
            <v>1015</v>
          </cell>
          <cell r="C420">
            <v>-3670.98</v>
          </cell>
          <cell r="D420" t="str">
            <v>203</v>
          </cell>
          <cell r="E420" t="str">
            <v>402</v>
          </cell>
          <cell r="F420">
            <v>0</v>
          </cell>
          <cell r="G420">
            <v>1</v>
          </cell>
          <cell r="H420" t="str">
            <v>2006-01-31</v>
          </cell>
        </row>
        <row r="421">
          <cell r="A421">
            <v>481000</v>
          </cell>
          <cell r="B421">
            <v>1015</v>
          </cell>
          <cell r="C421">
            <v>-13913.02</v>
          </cell>
          <cell r="D421" t="str">
            <v>203</v>
          </cell>
          <cell r="E421" t="str">
            <v>402</v>
          </cell>
          <cell r="F421">
            <v>0</v>
          </cell>
          <cell r="G421">
            <v>1</v>
          </cell>
          <cell r="H421" t="str">
            <v>2006-01-31</v>
          </cell>
        </row>
        <row r="422">
          <cell r="A422">
            <v>481000</v>
          </cell>
          <cell r="B422">
            <v>1015</v>
          </cell>
          <cell r="C422">
            <v>-16785.78</v>
          </cell>
          <cell r="D422" t="str">
            <v>203</v>
          </cell>
          <cell r="E422" t="str">
            <v>402</v>
          </cell>
          <cell r="F422">
            <v>0</v>
          </cell>
          <cell r="G422">
            <v>1</v>
          </cell>
          <cell r="H422" t="str">
            <v>2006-01-31</v>
          </cell>
        </row>
        <row r="423">
          <cell r="A423">
            <v>481000</v>
          </cell>
          <cell r="B423">
            <v>1015</v>
          </cell>
          <cell r="C423">
            <v>-4299.03</v>
          </cell>
          <cell r="D423" t="str">
            <v>203</v>
          </cell>
          <cell r="E423" t="str">
            <v>402</v>
          </cell>
          <cell r="F423">
            <v>0</v>
          </cell>
          <cell r="G423">
            <v>1</v>
          </cell>
          <cell r="H423" t="str">
            <v>2006-01-31</v>
          </cell>
        </row>
        <row r="424">
          <cell r="A424">
            <v>481000</v>
          </cell>
          <cell r="B424">
            <v>1015</v>
          </cell>
          <cell r="C424">
            <v>-7452.55</v>
          </cell>
          <cell r="D424" t="str">
            <v>203</v>
          </cell>
          <cell r="E424" t="str">
            <v>402</v>
          </cell>
          <cell r="F424">
            <v>0</v>
          </cell>
          <cell r="G424">
            <v>1</v>
          </cell>
          <cell r="H424" t="str">
            <v>2006-01-31</v>
          </cell>
        </row>
        <row r="425">
          <cell r="A425">
            <v>481000</v>
          </cell>
          <cell r="B425">
            <v>1015</v>
          </cell>
          <cell r="C425">
            <v>-24205.95</v>
          </cell>
          <cell r="D425" t="str">
            <v>203</v>
          </cell>
          <cell r="E425" t="str">
            <v>402</v>
          </cell>
          <cell r="F425">
            <v>0</v>
          </cell>
          <cell r="G425">
            <v>1</v>
          </cell>
          <cell r="H425" t="str">
            <v>2006-01-31</v>
          </cell>
        </row>
        <row r="426">
          <cell r="A426">
            <v>481000</v>
          </cell>
          <cell r="B426">
            <v>1015</v>
          </cell>
          <cell r="C426">
            <v>-11461.62</v>
          </cell>
          <cell r="D426" t="str">
            <v>203</v>
          </cell>
          <cell r="E426" t="str">
            <v>402</v>
          </cell>
          <cell r="F426">
            <v>0</v>
          </cell>
          <cell r="G426">
            <v>1</v>
          </cell>
          <cell r="H426" t="str">
            <v>2006-01-31</v>
          </cell>
        </row>
        <row r="427">
          <cell r="A427">
            <v>481000</v>
          </cell>
          <cell r="B427">
            <v>1015</v>
          </cell>
          <cell r="C427">
            <v>-5042.33</v>
          </cell>
          <cell r="D427" t="str">
            <v>203</v>
          </cell>
          <cell r="E427" t="str">
            <v>402</v>
          </cell>
          <cell r="F427">
            <v>0</v>
          </cell>
          <cell r="G427">
            <v>1</v>
          </cell>
          <cell r="H427" t="str">
            <v>2006-01-31</v>
          </cell>
        </row>
        <row r="428">
          <cell r="A428">
            <v>481000</v>
          </cell>
          <cell r="B428">
            <v>1015</v>
          </cell>
          <cell r="C428">
            <v>-412.85</v>
          </cell>
          <cell r="D428" t="str">
            <v>203</v>
          </cell>
          <cell r="E428" t="str">
            <v>402</v>
          </cell>
          <cell r="F428">
            <v>0</v>
          </cell>
          <cell r="G428">
            <v>1</v>
          </cell>
          <cell r="H428" t="str">
            <v>2006-01-31</v>
          </cell>
        </row>
        <row r="429">
          <cell r="A429">
            <v>481000</v>
          </cell>
          <cell r="B429">
            <v>1015</v>
          </cell>
          <cell r="C429">
            <v>-60759.42</v>
          </cell>
          <cell r="D429" t="str">
            <v>203</v>
          </cell>
          <cell r="E429" t="str">
            <v>402</v>
          </cell>
          <cell r="F429">
            <v>0</v>
          </cell>
          <cell r="G429">
            <v>1</v>
          </cell>
          <cell r="H429" t="str">
            <v>2006-01-31</v>
          </cell>
        </row>
        <row r="430">
          <cell r="A430">
            <v>481004</v>
          </cell>
          <cell r="B430">
            <v>1015</v>
          </cell>
          <cell r="C430">
            <v>75052.41</v>
          </cell>
          <cell r="D430" t="str">
            <v>203</v>
          </cell>
          <cell r="E430" t="str">
            <v>402</v>
          </cell>
          <cell r="F430">
            <v>0</v>
          </cell>
          <cell r="G430">
            <v>1</v>
          </cell>
          <cell r="H430" t="str">
            <v>2006-01-31</v>
          </cell>
        </row>
        <row r="431">
          <cell r="A431">
            <v>481004</v>
          </cell>
          <cell r="B431">
            <v>1015</v>
          </cell>
          <cell r="C431">
            <v>-106970.17</v>
          </cell>
          <cell r="D431" t="str">
            <v>203</v>
          </cell>
          <cell r="E431" t="str">
            <v>402</v>
          </cell>
          <cell r="F431">
            <v>0</v>
          </cell>
          <cell r="G431">
            <v>1</v>
          </cell>
          <cell r="H431" t="str">
            <v>2006-01-31</v>
          </cell>
        </row>
        <row r="432">
          <cell r="A432">
            <v>481004</v>
          </cell>
          <cell r="B432">
            <v>1015</v>
          </cell>
          <cell r="C432">
            <v>-16748.45</v>
          </cell>
          <cell r="D432" t="str">
            <v>203</v>
          </cell>
          <cell r="E432" t="str">
            <v>402</v>
          </cell>
          <cell r="F432">
            <v>0</v>
          </cell>
          <cell r="G432">
            <v>1</v>
          </cell>
          <cell r="H432" t="str">
            <v>2006-01-31</v>
          </cell>
        </row>
        <row r="433">
          <cell r="A433">
            <v>481004</v>
          </cell>
          <cell r="B433">
            <v>1015</v>
          </cell>
          <cell r="C433">
            <v>-10063.5</v>
          </cell>
          <cell r="D433" t="str">
            <v>203</v>
          </cell>
          <cell r="E433" t="str">
            <v>402</v>
          </cell>
          <cell r="F433">
            <v>0</v>
          </cell>
          <cell r="G433">
            <v>1</v>
          </cell>
          <cell r="H433" t="str">
            <v>2006-01-31</v>
          </cell>
        </row>
        <row r="434">
          <cell r="A434">
            <v>481004</v>
          </cell>
          <cell r="B434">
            <v>1015</v>
          </cell>
          <cell r="C434">
            <v>-33483.86</v>
          </cell>
          <cell r="D434" t="str">
            <v>203</v>
          </cell>
          <cell r="E434" t="str">
            <v>402</v>
          </cell>
          <cell r="F434">
            <v>0</v>
          </cell>
          <cell r="G434">
            <v>1</v>
          </cell>
          <cell r="H434" t="str">
            <v>2006-01-31</v>
          </cell>
        </row>
        <row r="435">
          <cell r="A435">
            <v>481004</v>
          </cell>
          <cell r="B435">
            <v>1015</v>
          </cell>
          <cell r="C435">
            <v>-23546.27</v>
          </cell>
          <cell r="D435" t="str">
            <v>203</v>
          </cell>
          <cell r="E435" t="str">
            <v>402</v>
          </cell>
          <cell r="F435">
            <v>0</v>
          </cell>
          <cell r="G435">
            <v>1</v>
          </cell>
          <cell r="H435" t="str">
            <v>2006-01-31</v>
          </cell>
        </row>
        <row r="436">
          <cell r="A436">
            <v>481004</v>
          </cell>
          <cell r="B436">
            <v>1015</v>
          </cell>
          <cell r="C436">
            <v>-29524.400000000001</v>
          </cell>
          <cell r="D436" t="str">
            <v>203</v>
          </cell>
          <cell r="E436" t="str">
            <v>402</v>
          </cell>
          <cell r="F436">
            <v>0</v>
          </cell>
          <cell r="G436">
            <v>1</v>
          </cell>
          <cell r="H436" t="str">
            <v>2006-01-31</v>
          </cell>
        </row>
        <row r="437">
          <cell r="A437">
            <v>481004</v>
          </cell>
          <cell r="B437">
            <v>1015</v>
          </cell>
          <cell r="C437">
            <v>-74757.84</v>
          </cell>
          <cell r="D437" t="str">
            <v>203</v>
          </cell>
          <cell r="E437" t="str">
            <v>402</v>
          </cell>
          <cell r="F437">
            <v>0</v>
          </cell>
          <cell r="G437">
            <v>1</v>
          </cell>
          <cell r="H437" t="str">
            <v>2006-01-31</v>
          </cell>
        </row>
        <row r="438">
          <cell r="A438">
            <v>481004</v>
          </cell>
          <cell r="B438">
            <v>1015</v>
          </cell>
          <cell r="C438">
            <v>-29671.14</v>
          </cell>
          <cell r="D438" t="str">
            <v>203</v>
          </cell>
          <cell r="E438" t="str">
            <v>402</v>
          </cell>
          <cell r="F438">
            <v>0</v>
          </cell>
          <cell r="G438">
            <v>1</v>
          </cell>
          <cell r="H438" t="str">
            <v>2006-01-31</v>
          </cell>
        </row>
        <row r="439">
          <cell r="A439">
            <v>481004</v>
          </cell>
          <cell r="B439">
            <v>1015</v>
          </cell>
          <cell r="C439">
            <v>-6680.8</v>
          </cell>
          <cell r="D439" t="str">
            <v>203</v>
          </cell>
          <cell r="E439" t="str">
            <v>402</v>
          </cell>
          <cell r="F439">
            <v>0</v>
          </cell>
          <cell r="G439">
            <v>1</v>
          </cell>
          <cell r="H439" t="str">
            <v>2006-01-31</v>
          </cell>
        </row>
        <row r="440">
          <cell r="A440">
            <v>481004</v>
          </cell>
          <cell r="B440">
            <v>1015</v>
          </cell>
          <cell r="C440">
            <v>-6933.44</v>
          </cell>
          <cell r="D440" t="str">
            <v>203</v>
          </cell>
          <cell r="E440" t="str">
            <v>402</v>
          </cell>
          <cell r="F440">
            <v>0</v>
          </cell>
          <cell r="G440">
            <v>1</v>
          </cell>
          <cell r="H440" t="str">
            <v>2006-01-31</v>
          </cell>
        </row>
        <row r="441">
          <cell r="A441">
            <v>481004</v>
          </cell>
          <cell r="B441">
            <v>1015</v>
          </cell>
          <cell r="C441">
            <v>-297599.14</v>
          </cell>
          <cell r="D441" t="str">
            <v>203</v>
          </cell>
          <cell r="E441" t="str">
            <v>402</v>
          </cell>
          <cell r="F441">
            <v>0</v>
          </cell>
          <cell r="G441">
            <v>1</v>
          </cell>
          <cell r="H441" t="str">
            <v>2006-01-31</v>
          </cell>
        </row>
        <row r="442">
          <cell r="A442">
            <v>481000</v>
          </cell>
          <cell r="B442">
            <v>1015</v>
          </cell>
          <cell r="C442">
            <v>0</v>
          </cell>
          <cell r="D442" t="str">
            <v>203</v>
          </cell>
          <cell r="E442" t="str">
            <v>403</v>
          </cell>
          <cell r="F442">
            <v>0</v>
          </cell>
          <cell r="G442">
            <v>1</v>
          </cell>
          <cell r="H442" t="str">
            <v>2006-01-31</v>
          </cell>
        </row>
        <row r="443">
          <cell r="A443">
            <v>481000</v>
          </cell>
          <cell r="B443">
            <v>1015</v>
          </cell>
          <cell r="C443">
            <v>-1635.26</v>
          </cell>
          <cell r="D443" t="str">
            <v>203</v>
          </cell>
          <cell r="E443" t="str">
            <v>403</v>
          </cell>
          <cell r="F443">
            <v>0</v>
          </cell>
          <cell r="G443">
            <v>1</v>
          </cell>
          <cell r="H443" t="str">
            <v>2006-01-31</v>
          </cell>
        </row>
        <row r="444">
          <cell r="A444">
            <v>481004</v>
          </cell>
          <cell r="B444">
            <v>1015</v>
          </cell>
          <cell r="C444">
            <v>0</v>
          </cell>
          <cell r="D444" t="str">
            <v>203</v>
          </cell>
          <cell r="E444" t="str">
            <v>403</v>
          </cell>
          <cell r="F444">
            <v>0</v>
          </cell>
          <cell r="G444">
            <v>1</v>
          </cell>
          <cell r="H444" t="str">
            <v>2006-01-31</v>
          </cell>
        </row>
        <row r="445">
          <cell r="A445">
            <v>481000</v>
          </cell>
          <cell r="B445">
            <v>1015</v>
          </cell>
          <cell r="C445">
            <v>-200633.4</v>
          </cell>
          <cell r="D445" t="str">
            <v>203</v>
          </cell>
          <cell r="E445" t="str">
            <v>404</v>
          </cell>
          <cell r="F445">
            <v>0</v>
          </cell>
          <cell r="G445">
            <v>1</v>
          </cell>
          <cell r="H445" t="str">
            <v>2006-01-31</v>
          </cell>
        </row>
        <row r="446">
          <cell r="A446">
            <v>481000</v>
          </cell>
          <cell r="B446">
            <v>1015</v>
          </cell>
          <cell r="C446">
            <v>-201397.54</v>
          </cell>
          <cell r="D446" t="str">
            <v>203</v>
          </cell>
          <cell r="E446" t="str">
            <v>404</v>
          </cell>
          <cell r="F446">
            <v>0</v>
          </cell>
          <cell r="G446">
            <v>1</v>
          </cell>
          <cell r="H446" t="str">
            <v>2006-01-31</v>
          </cell>
        </row>
        <row r="447">
          <cell r="A447">
            <v>481004</v>
          </cell>
          <cell r="B447">
            <v>1015</v>
          </cell>
          <cell r="C447">
            <v>0</v>
          </cell>
          <cell r="D447" t="str">
            <v>203</v>
          </cell>
          <cell r="E447" t="str">
            <v>404</v>
          </cell>
          <cell r="F447">
            <v>0</v>
          </cell>
          <cell r="G447">
            <v>1</v>
          </cell>
          <cell r="H447" t="str">
            <v>2006-01-31</v>
          </cell>
        </row>
        <row r="448">
          <cell r="A448">
            <v>480000</v>
          </cell>
          <cell r="B448">
            <v>1015</v>
          </cell>
          <cell r="C448">
            <v>-1400122.49</v>
          </cell>
          <cell r="D448" t="str">
            <v>203</v>
          </cell>
          <cell r="E448" t="str">
            <v>407</v>
          </cell>
          <cell r="F448">
            <v>0</v>
          </cell>
          <cell r="G448">
            <v>1</v>
          </cell>
          <cell r="H448" t="str">
            <v>2006-01-31</v>
          </cell>
        </row>
        <row r="449">
          <cell r="A449">
            <v>480000</v>
          </cell>
          <cell r="B449">
            <v>1015</v>
          </cell>
          <cell r="C449">
            <v>-758361.41</v>
          </cell>
          <cell r="D449" t="str">
            <v>203</v>
          </cell>
          <cell r="E449" t="str">
            <v>407</v>
          </cell>
          <cell r="F449">
            <v>0</v>
          </cell>
          <cell r="G449">
            <v>1</v>
          </cell>
          <cell r="H449" t="str">
            <v>2006-01-31</v>
          </cell>
        </row>
        <row r="450">
          <cell r="A450">
            <v>480000</v>
          </cell>
          <cell r="B450">
            <v>1015</v>
          </cell>
          <cell r="C450">
            <v>-432737.8</v>
          </cell>
          <cell r="D450" t="str">
            <v>203</v>
          </cell>
          <cell r="E450" t="str">
            <v>407</v>
          </cell>
          <cell r="F450">
            <v>0</v>
          </cell>
          <cell r="G450">
            <v>1</v>
          </cell>
          <cell r="H450" t="str">
            <v>2006-01-31</v>
          </cell>
        </row>
        <row r="451">
          <cell r="A451">
            <v>480000</v>
          </cell>
          <cell r="B451">
            <v>1015</v>
          </cell>
          <cell r="C451">
            <v>-1079347.43</v>
          </cell>
          <cell r="D451" t="str">
            <v>203</v>
          </cell>
          <cell r="E451" t="str">
            <v>407</v>
          </cell>
          <cell r="F451">
            <v>0</v>
          </cell>
          <cell r="G451">
            <v>1</v>
          </cell>
          <cell r="H451" t="str">
            <v>2006-01-31</v>
          </cell>
        </row>
        <row r="452">
          <cell r="A452">
            <v>480000</v>
          </cell>
          <cell r="B452">
            <v>1015</v>
          </cell>
          <cell r="C452">
            <v>-717543.25</v>
          </cell>
          <cell r="D452" t="str">
            <v>203</v>
          </cell>
          <cell r="E452" t="str">
            <v>407</v>
          </cell>
          <cell r="F452">
            <v>0</v>
          </cell>
          <cell r="G452">
            <v>1</v>
          </cell>
          <cell r="H452" t="str">
            <v>2006-01-31</v>
          </cell>
        </row>
        <row r="453">
          <cell r="A453">
            <v>480000</v>
          </cell>
          <cell r="B453">
            <v>1015</v>
          </cell>
          <cell r="C453">
            <v>-518084.89</v>
          </cell>
          <cell r="D453" t="str">
            <v>203</v>
          </cell>
          <cell r="E453" t="str">
            <v>407</v>
          </cell>
          <cell r="F453">
            <v>0</v>
          </cell>
          <cell r="G453">
            <v>1</v>
          </cell>
          <cell r="H453" t="str">
            <v>2006-01-31</v>
          </cell>
        </row>
        <row r="454">
          <cell r="A454">
            <v>480000</v>
          </cell>
          <cell r="B454">
            <v>1015</v>
          </cell>
          <cell r="C454">
            <v>-1502574.64</v>
          </cell>
          <cell r="D454" t="str">
            <v>203</v>
          </cell>
          <cell r="E454" t="str">
            <v>407</v>
          </cell>
          <cell r="F454">
            <v>0</v>
          </cell>
          <cell r="G454">
            <v>1</v>
          </cell>
          <cell r="H454" t="str">
            <v>2006-01-31</v>
          </cell>
        </row>
        <row r="455">
          <cell r="A455">
            <v>480000</v>
          </cell>
          <cell r="B455">
            <v>1015</v>
          </cell>
          <cell r="C455">
            <v>-607828.37</v>
          </cell>
          <cell r="D455" t="str">
            <v>203</v>
          </cell>
          <cell r="E455" t="str">
            <v>407</v>
          </cell>
          <cell r="F455">
            <v>0</v>
          </cell>
          <cell r="G455">
            <v>1</v>
          </cell>
          <cell r="H455" t="str">
            <v>2006-01-31</v>
          </cell>
        </row>
        <row r="456">
          <cell r="A456">
            <v>480000</v>
          </cell>
          <cell r="B456">
            <v>1015</v>
          </cell>
          <cell r="C456">
            <v>-221424.47</v>
          </cell>
          <cell r="D456" t="str">
            <v>203</v>
          </cell>
          <cell r="E456" t="str">
            <v>407</v>
          </cell>
          <cell r="F456">
            <v>0</v>
          </cell>
          <cell r="G456">
            <v>1</v>
          </cell>
          <cell r="H456" t="str">
            <v>2006-01-31</v>
          </cell>
        </row>
        <row r="457">
          <cell r="A457">
            <v>480000</v>
          </cell>
          <cell r="B457">
            <v>1015</v>
          </cell>
          <cell r="C457">
            <v>-42546.97</v>
          </cell>
          <cell r="D457" t="str">
            <v>203</v>
          </cell>
          <cell r="E457" t="str">
            <v>407</v>
          </cell>
          <cell r="F457">
            <v>0</v>
          </cell>
          <cell r="G457">
            <v>1</v>
          </cell>
          <cell r="H457" t="str">
            <v>2006-01-31</v>
          </cell>
        </row>
        <row r="458">
          <cell r="A458">
            <v>480000</v>
          </cell>
          <cell r="B458">
            <v>1015</v>
          </cell>
          <cell r="C458">
            <v>-4056591.73</v>
          </cell>
          <cell r="D458" t="str">
            <v>203</v>
          </cell>
          <cell r="E458" t="str">
            <v>407</v>
          </cell>
          <cell r="F458">
            <v>0</v>
          </cell>
          <cell r="G458">
            <v>1</v>
          </cell>
          <cell r="H458" t="str">
            <v>2006-01-31</v>
          </cell>
        </row>
        <row r="459">
          <cell r="A459">
            <v>480001</v>
          </cell>
          <cell r="B459">
            <v>1015</v>
          </cell>
          <cell r="C459">
            <v>589318.75</v>
          </cell>
          <cell r="D459" t="str">
            <v>203</v>
          </cell>
          <cell r="E459" t="str">
            <v>407</v>
          </cell>
          <cell r="F459">
            <v>0</v>
          </cell>
          <cell r="G459">
            <v>1</v>
          </cell>
          <cell r="H459" t="str">
            <v>2006-01-31</v>
          </cell>
        </row>
        <row r="460">
          <cell r="A460">
            <v>481004</v>
          </cell>
          <cell r="B460">
            <v>1015</v>
          </cell>
          <cell r="C460">
            <v>-854059.79</v>
          </cell>
          <cell r="D460" t="str">
            <v>203</v>
          </cell>
          <cell r="E460" t="str">
            <v>407</v>
          </cell>
          <cell r="F460">
            <v>0</v>
          </cell>
          <cell r="G460">
            <v>1</v>
          </cell>
          <cell r="H460" t="str">
            <v>2006-01-31</v>
          </cell>
        </row>
        <row r="461">
          <cell r="A461">
            <v>481004</v>
          </cell>
          <cell r="B461">
            <v>1015</v>
          </cell>
          <cell r="C461">
            <v>-304319.34000000003</v>
          </cell>
          <cell r="D461" t="str">
            <v>203</v>
          </cell>
          <cell r="E461" t="str">
            <v>407</v>
          </cell>
          <cell r="F461">
            <v>0</v>
          </cell>
          <cell r="G461">
            <v>1</v>
          </cell>
          <cell r="H461" t="str">
            <v>2006-01-31</v>
          </cell>
        </row>
        <row r="462">
          <cell r="A462">
            <v>481004</v>
          </cell>
          <cell r="B462">
            <v>1015</v>
          </cell>
          <cell r="C462">
            <v>-153584.82999999999</v>
          </cell>
          <cell r="D462" t="str">
            <v>203</v>
          </cell>
          <cell r="E462" t="str">
            <v>407</v>
          </cell>
          <cell r="F462">
            <v>0</v>
          </cell>
          <cell r="G462">
            <v>1</v>
          </cell>
          <cell r="H462" t="str">
            <v>2006-01-31</v>
          </cell>
        </row>
        <row r="463">
          <cell r="A463">
            <v>481004</v>
          </cell>
          <cell r="B463">
            <v>1015</v>
          </cell>
          <cell r="C463">
            <v>-496289.66</v>
          </cell>
          <cell r="D463" t="str">
            <v>203</v>
          </cell>
          <cell r="E463" t="str">
            <v>407</v>
          </cell>
          <cell r="F463">
            <v>0</v>
          </cell>
          <cell r="G463">
            <v>1</v>
          </cell>
          <cell r="H463" t="str">
            <v>2006-01-31</v>
          </cell>
        </row>
        <row r="464">
          <cell r="A464">
            <v>481004</v>
          </cell>
          <cell r="B464">
            <v>1015</v>
          </cell>
          <cell r="C464">
            <v>-228905.89</v>
          </cell>
          <cell r="D464" t="str">
            <v>203</v>
          </cell>
          <cell r="E464" t="str">
            <v>407</v>
          </cell>
          <cell r="F464">
            <v>0</v>
          </cell>
          <cell r="G464">
            <v>1</v>
          </cell>
          <cell r="H464" t="str">
            <v>2006-01-31</v>
          </cell>
        </row>
        <row r="465">
          <cell r="A465">
            <v>481004</v>
          </cell>
          <cell r="B465">
            <v>1015</v>
          </cell>
          <cell r="C465">
            <v>-205230.54</v>
          </cell>
          <cell r="D465" t="str">
            <v>203</v>
          </cell>
          <cell r="E465" t="str">
            <v>407</v>
          </cell>
          <cell r="F465">
            <v>0</v>
          </cell>
          <cell r="G465">
            <v>1</v>
          </cell>
          <cell r="H465" t="str">
            <v>2006-01-31</v>
          </cell>
        </row>
        <row r="466">
          <cell r="A466">
            <v>481004</v>
          </cell>
          <cell r="B466">
            <v>1015</v>
          </cell>
          <cell r="C466">
            <v>-560223.73</v>
          </cell>
          <cell r="D466" t="str">
            <v>203</v>
          </cell>
          <cell r="E466" t="str">
            <v>407</v>
          </cell>
          <cell r="F466">
            <v>0</v>
          </cell>
          <cell r="G466">
            <v>1</v>
          </cell>
          <cell r="H466" t="str">
            <v>2006-01-31</v>
          </cell>
        </row>
        <row r="467">
          <cell r="A467">
            <v>481004</v>
          </cell>
          <cell r="B467">
            <v>1015</v>
          </cell>
          <cell r="C467">
            <v>-233846.62</v>
          </cell>
          <cell r="D467" t="str">
            <v>203</v>
          </cell>
          <cell r="E467" t="str">
            <v>407</v>
          </cell>
          <cell r="F467">
            <v>0</v>
          </cell>
          <cell r="G467">
            <v>1</v>
          </cell>
          <cell r="H467" t="str">
            <v>2006-01-31</v>
          </cell>
        </row>
        <row r="468">
          <cell r="A468">
            <v>481004</v>
          </cell>
          <cell r="B468">
            <v>1015</v>
          </cell>
          <cell r="C468">
            <v>-103020.37</v>
          </cell>
          <cell r="D468" t="str">
            <v>203</v>
          </cell>
          <cell r="E468" t="str">
            <v>407</v>
          </cell>
          <cell r="F468">
            <v>0</v>
          </cell>
          <cell r="G468">
            <v>1</v>
          </cell>
          <cell r="H468" t="str">
            <v>2006-01-31</v>
          </cell>
        </row>
        <row r="469">
          <cell r="A469">
            <v>481004</v>
          </cell>
          <cell r="B469">
            <v>1015</v>
          </cell>
          <cell r="C469">
            <v>-37767.17</v>
          </cell>
          <cell r="D469" t="str">
            <v>203</v>
          </cell>
          <cell r="E469" t="str">
            <v>407</v>
          </cell>
          <cell r="F469">
            <v>0</v>
          </cell>
          <cell r="G469">
            <v>1</v>
          </cell>
          <cell r="H469" t="str">
            <v>2006-01-31</v>
          </cell>
        </row>
        <row r="470">
          <cell r="A470">
            <v>481004</v>
          </cell>
          <cell r="B470">
            <v>1015</v>
          </cell>
          <cell r="C470">
            <v>-1661444.36</v>
          </cell>
          <cell r="D470" t="str">
            <v>203</v>
          </cell>
          <cell r="E470" t="str">
            <v>407</v>
          </cell>
          <cell r="F470">
            <v>0</v>
          </cell>
          <cell r="G470">
            <v>1</v>
          </cell>
          <cell r="H470" t="str">
            <v>2006-01-31</v>
          </cell>
        </row>
        <row r="471">
          <cell r="A471">
            <v>480000</v>
          </cell>
          <cell r="B471">
            <v>1015</v>
          </cell>
          <cell r="C471">
            <v>-199.19</v>
          </cell>
          <cell r="D471" t="str">
            <v>203</v>
          </cell>
          <cell r="E471" t="str">
            <v>408</v>
          </cell>
          <cell r="F471">
            <v>0</v>
          </cell>
          <cell r="G471">
            <v>1</v>
          </cell>
          <cell r="H471" t="str">
            <v>2006-01-31</v>
          </cell>
        </row>
        <row r="472">
          <cell r="A472">
            <v>480000</v>
          </cell>
          <cell r="B472">
            <v>1015</v>
          </cell>
          <cell r="C472">
            <v>-13711.79</v>
          </cell>
          <cell r="D472" t="str">
            <v>203</v>
          </cell>
          <cell r="E472" t="str">
            <v>408</v>
          </cell>
          <cell r="F472">
            <v>0</v>
          </cell>
          <cell r="G472">
            <v>1</v>
          </cell>
          <cell r="H472" t="str">
            <v>2006-01-31</v>
          </cell>
        </row>
        <row r="473">
          <cell r="A473">
            <v>480000</v>
          </cell>
          <cell r="B473">
            <v>1015</v>
          </cell>
          <cell r="C473">
            <v>-509.64</v>
          </cell>
          <cell r="D473" t="str">
            <v>203</v>
          </cell>
          <cell r="E473" t="str">
            <v>408</v>
          </cell>
          <cell r="F473">
            <v>0</v>
          </cell>
          <cell r="G473">
            <v>1</v>
          </cell>
          <cell r="H473" t="str">
            <v>2006-01-31</v>
          </cell>
        </row>
        <row r="474">
          <cell r="A474">
            <v>480000</v>
          </cell>
          <cell r="B474">
            <v>1015</v>
          </cell>
          <cell r="C474">
            <v>-18116.759999999998</v>
          </cell>
          <cell r="D474" t="str">
            <v>203</v>
          </cell>
          <cell r="E474" t="str">
            <v>408</v>
          </cell>
          <cell r="F474">
            <v>0</v>
          </cell>
          <cell r="G474">
            <v>1</v>
          </cell>
          <cell r="H474" t="str">
            <v>2006-01-31</v>
          </cell>
        </row>
        <row r="475">
          <cell r="A475">
            <v>480000</v>
          </cell>
          <cell r="B475">
            <v>1015</v>
          </cell>
          <cell r="C475">
            <v>-15294.08</v>
          </cell>
          <cell r="D475" t="str">
            <v>203</v>
          </cell>
          <cell r="E475" t="str">
            <v>408</v>
          </cell>
          <cell r="F475">
            <v>0</v>
          </cell>
          <cell r="G475">
            <v>1</v>
          </cell>
          <cell r="H475" t="str">
            <v>2006-01-31</v>
          </cell>
        </row>
        <row r="476">
          <cell r="A476">
            <v>480000</v>
          </cell>
          <cell r="B476">
            <v>1015</v>
          </cell>
          <cell r="C476">
            <v>-232.08</v>
          </cell>
          <cell r="D476" t="str">
            <v>203</v>
          </cell>
          <cell r="E476" t="str">
            <v>408</v>
          </cell>
          <cell r="F476">
            <v>0</v>
          </cell>
          <cell r="G476">
            <v>1</v>
          </cell>
          <cell r="H476" t="str">
            <v>2006-01-31</v>
          </cell>
        </row>
        <row r="477">
          <cell r="A477">
            <v>480000</v>
          </cell>
          <cell r="B477">
            <v>1015</v>
          </cell>
          <cell r="C477">
            <v>-4524.21</v>
          </cell>
          <cell r="D477" t="str">
            <v>203</v>
          </cell>
          <cell r="E477" t="str">
            <v>408</v>
          </cell>
          <cell r="F477">
            <v>0</v>
          </cell>
          <cell r="G477">
            <v>1</v>
          </cell>
          <cell r="H477" t="str">
            <v>2006-01-31</v>
          </cell>
        </row>
        <row r="478">
          <cell r="A478">
            <v>480000</v>
          </cell>
          <cell r="B478">
            <v>1015</v>
          </cell>
          <cell r="C478">
            <v>-77.81</v>
          </cell>
          <cell r="D478" t="str">
            <v>203</v>
          </cell>
          <cell r="E478" t="str">
            <v>408</v>
          </cell>
          <cell r="F478">
            <v>0</v>
          </cell>
          <cell r="G478">
            <v>1</v>
          </cell>
          <cell r="H478" t="str">
            <v>2006-01-31</v>
          </cell>
        </row>
        <row r="479">
          <cell r="A479">
            <v>480000</v>
          </cell>
          <cell r="B479">
            <v>1015</v>
          </cell>
          <cell r="C479">
            <v>-54.47</v>
          </cell>
          <cell r="D479" t="str">
            <v>203</v>
          </cell>
          <cell r="E479" t="str">
            <v>408</v>
          </cell>
          <cell r="F479">
            <v>0</v>
          </cell>
          <cell r="G479">
            <v>1</v>
          </cell>
          <cell r="H479" t="str">
            <v>2006-01-31</v>
          </cell>
        </row>
        <row r="480">
          <cell r="A480">
            <v>480000</v>
          </cell>
          <cell r="B480">
            <v>1015</v>
          </cell>
          <cell r="C480">
            <v>-100.11</v>
          </cell>
          <cell r="D480" t="str">
            <v>203</v>
          </cell>
          <cell r="E480" t="str">
            <v>408</v>
          </cell>
          <cell r="F480">
            <v>0</v>
          </cell>
          <cell r="G480">
            <v>1</v>
          </cell>
          <cell r="H480" t="str">
            <v>2006-01-31</v>
          </cell>
        </row>
        <row r="481">
          <cell r="A481">
            <v>480000</v>
          </cell>
          <cell r="B481">
            <v>1015</v>
          </cell>
          <cell r="C481">
            <v>-19280.669999999998</v>
          </cell>
          <cell r="D481" t="str">
            <v>203</v>
          </cell>
          <cell r="E481" t="str">
            <v>408</v>
          </cell>
          <cell r="F481">
            <v>0</v>
          </cell>
          <cell r="G481">
            <v>1</v>
          </cell>
          <cell r="H481" t="str">
            <v>2006-01-31</v>
          </cell>
        </row>
        <row r="482">
          <cell r="A482">
            <v>480001</v>
          </cell>
          <cell r="B482">
            <v>1015</v>
          </cell>
          <cell r="C482">
            <v>439.28</v>
          </cell>
          <cell r="D482" t="str">
            <v>203</v>
          </cell>
          <cell r="E482" t="str">
            <v>408</v>
          </cell>
          <cell r="F482">
            <v>0</v>
          </cell>
          <cell r="G482">
            <v>1</v>
          </cell>
          <cell r="H482" t="str">
            <v>2006-01-31</v>
          </cell>
        </row>
        <row r="483">
          <cell r="A483">
            <v>481004</v>
          </cell>
          <cell r="B483">
            <v>1015</v>
          </cell>
          <cell r="C483">
            <v>-10.49</v>
          </cell>
          <cell r="D483" t="str">
            <v>203</v>
          </cell>
          <cell r="E483" t="str">
            <v>408</v>
          </cell>
          <cell r="F483">
            <v>0</v>
          </cell>
          <cell r="G483">
            <v>1</v>
          </cell>
          <cell r="H483" t="str">
            <v>2006-01-31</v>
          </cell>
        </row>
        <row r="484">
          <cell r="A484">
            <v>481004</v>
          </cell>
          <cell r="B484">
            <v>1015</v>
          </cell>
          <cell r="C484">
            <v>-7607.43</v>
          </cell>
          <cell r="D484" t="str">
            <v>203</v>
          </cell>
          <cell r="E484" t="str">
            <v>408</v>
          </cell>
          <cell r="F484">
            <v>0</v>
          </cell>
          <cell r="G484">
            <v>1</v>
          </cell>
          <cell r="H484" t="str">
            <v>2006-01-31</v>
          </cell>
        </row>
        <row r="485">
          <cell r="A485">
            <v>481004</v>
          </cell>
          <cell r="B485">
            <v>1015</v>
          </cell>
          <cell r="C485">
            <v>-1205.6500000000001</v>
          </cell>
          <cell r="D485" t="str">
            <v>203</v>
          </cell>
          <cell r="E485" t="str">
            <v>408</v>
          </cell>
          <cell r="F485">
            <v>0</v>
          </cell>
          <cell r="G485">
            <v>1</v>
          </cell>
          <cell r="H485" t="str">
            <v>2006-01-31</v>
          </cell>
        </row>
        <row r="486">
          <cell r="A486">
            <v>481004</v>
          </cell>
          <cell r="B486">
            <v>1015</v>
          </cell>
          <cell r="C486">
            <v>-11878.78</v>
          </cell>
          <cell r="D486" t="str">
            <v>203</v>
          </cell>
          <cell r="E486" t="str">
            <v>408</v>
          </cell>
          <cell r="F486">
            <v>0</v>
          </cell>
          <cell r="G486">
            <v>1</v>
          </cell>
          <cell r="H486" t="str">
            <v>2006-01-31</v>
          </cell>
        </row>
        <row r="487">
          <cell r="A487">
            <v>481004</v>
          </cell>
          <cell r="B487">
            <v>1015</v>
          </cell>
          <cell r="C487">
            <v>-9116.49</v>
          </cell>
          <cell r="D487" t="str">
            <v>203</v>
          </cell>
          <cell r="E487" t="str">
            <v>408</v>
          </cell>
          <cell r="F487">
            <v>0</v>
          </cell>
          <cell r="G487">
            <v>1</v>
          </cell>
          <cell r="H487" t="str">
            <v>2006-01-31</v>
          </cell>
        </row>
        <row r="488">
          <cell r="A488">
            <v>481004</v>
          </cell>
          <cell r="B488">
            <v>1015</v>
          </cell>
          <cell r="C488">
            <v>-59.15</v>
          </cell>
          <cell r="D488" t="str">
            <v>203</v>
          </cell>
          <cell r="E488" t="str">
            <v>408</v>
          </cell>
          <cell r="F488">
            <v>0</v>
          </cell>
          <cell r="G488">
            <v>1</v>
          </cell>
          <cell r="H488" t="str">
            <v>2006-01-31</v>
          </cell>
        </row>
        <row r="489">
          <cell r="A489">
            <v>481004</v>
          </cell>
          <cell r="B489">
            <v>1015</v>
          </cell>
          <cell r="C489">
            <v>-241.22</v>
          </cell>
          <cell r="D489" t="str">
            <v>203</v>
          </cell>
          <cell r="E489" t="str">
            <v>408</v>
          </cell>
          <cell r="F489">
            <v>0</v>
          </cell>
          <cell r="G489">
            <v>1</v>
          </cell>
          <cell r="H489" t="str">
            <v>2006-01-31</v>
          </cell>
        </row>
        <row r="490">
          <cell r="A490">
            <v>481004</v>
          </cell>
          <cell r="B490">
            <v>1015</v>
          </cell>
          <cell r="C490">
            <v>-44.86</v>
          </cell>
          <cell r="D490" t="str">
            <v>203</v>
          </cell>
          <cell r="E490" t="str">
            <v>408</v>
          </cell>
          <cell r="F490">
            <v>0</v>
          </cell>
          <cell r="G490">
            <v>1</v>
          </cell>
          <cell r="H490" t="str">
            <v>2006-01-31</v>
          </cell>
        </row>
        <row r="491">
          <cell r="A491">
            <v>481004</v>
          </cell>
          <cell r="B491">
            <v>1015</v>
          </cell>
          <cell r="C491">
            <v>-875.22</v>
          </cell>
          <cell r="D491" t="str">
            <v>203</v>
          </cell>
          <cell r="E491" t="str">
            <v>408</v>
          </cell>
          <cell r="F491">
            <v>0</v>
          </cell>
          <cell r="G491">
            <v>1</v>
          </cell>
          <cell r="H491" t="str">
            <v>2006-01-31</v>
          </cell>
        </row>
        <row r="492">
          <cell r="A492">
            <v>481004</v>
          </cell>
          <cell r="B492">
            <v>1015</v>
          </cell>
          <cell r="C492">
            <v>-2668.18</v>
          </cell>
          <cell r="D492" t="str">
            <v>203</v>
          </cell>
          <cell r="E492" t="str">
            <v>408</v>
          </cell>
          <cell r="F492">
            <v>0</v>
          </cell>
          <cell r="G492">
            <v>1</v>
          </cell>
          <cell r="H492" t="str">
            <v>2006-01-31</v>
          </cell>
        </row>
        <row r="493">
          <cell r="A493">
            <v>481002</v>
          </cell>
          <cell r="B493">
            <v>1015</v>
          </cell>
          <cell r="C493">
            <v>0</v>
          </cell>
          <cell r="D493" t="str">
            <v>203</v>
          </cell>
          <cell r="E493" t="str">
            <v>409</v>
          </cell>
          <cell r="F493">
            <v>0</v>
          </cell>
          <cell r="G493">
            <v>1</v>
          </cell>
          <cell r="H493" t="str">
            <v>2006-01-31</v>
          </cell>
        </row>
        <row r="494">
          <cell r="A494">
            <v>481002</v>
          </cell>
          <cell r="B494">
            <v>1015</v>
          </cell>
          <cell r="C494">
            <v>32989.5</v>
          </cell>
          <cell r="D494" t="str">
            <v>203</v>
          </cell>
          <cell r="E494" t="str">
            <v>411</v>
          </cell>
          <cell r="F494">
            <v>0</v>
          </cell>
          <cell r="G494">
            <v>1</v>
          </cell>
          <cell r="H494" t="str">
            <v>2006-01-31</v>
          </cell>
        </row>
        <row r="495">
          <cell r="A495">
            <v>481002</v>
          </cell>
          <cell r="B495">
            <v>1015</v>
          </cell>
          <cell r="C495">
            <v>-1712.14</v>
          </cell>
          <cell r="D495" t="str">
            <v>203</v>
          </cell>
          <cell r="E495" t="str">
            <v>411</v>
          </cell>
          <cell r="F495">
            <v>0</v>
          </cell>
          <cell r="G495">
            <v>1</v>
          </cell>
          <cell r="H495" t="str">
            <v>2006-01-31</v>
          </cell>
        </row>
        <row r="496">
          <cell r="A496">
            <v>481002</v>
          </cell>
          <cell r="B496">
            <v>1015</v>
          </cell>
          <cell r="C496">
            <v>-1126.92</v>
          </cell>
          <cell r="D496" t="str">
            <v>203</v>
          </cell>
          <cell r="E496" t="str">
            <v>411</v>
          </cell>
          <cell r="F496">
            <v>0</v>
          </cell>
          <cell r="G496">
            <v>1</v>
          </cell>
          <cell r="H496" t="str">
            <v>2006-01-31</v>
          </cell>
        </row>
        <row r="497">
          <cell r="A497">
            <v>481002</v>
          </cell>
          <cell r="B497">
            <v>1015</v>
          </cell>
          <cell r="C497">
            <v>-1429.56</v>
          </cell>
          <cell r="D497" t="str">
            <v>203</v>
          </cell>
          <cell r="E497" t="str">
            <v>411</v>
          </cell>
          <cell r="F497">
            <v>0</v>
          </cell>
          <cell r="G497">
            <v>1</v>
          </cell>
          <cell r="H497" t="str">
            <v>2006-01-31</v>
          </cell>
        </row>
        <row r="498">
          <cell r="A498">
            <v>481002</v>
          </cell>
          <cell r="B498">
            <v>1015</v>
          </cell>
          <cell r="C498">
            <v>-1200.7</v>
          </cell>
          <cell r="D498" t="str">
            <v>203</v>
          </cell>
          <cell r="E498" t="str">
            <v>411</v>
          </cell>
          <cell r="F498">
            <v>0</v>
          </cell>
          <cell r="G498">
            <v>1</v>
          </cell>
          <cell r="H498" t="str">
            <v>2006-01-31</v>
          </cell>
        </row>
        <row r="499">
          <cell r="A499">
            <v>481002</v>
          </cell>
          <cell r="B499">
            <v>1015</v>
          </cell>
          <cell r="C499">
            <v>-0.39</v>
          </cell>
          <cell r="D499" t="str">
            <v>203</v>
          </cell>
          <cell r="E499" t="str">
            <v>411</v>
          </cell>
          <cell r="F499">
            <v>0</v>
          </cell>
          <cell r="G499">
            <v>1</v>
          </cell>
          <cell r="H499" t="str">
            <v>2006-01-31</v>
          </cell>
        </row>
        <row r="500">
          <cell r="A500">
            <v>481002</v>
          </cell>
          <cell r="B500">
            <v>1015</v>
          </cell>
          <cell r="C500">
            <v>-1388.07</v>
          </cell>
          <cell r="D500" t="str">
            <v>203</v>
          </cell>
          <cell r="E500" t="str">
            <v>411</v>
          </cell>
          <cell r="F500">
            <v>0</v>
          </cell>
          <cell r="G500">
            <v>1</v>
          </cell>
          <cell r="H500" t="str">
            <v>2006-01-31</v>
          </cell>
        </row>
        <row r="501">
          <cell r="A501">
            <v>481002</v>
          </cell>
          <cell r="B501">
            <v>1015</v>
          </cell>
          <cell r="C501">
            <v>-577.63</v>
          </cell>
          <cell r="D501" t="str">
            <v>203</v>
          </cell>
          <cell r="E501" t="str">
            <v>411</v>
          </cell>
          <cell r="F501">
            <v>0</v>
          </cell>
          <cell r="G501">
            <v>1</v>
          </cell>
          <cell r="H501" t="str">
            <v>2006-01-31</v>
          </cell>
        </row>
        <row r="502">
          <cell r="A502">
            <v>481002</v>
          </cell>
          <cell r="B502">
            <v>1015</v>
          </cell>
          <cell r="C502">
            <v>-17177.599999999999</v>
          </cell>
          <cell r="D502" t="str">
            <v>203</v>
          </cell>
          <cell r="E502" t="str">
            <v>411</v>
          </cell>
          <cell r="F502">
            <v>0</v>
          </cell>
          <cell r="G502">
            <v>1</v>
          </cell>
          <cell r="H502" t="str">
            <v>2006-01-31</v>
          </cell>
        </row>
        <row r="503">
          <cell r="A503">
            <v>481005</v>
          </cell>
          <cell r="B503">
            <v>1015</v>
          </cell>
          <cell r="C503">
            <v>-61257.85</v>
          </cell>
          <cell r="D503" t="str">
            <v>203</v>
          </cell>
          <cell r="E503" t="str">
            <v>411</v>
          </cell>
          <cell r="F503">
            <v>0</v>
          </cell>
          <cell r="G503">
            <v>1</v>
          </cell>
          <cell r="H503" t="str">
            <v>2006-01-31</v>
          </cell>
        </row>
        <row r="504">
          <cell r="A504">
            <v>481005</v>
          </cell>
          <cell r="B504">
            <v>1015</v>
          </cell>
          <cell r="C504">
            <v>-148.44</v>
          </cell>
          <cell r="D504" t="str">
            <v>203</v>
          </cell>
          <cell r="E504" t="str">
            <v>411</v>
          </cell>
          <cell r="F504">
            <v>0</v>
          </cell>
          <cell r="G504">
            <v>1</v>
          </cell>
          <cell r="H504" t="str">
            <v>2006-01-31</v>
          </cell>
        </row>
        <row r="505">
          <cell r="A505">
            <v>481005</v>
          </cell>
          <cell r="B505">
            <v>1015</v>
          </cell>
          <cell r="C505">
            <v>-1303.78</v>
          </cell>
          <cell r="D505" t="str">
            <v>203</v>
          </cell>
          <cell r="E505" t="str">
            <v>411</v>
          </cell>
          <cell r="F505">
            <v>0</v>
          </cell>
          <cell r="G505">
            <v>1</v>
          </cell>
          <cell r="H505" t="str">
            <v>2006-01-31</v>
          </cell>
        </row>
        <row r="506">
          <cell r="A506">
            <v>481005</v>
          </cell>
          <cell r="B506">
            <v>1015</v>
          </cell>
          <cell r="C506">
            <v>-302.49</v>
          </cell>
          <cell r="D506" t="str">
            <v>203</v>
          </cell>
          <cell r="E506" t="str">
            <v>411</v>
          </cell>
          <cell r="F506">
            <v>0</v>
          </cell>
          <cell r="G506">
            <v>1</v>
          </cell>
          <cell r="H506" t="str">
            <v>2006-01-31</v>
          </cell>
        </row>
        <row r="507">
          <cell r="A507">
            <v>481005</v>
          </cell>
          <cell r="B507">
            <v>1015</v>
          </cell>
          <cell r="C507">
            <v>-1125.57</v>
          </cell>
          <cell r="D507" t="str">
            <v>203</v>
          </cell>
          <cell r="E507" t="str">
            <v>411</v>
          </cell>
          <cell r="F507">
            <v>0</v>
          </cell>
          <cell r="G507">
            <v>1</v>
          </cell>
          <cell r="H507" t="str">
            <v>2006-01-31</v>
          </cell>
        </row>
        <row r="508">
          <cell r="A508">
            <v>481005</v>
          </cell>
          <cell r="B508">
            <v>1015</v>
          </cell>
          <cell r="C508">
            <v>-262.70999999999998</v>
          </cell>
          <cell r="D508" t="str">
            <v>203</v>
          </cell>
          <cell r="E508" t="str">
            <v>411</v>
          </cell>
          <cell r="F508">
            <v>0</v>
          </cell>
          <cell r="G508">
            <v>1</v>
          </cell>
          <cell r="H508" t="str">
            <v>2006-01-31</v>
          </cell>
        </row>
        <row r="509">
          <cell r="A509">
            <v>481005</v>
          </cell>
          <cell r="B509">
            <v>1015</v>
          </cell>
          <cell r="C509">
            <v>-510.96</v>
          </cell>
          <cell r="D509" t="str">
            <v>203</v>
          </cell>
          <cell r="E509" t="str">
            <v>411</v>
          </cell>
          <cell r="F509">
            <v>0</v>
          </cell>
          <cell r="G509">
            <v>1</v>
          </cell>
          <cell r="H509" t="str">
            <v>2006-01-31</v>
          </cell>
        </row>
        <row r="510">
          <cell r="A510">
            <v>481005</v>
          </cell>
          <cell r="B510">
            <v>1015</v>
          </cell>
          <cell r="C510">
            <v>-1836.35</v>
          </cell>
          <cell r="D510" t="str">
            <v>203</v>
          </cell>
          <cell r="E510" t="str">
            <v>411</v>
          </cell>
          <cell r="F510">
            <v>0</v>
          </cell>
          <cell r="G510">
            <v>1</v>
          </cell>
          <cell r="H510" t="str">
            <v>2006-01-31</v>
          </cell>
        </row>
        <row r="511">
          <cell r="A511">
            <v>481005</v>
          </cell>
          <cell r="B511">
            <v>1015</v>
          </cell>
          <cell r="C511">
            <v>-415.47</v>
          </cell>
          <cell r="D511" t="str">
            <v>203</v>
          </cell>
          <cell r="E511" t="str">
            <v>411</v>
          </cell>
          <cell r="F511">
            <v>0</v>
          </cell>
          <cell r="G511">
            <v>1</v>
          </cell>
          <cell r="H511" t="str">
            <v>2006-01-31</v>
          </cell>
        </row>
        <row r="512">
          <cell r="A512">
            <v>481005</v>
          </cell>
          <cell r="B512">
            <v>1015</v>
          </cell>
          <cell r="C512">
            <v>-3658.54</v>
          </cell>
          <cell r="D512" t="str">
            <v>203</v>
          </cell>
          <cell r="E512" t="str">
            <v>411</v>
          </cell>
          <cell r="F512">
            <v>0</v>
          </cell>
          <cell r="G512">
            <v>1</v>
          </cell>
          <cell r="H512" t="str">
            <v>2006-01-31</v>
          </cell>
        </row>
        <row r="513">
          <cell r="A513">
            <v>481002</v>
          </cell>
          <cell r="B513">
            <v>1015</v>
          </cell>
          <cell r="C513">
            <v>3954.74</v>
          </cell>
          <cell r="D513" t="str">
            <v>203</v>
          </cell>
          <cell r="E513" t="str">
            <v>414</v>
          </cell>
          <cell r="F513">
            <v>0</v>
          </cell>
          <cell r="G513">
            <v>1</v>
          </cell>
          <cell r="H513" t="str">
            <v>2006-01-31</v>
          </cell>
        </row>
        <row r="514">
          <cell r="A514">
            <v>481002</v>
          </cell>
          <cell r="B514">
            <v>1015</v>
          </cell>
          <cell r="C514">
            <v>0</v>
          </cell>
          <cell r="D514" t="str">
            <v>203</v>
          </cell>
          <cell r="E514" t="str">
            <v>414</v>
          </cell>
          <cell r="F514">
            <v>0</v>
          </cell>
          <cell r="G514">
            <v>1</v>
          </cell>
          <cell r="H514" t="str">
            <v>2006-01-31</v>
          </cell>
        </row>
        <row r="515">
          <cell r="A515">
            <v>481002</v>
          </cell>
          <cell r="B515">
            <v>1015</v>
          </cell>
          <cell r="C515">
            <v>-1627.64</v>
          </cell>
          <cell r="D515" t="str">
            <v>203</v>
          </cell>
          <cell r="E515" t="str">
            <v>414</v>
          </cell>
          <cell r="F515">
            <v>0</v>
          </cell>
          <cell r="G515">
            <v>1</v>
          </cell>
          <cell r="H515" t="str">
            <v>2006-01-31</v>
          </cell>
        </row>
        <row r="516">
          <cell r="A516">
            <v>481002</v>
          </cell>
          <cell r="B516">
            <v>1015</v>
          </cell>
          <cell r="C516">
            <v>-97.94</v>
          </cell>
          <cell r="D516" t="str">
            <v>203</v>
          </cell>
          <cell r="E516" t="str">
            <v>414</v>
          </cell>
          <cell r="F516">
            <v>0</v>
          </cell>
          <cell r="G516">
            <v>1</v>
          </cell>
          <cell r="H516" t="str">
            <v>2006-01-31</v>
          </cell>
        </row>
        <row r="517">
          <cell r="A517">
            <v>481002</v>
          </cell>
          <cell r="B517">
            <v>1015</v>
          </cell>
          <cell r="C517">
            <v>-2108.4899999999998</v>
          </cell>
          <cell r="D517" t="str">
            <v>203</v>
          </cell>
          <cell r="E517" t="str">
            <v>414</v>
          </cell>
          <cell r="F517">
            <v>0</v>
          </cell>
          <cell r="G517">
            <v>1</v>
          </cell>
          <cell r="H517" t="str">
            <v>2006-01-31</v>
          </cell>
        </row>
        <row r="518">
          <cell r="A518">
            <v>481005</v>
          </cell>
          <cell r="B518">
            <v>1015</v>
          </cell>
          <cell r="C518">
            <v>-6557.17</v>
          </cell>
          <cell r="D518" t="str">
            <v>203</v>
          </cell>
          <cell r="E518" t="str">
            <v>414</v>
          </cell>
          <cell r="F518">
            <v>0</v>
          </cell>
          <cell r="G518">
            <v>1</v>
          </cell>
          <cell r="H518" t="str">
            <v>2006-01-31</v>
          </cell>
        </row>
        <row r="519">
          <cell r="A519">
            <v>481005</v>
          </cell>
          <cell r="B519">
            <v>1015</v>
          </cell>
          <cell r="C519">
            <v>-181.88</v>
          </cell>
          <cell r="D519" t="str">
            <v>203</v>
          </cell>
          <cell r="E519" t="str">
            <v>414</v>
          </cell>
          <cell r="F519">
            <v>0</v>
          </cell>
          <cell r="G519">
            <v>1</v>
          </cell>
          <cell r="H519" t="str">
            <v>2006-01-31</v>
          </cell>
        </row>
        <row r="520">
          <cell r="A520">
            <v>481000</v>
          </cell>
          <cell r="B520">
            <v>1015</v>
          </cell>
          <cell r="C520">
            <v>0</v>
          </cell>
          <cell r="D520" t="str">
            <v>203</v>
          </cell>
          <cell r="E520" t="str">
            <v>451</v>
          </cell>
          <cell r="F520">
            <v>0</v>
          </cell>
          <cell r="G520">
            <v>1</v>
          </cell>
          <cell r="H520" t="str">
            <v>2006-01-31</v>
          </cell>
        </row>
        <row r="521">
          <cell r="A521">
            <v>481004</v>
          </cell>
          <cell r="B521">
            <v>1015</v>
          </cell>
          <cell r="C521">
            <v>0</v>
          </cell>
          <cell r="D521" t="str">
            <v>203</v>
          </cell>
          <cell r="E521" t="str">
            <v>451</v>
          </cell>
          <cell r="F521">
            <v>0</v>
          </cell>
          <cell r="G521">
            <v>1</v>
          </cell>
          <cell r="H521" t="str">
            <v>2006-01-31</v>
          </cell>
        </row>
        <row r="522">
          <cell r="A522">
            <v>480001</v>
          </cell>
          <cell r="B522">
            <v>1015</v>
          </cell>
          <cell r="C522">
            <v>0</v>
          </cell>
          <cell r="D522" t="str">
            <v>203</v>
          </cell>
          <cell r="E522" t="str">
            <v>453</v>
          </cell>
          <cell r="F522">
            <v>0</v>
          </cell>
          <cell r="G522">
            <v>1</v>
          </cell>
          <cell r="H522" t="str">
            <v>2006-01-31</v>
          </cell>
        </row>
        <row r="523">
          <cell r="A523">
            <v>480001</v>
          </cell>
          <cell r="B523">
            <v>1015</v>
          </cell>
          <cell r="C523">
            <v>0</v>
          </cell>
          <cell r="D523" t="str">
            <v>203</v>
          </cell>
          <cell r="E523" t="str">
            <v>455</v>
          </cell>
          <cell r="F523">
            <v>0</v>
          </cell>
          <cell r="G523">
            <v>1</v>
          </cell>
          <cell r="H523" t="str">
            <v>2006-01-31</v>
          </cell>
        </row>
        <row r="524">
          <cell r="A524">
            <v>481002</v>
          </cell>
          <cell r="B524">
            <v>1015</v>
          </cell>
          <cell r="C524">
            <v>0</v>
          </cell>
          <cell r="D524" t="str">
            <v>203</v>
          </cell>
          <cell r="E524" t="str">
            <v>456</v>
          </cell>
          <cell r="F524">
            <v>0</v>
          </cell>
          <cell r="G524">
            <v>1</v>
          </cell>
          <cell r="H524" t="str">
            <v>2006-01-31</v>
          </cell>
        </row>
        <row r="525">
          <cell r="A525">
            <v>481002</v>
          </cell>
          <cell r="B525">
            <v>1015</v>
          </cell>
          <cell r="C525">
            <v>-3689.42</v>
          </cell>
          <cell r="D525" t="str">
            <v>203</v>
          </cell>
          <cell r="E525" t="str">
            <v>457</v>
          </cell>
          <cell r="F525">
            <v>0</v>
          </cell>
          <cell r="G525">
            <v>1</v>
          </cell>
          <cell r="H525" t="str">
            <v>2006-01-31</v>
          </cell>
        </row>
        <row r="526">
          <cell r="A526">
            <v>481005</v>
          </cell>
          <cell r="B526">
            <v>1015</v>
          </cell>
          <cell r="C526">
            <v>-5925.3</v>
          </cell>
          <cell r="D526" t="str">
            <v>203</v>
          </cell>
          <cell r="E526" t="str">
            <v>457</v>
          </cell>
          <cell r="F526">
            <v>0</v>
          </cell>
          <cell r="G526">
            <v>1</v>
          </cell>
          <cell r="H526" t="str">
            <v>2006-01-31</v>
          </cell>
        </row>
        <row r="527">
          <cell r="A527">
            <v>489300</v>
          </cell>
          <cell r="B527">
            <v>1015</v>
          </cell>
          <cell r="C527">
            <v>-60469.26</v>
          </cell>
          <cell r="D527" t="str">
            <v>250</v>
          </cell>
          <cell r="E527" t="str">
            <v>405</v>
          </cell>
          <cell r="F527">
            <v>-326858</v>
          </cell>
          <cell r="G527">
            <v>1</v>
          </cell>
          <cell r="H527" t="str">
            <v>2006-01-31</v>
          </cell>
        </row>
        <row r="528">
          <cell r="A528">
            <v>489300</v>
          </cell>
          <cell r="B528">
            <v>1015</v>
          </cell>
          <cell r="C528">
            <v>63496.85</v>
          </cell>
          <cell r="D528" t="str">
            <v>250</v>
          </cell>
          <cell r="E528" t="str">
            <v>405</v>
          </cell>
          <cell r="F528">
            <v>355462</v>
          </cell>
          <cell r="G528">
            <v>1</v>
          </cell>
          <cell r="H528" t="str">
            <v>2006-01-31</v>
          </cell>
        </row>
        <row r="529">
          <cell r="A529">
            <v>489300</v>
          </cell>
          <cell r="B529">
            <v>1015</v>
          </cell>
          <cell r="C529">
            <v>-1.75</v>
          </cell>
          <cell r="D529" t="str">
            <v>250</v>
          </cell>
          <cell r="E529" t="str">
            <v>405</v>
          </cell>
          <cell r="F529">
            <v>0</v>
          </cell>
          <cell r="G529">
            <v>1</v>
          </cell>
          <cell r="H529" t="str">
            <v>2006-01-31</v>
          </cell>
        </row>
        <row r="530">
          <cell r="A530">
            <v>489300</v>
          </cell>
          <cell r="B530">
            <v>1015</v>
          </cell>
          <cell r="C530">
            <v>0.73</v>
          </cell>
          <cell r="D530" t="str">
            <v>250</v>
          </cell>
          <cell r="E530" t="str">
            <v>405</v>
          </cell>
          <cell r="F530">
            <v>0</v>
          </cell>
          <cell r="G530">
            <v>1</v>
          </cell>
          <cell r="H530" t="str">
            <v>2006-01-31</v>
          </cell>
        </row>
        <row r="531">
          <cell r="A531">
            <v>489300</v>
          </cell>
          <cell r="B531">
            <v>1015</v>
          </cell>
          <cell r="C531">
            <v>-2952.95</v>
          </cell>
          <cell r="D531" t="str">
            <v>250</v>
          </cell>
          <cell r="E531" t="str">
            <v>405</v>
          </cell>
          <cell r="F531">
            <v>0</v>
          </cell>
          <cell r="G531">
            <v>1</v>
          </cell>
          <cell r="H531" t="str">
            <v>2006-01-31</v>
          </cell>
        </row>
        <row r="532">
          <cell r="A532">
            <v>489300</v>
          </cell>
          <cell r="B532">
            <v>1015</v>
          </cell>
          <cell r="C532">
            <v>-115391.58</v>
          </cell>
          <cell r="D532" t="str">
            <v>250</v>
          </cell>
          <cell r="E532" t="str">
            <v>405</v>
          </cell>
          <cell r="F532">
            <v>-648164</v>
          </cell>
          <cell r="G532">
            <v>1</v>
          </cell>
          <cell r="H532" t="str">
            <v>2006-01-31</v>
          </cell>
        </row>
        <row r="533">
          <cell r="A533">
            <v>489304</v>
          </cell>
          <cell r="B533">
            <v>1015</v>
          </cell>
          <cell r="C533">
            <v>-32558.23</v>
          </cell>
          <cell r="D533" t="str">
            <v>250</v>
          </cell>
          <cell r="E533" t="str">
            <v>405</v>
          </cell>
          <cell r="F533">
            <v>-178720</v>
          </cell>
          <cell r="G533">
            <v>1</v>
          </cell>
          <cell r="H533" t="str">
            <v>2006-01-31</v>
          </cell>
        </row>
        <row r="534">
          <cell r="A534">
            <v>489304</v>
          </cell>
          <cell r="B534">
            <v>1015</v>
          </cell>
          <cell r="C534">
            <v>51894.73</v>
          </cell>
          <cell r="D534" t="str">
            <v>250</v>
          </cell>
          <cell r="E534" t="str">
            <v>405</v>
          </cell>
          <cell r="F534">
            <v>292702</v>
          </cell>
          <cell r="G534">
            <v>1</v>
          </cell>
          <cell r="H534" t="str">
            <v>2006-01-31</v>
          </cell>
        </row>
        <row r="535">
          <cell r="A535">
            <v>489300</v>
          </cell>
          <cell r="B535">
            <v>1015</v>
          </cell>
          <cell r="C535">
            <v>-79549.09</v>
          </cell>
          <cell r="D535" t="str">
            <v>250</v>
          </cell>
          <cell r="E535" t="str">
            <v>405</v>
          </cell>
          <cell r="F535">
            <v>-328298</v>
          </cell>
          <cell r="G535">
            <v>1</v>
          </cell>
          <cell r="H535" t="str">
            <v>2006-01-31</v>
          </cell>
        </row>
        <row r="536">
          <cell r="A536">
            <v>489300</v>
          </cell>
          <cell r="B536">
            <v>1015</v>
          </cell>
          <cell r="C536">
            <v>77113.789999999994</v>
          </cell>
          <cell r="D536" t="str">
            <v>250</v>
          </cell>
          <cell r="E536" t="str">
            <v>405</v>
          </cell>
          <cell r="F536">
            <v>315019</v>
          </cell>
          <cell r="G536">
            <v>1</v>
          </cell>
          <cell r="H536" t="str">
            <v>2006-01-31</v>
          </cell>
        </row>
        <row r="537">
          <cell r="A537">
            <v>489300</v>
          </cell>
          <cell r="B537">
            <v>1015</v>
          </cell>
          <cell r="C537">
            <v>-482.4</v>
          </cell>
          <cell r="D537" t="str">
            <v>250</v>
          </cell>
          <cell r="E537" t="str">
            <v>405</v>
          </cell>
          <cell r="F537">
            <v>0</v>
          </cell>
          <cell r="G537">
            <v>1</v>
          </cell>
          <cell r="H537" t="str">
            <v>2006-01-31</v>
          </cell>
        </row>
        <row r="538">
          <cell r="A538">
            <v>489300</v>
          </cell>
          <cell r="B538">
            <v>1015</v>
          </cell>
          <cell r="C538">
            <v>-27583.200000000001</v>
          </cell>
          <cell r="D538" t="str">
            <v>250</v>
          </cell>
          <cell r="E538" t="str">
            <v>405</v>
          </cell>
          <cell r="F538">
            <v>0</v>
          </cell>
          <cell r="G538">
            <v>1</v>
          </cell>
          <cell r="H538" t="str">
            <v>2006-01-31</v>
          </cell>
        </row>
        <row r="539">
          <cell r="A539">
            <v>489300</v>
          </cell>
          <cell r="B539">
            <v>1015</v>
          </cell>
          <cell r="C539">
            <v>-115872.74</v>
          </cell>
          <cell r="D539" t="str">
            <v>250</v>
          </cell>
          <cell r="E539" t="str">
            <v>405</v>
          </cell>
          <cell r="F539">
            <v>-523905</v>
          </cell>
          <cell r="G539">
            <v>1</v>
          </cell>
          <cell r="H539" t="str">
            <v>2006-01-31</v>
          </cell>
        </row>
        <row r="540">
          <cell r="A540">
            <v>489304</v>
          </cell>
          <cell r="B540">
            <v>1015</v>
          </cell>
          <cell r="C540">
            <v>-42930.05</v>
          </cell>
          <cell r="D540" t="str">
            <v>250</v>
          </cell>
          <cell r="E540" t="str">
            <v>405</v>
          </cell>
          <cell r="F540">
            <v>-224361</v>
          </cell>
          <cell r="G540">
            <v>1</v>
          </cell>
          <cell r="H540" t="str">
            <v>2006-01-31</v>
          </cell>
        </row>
        <row r="541">
          <cell r="A541">
            <v>489304</v>
          </cell>
          <cell r="B541">
            <v>1015</v>
          </cell>
          <cell r="C541">
            <v>41609.22</v>
          </cell>
          <cell r="D541" t="str">
            <v>250</v>
          </cell>
          <cell r="E541" t="str">
            <v>405</v>
          </cell>
          <cell r="F541">
            <v>215946</v>
          </cell>
          <cell r="G541">
            <v>1</v>
          </cell>
          <cell r="H541" t="str">
            <v>2006-01-31</v>
          </cell>
        </row>
        <row r="542">
          <cell r="A542">
            <v>489304</v>
          </cell>
          <cell r="B542">
            <v>1015</v>
          </cell>
          <cell r="C542">
            <v>-2850.27</v>
          </cell>
          <cell r="D542" t="str">
            <v>250</v>
          </cell>
          <cell r="E542" t="str">
            <v>405</v>
          </cell>
          <cell r="F542">
            <v>-7060</v>
          </cell>
          <cell r="G542">
            <v>1</v>
          </cell>
          <cell r="H542" t="str">
            <v>2006-01-31</v>
          </cell>
        </row>
        <row r="543">
          <cell r="A543">
            <v>489300</v>
          </cell>
          <cell r="B543">
            <v>1015</v>
          </cell>
          <cell r="C543">
            <v>-202946.29</v>
          </cell>
          <cell r="D543" t="str">
            <v>250</v>
          </cell>
          <cell r="E543" t="str">
            <v>415</v>
          </cell>
          <cell r="F543">
            <v>-1421071</v>
          </cell>
          <cell r="G543">
            <v>1</v>
          </cell>
          <cell r="H543" t="str">
            <v>2006-01-31</v>
          </cell>
        </row>
        <row r="544">
          <cell r="A544">
            <v>489300</v>
          </cell>
          <cell r="B544">
            <v>1015</v>
          </cell>
          <cell r="C544">
            <v>202186.96</v>
          </cell>
          <cell r="D544" t="str">
            <v>250</v>
          </cell>
          <cell r="E544" t="str">
            <v>415</v>
          </cell>
          <cell r="F544">
            <v>1415434</v>
          </cell>
          <cell r="G544">
            <v>1</v>
          </cell>
          <cell r="H544" t="str">
            <v>2006-01-31</v>
          </cell>
        </row>
        <row r="545">
          <cell r="A545">
            <v>489300</v>
          </cell>
          <cell r="B545">
            <v>1015</v>
          </cell>
          <cell r="C545">
            <v>-40795.550000000003</v>
          </cell>
          <cell r="D545" t="str">
            <v>250</v>
          </cell>
          <cell r="E545" t="str">
            <v>415</v>
          </cell>
          <cell r="F545">
            <v>0</v>
          </cell>
          <cell r="G545">
            <v>1</v>
          </cell>
          <cell r="H545" t="str">
            <v>2006-01-31</v>
          </cell>
        </row>
        <row r="546">
          <cell r="A546">
            <v>489300</v>
          </cell>
          <cell r="B546">
            <v>1015</v>
          </cell>
          <cell r="C546">
            <v>-250228.92</v>
          </cell>
          <cell r="D546" t="str">
            <v>250</v>
          </cell>
          <cell r="E546" t="str">
            <v>415</v>
          </cell>
          <cell r="F546">
            <v>-1679168</v>
          </cell>
          <cell r="G546">
            <v>1</v>
          </cell>
          <cell r="H546" t="str">
            <v>2006-01-31</v>
          </cell>
        </row>
        <row r="547">
          <cell r="A547">
            <v>489300</v>
          </cell>
          <cell r="B547">
            <v>4015</v>
          </cell>
          <cell r="C547">
            <v>0</v>
          </cell>
          <cell r="D547" t="str">
            <v>250</v>
          </cell>
          <cell r="E547" t="str">
            <v>415</v>
          </cell>
          <cell r="F547">
            <v>0</v>
          </cell>
          <cell r="G547">
            <v>1</v>
          </cell>
          <cell r="H547" t="str">
            <v>2006-01-31</v>
          </cell>
        </row>
        <row r="548">
          <cell r="A548">
            <v>489304</v>
          </cell>
          <cell r="B548">
            <v>1015</v>
          </cell>
          <cell r="C548">
            <v>-83924.68</v>
          </cell>
          <cell r="D548" t="str">
            <v>250</v>
          </cell>
          <cell r="E548" t="str">
            <v>415</v>
          </cell>
          <cell r="F548">
            <v>-487278</v>
          </cell>
          <cell r="G548">
            <v>1</v>
          </cell>
          <cell r="H548" t="str">
            <v>2006-01-31</v>
          </cell>
        </row>
        <row r="549">
          <cell r="A549">
            <v>489304</v>
          </cell>
          <cell r="B549">
            <v>1015</v>
          </cell>
          <cell r="C549">
            <v>93089.77</v>
          </cell>
          <cell r="D549" t="str">
            <v>250</v>
          </cell>
          <cell r="E549" t="str">
            <v>415</v>
          </cell>
          <cell r="F549">
            <v>542164</v>
          </cell>
          <cell r="G549">
            <v>1</v>
          </cell>
          <cell r="H549" t="str">
            <v>2006-01-31</v>
          </cell>
        </row>
        <row r="550">
          <cell r="A550">
            <v>489304</v>
          </cell>
          <cell r="B550">
            <v>1015</v>
          </cell>
          <cell r="C550">
            <v>-42497.79</v>
          </cell>
          <cell r="D550" t="str">
            <v>250</v>
          </cell>
          <cell r="E550" t="str">
            <v>415</v>
          </cell>
          <cell r="F550">
            <v>-278430</v>
          </cell>
          <cell r="G550">
            <v>1</v>
          </cell>
          <cell r="H550" t="str">
            <v>2006-01-31</v>
          </cell>
        </row>
        <row r="551">
          <cell r="A551">
            <v>489300</v>
          </cell>
          <cell r="B551">
            <v>1015</v>
          </cell>
          <cell r="C551">
            <v>0</v>
          </cell>
          <cell r="D551" t="str">
            <v>250</v>
          </cell>
          <cell r="E551" t="str">
            <v>416</v>
          </cell>
          <cell r="F551">
            <v>0</v>
          </cell>
          <cell r="G551">
            <v>1</v>
          </cell>
          <cell r="H551" t="str">
            <v>2006-01-31</v>
          </cell>
        </row>
        <row r="552">
          <cell r="A552">
            <v>489300</v>
          </cell>
          <cell r="B552">
            <v>1015</v>
          </cell>
          <cell r="C552">
            <v>0</v>
          </cell>
          <cell r="D552" t="str">
            <v>250</v>
          </cell>
          <cell r="E552" t="str">
            <v>416</v>
          </cell>
          <cell r="F552">
            <v>0</v>
          </cell>
          <cell r="G552">
            <v>1</v>
          </cell>
          <cell r="H552" t="str">
            <v>2006-01-31</v>
          </cell>
        </row>
        <row r="553">
          <cell r="A553">
            <v>489304</v>
          </cell>
          <cell r="B553">
            <v>1015</v>
          </cell>
          <cell r="C553">
            <v>-1903.51</v>
          </cell>
          <cell r="D553" t="str">
            <v>250</v>
          </cell>
          <cell r="E553" t="str">
            <v>416</v>
          </cell>
          <cell r="F553">
            <v>-3600</v>
          </cell>
          <cell r="G553">
            <v>1</v>
          </cell>
          <cell r="H553" t="str">
            <v>2006-01-31</v>
          </cell>
        </row>
        <row r="554">
          <cell r="A554">
            <v>489304</v>
          </cell>
          <cell r="B554">
            <v>1015</v>
          </cell>
          <cell r="C554">
            <v>1909.38</v>
          </cell>
          <cell r="D554" t="str">
            <v>250</v>
          </cell>
          <cell r="E554" t="str">
            <v>416</v>
          </cell>
          <cell r="F554">
            <v>3615</v>
          </cell>
          <cell r="G554">
            <v>1</v>
          </cell>
          <cell r="H554" t="str">
            <v>2006-01-31</v>
          </cell>
        </row>
        <row r="555">
          <cell r="A555">
            <v>489304</v>
          </cell>
          <cell r="B555">
            <v>1015</v>
          </cell>
          <cell r="C555">
            <v>-1909.38</v>
          </cell>
          <cell r="D555" t="str">
            <v>250</v>
          </cell>
          <cell r="E555" t="str">
            <v>416</v>
          </cell>
          <cell r="F555">
            <v>-3615</v>
          </cell>
          <cell r="G555">
            <v>1</v>
          </cell>
          <cell r="H555" t="str">
            <v>2006-01-31</v>
          </cell>
        </row>
        <row r="556">
          <cell r="A556">
            <v>489300</v>
          </cell>
          <cell r="B556">
            <v>1015</v>
          </cell>
          <cell r="C556">
            <v>-4356.42</v>
          </cell>
          <cell r="D556" t="str">
            <v>250</v>
          </cell>
          <cell r="E556" t="str">
            <v>458</v>
          </cell>
          <cell r="F556">
            <v>-34272</v>
          </cell>
          <cell r="G556">
            <v>1</v>
          </cell>
          <cell r="H556" t="str">
            <v>2006-01-31</v>
          </cell>
        </row>
        <row r="557">
          <cell r="A557">
            <v>489300</v>
          </cell>
          <cell r="B557">
            <v>1015</v>
          </cell>
          <cell r="C557">
            <v>6014.8</v>
          </cell>
          <cell r="D557" t="str">
            <v>250</v>
          </cell>
          <cell r="E557" t="str">
            <v>458</v>
          </cell>
          <cell r="F557">
            <v>71145</v>
          </cell>
          <cell r="G557">
            <v>1</v>
          </cell>
          <cell r="H557" t="str">
            <v>2006-01-31</v>
          </cell>
        </row>
        <row r="558">
          <cell r="A558">
            <v>489300</v>
          </cell>
          <cell r="B558">
            <v>1015</v>
          </cell>
          <cell r="C558">
            <v>-3026.42</v>
          </cell>
          <cell r="D558" t="str">
            <v>250</v>
          </cell>
          <cell r="E558" t="str">
            <v>458</v>
          </cell>
          <cell r="F558">
            <v>0</v>
          </cell>
          <cell r="G558">
            <v>1</v>
          </cell>
          <cell r="H558" t="str">
            <v>2006-01-31</v>
          </cell>
        </row>
        <row r="559">
          <cell r="A559">
            <v>489300</v>
          </cell>
          <cell r="B559">
            <v>1015</v>
          </cell>
          <cell r="C559">
            <v>-6014.8</v>
          </cell>
          <cell r="D559" t="str">
            <v>250</v>
          </cell>
          <cell r="E559" t="str">
            <v>458</v>
          </cell>
          <cell r="F559">
            <v>-71145</v>
          </cell>
          <cell r="G559">
            <v>1</v>
          </cell>
          <cell r="H559" t="str">
            <v>2006-01-31</v>
          </cell>
        </row>
        <row r="560">
          <cell r="A560">
            <v>489304</v>
          </cell>
          <cell r="B560">
            <v>1015</v>
          </cell>
          <cell r="C560">
            <v>-1559.9</v>
          </cell>
          <cell r="D560" t="str">
            <v>250</v>
          </cell>
          <cell r="E560" t="str">
            <v>458</v>
          </cell>
          <cell r="F560">
            <v>-4863</v>
          </cell>
          <cell r="G560">
            <v>1</v>
          </cell>
          <cell r="H560" t="str">
            <v>2006-01-31</v>
          </cell>
        </row>
        <row r="561">
          <cell r="A561">
            <v>489304</v>
          </cell>
          <cell r="B561">
            <v>1015</v>
          </cell>
          <cell r="C561">
            <v>1580.6</v>
          </cell>
          <cell r="D561" t="str">
            <v>250</v>
          </cell>
          <cell r="E561" t="str">
            <v>458</v>
          </cell>
          <cell r="F561">
            <v>4932</v>
          </cell>
          <cell r="G561">
            <v>1</v>
          </cell>
          <cell r="H561" t="str">
            <v>2006-01-31</v>
          </cell>
        </row>
        <row r="562">
          <cell r="A562">
            <v>489304</v>
          </cell>
          <cell r="B562">
            <v>1015</v>
          </cell>
          <cell r="C562">
            <v>-1580.6</v>
          </cell>
          <cell r="D562" t="str">
            <v>250</v>
          </cell>
          <cell r="E562" t="str">
            <v>458</v>
          </cell>
          <cell r="F562">
            <v>-4932</v>
          </cell>
          <cell r="G562">
            <v>1</v>
          </cell>
          <cell r="H562" t="str">
            <v>2006-01-31</v>
          </cell>
        </row>
        <row r="563">
          <cell r="A563">
            <v>489300</v>
          </cell>
          <cell r="B563">
            <v>1015</v>
          </cell>
          <cell r="C563">
            <v>-2047.51</v>
          </cell>
          <cell r="D563" t="str">
            <v>250</v>
          </cell>
          <cell r="E563" t="str">
            <v>459</v>
          </cell>
          <cell r="F563">
            <v>-7900</v>
          </cell>
          <cell r="G563">
            <v>1</v>
          </cell>
          <cell r="H563" t="str">
            <v>2006-01-31</v>
          </cell>
        </row>
        <row r="564">
          <cell r="A564">
            <v>489300</v>
          </cell>
          <cell r="B564">
            <v>1015</v>
          </cell>
          <cell r="C564">
            <v>2224.54</v>
          </cell>
          <cell r="D564" t="str">
            <v>250</v>
          </cell>
          <cell r="E564" t="str">
            <v>459</v>
          </cell>
          <cell r="F564">
            <v>9464</v>
          </cell>
          <cell r="G564">
            <v>1</v>
          </cell>
          <cell r="H564" t="str">
            <v>2006-01-31</v>
          </cell>
        </row>
        <row r="565">
          <cell r="A565">
            <v>489300</v>
          </cell>
          <cell r="B565">
            <v>1015</v>
          </cell>
          <cell r="C565">
            <v>-2224.54</v>
          </cell>
          <cell r="D565" t="str">
            <v>250</v>
          </cell>
          <cell r="E565" t="str">
            <v>459</v>
          </cell>
          <cell r="F565">
            <v>-9464</v>
          </cell>
          <cell r="G565">
            <v>1</v>
          </cell>
          <cell r="H565" t="str">
            <v>2006-01-31</v>
          </cell>
        </row>
        <row r="566">
          <cell r="A566">
            <v>489304</v>
          </cell>
          <cell r="B566">
            <v>1015</v>
          </cell>
          <cell r="C566">
            <v>0</v>
          </cell>
          <cell r="D566" t="str">
            <v>250</v>
          </cell>
          <cell r="E566" t="str">
            <v>459</v>
          </cell>
          <cell r="F566">
            <v>0</v>
          </cell>
          <cell r="G566">
            <v>1</v>
          </cell>
          <cell r="H566" t="str">
            <v>2006-01-31</v>
          </cell>
        </row>
        <row r="567">
          <cell r="A567">
            <v>489304</v>
          </cell>
          <cell r="B567">
            <v>1015</v>
          </cell>
          <cell r="C567">
            <v>0</v>
          </cell>
          <cell r="D567" t="str">
            <v>250</v>
          </cell>
          <cell r="E567" t="str">
            <v>459</v>
          </cell>
          <cell r="F567">
            <v>0</v>
          </cell>
          <cell r="G567">
            <v>1</v>
          </cell>
          <cell r="H567" t="str">
            <v>2006-01-31</v>
          </cell>
        </row>
        <row r="568">
          <cell r="A568">
            <v>480000</v>
          </cell>
          <cell r="B568">
            <v>1015</v>
          </cell>
          <cell r="C568">
            <v>-406551.69</v>
          </cell>
          <cell r="D568" t="str">
            <v>205</v>
          </cell>
          <cell r="E568" t="str">
            <v>407</v>
          </cell>
          <cell r="F568">
            <v>0</v>
          </cell>
          <cell r="G568">
            <v>1</v>
          </cell>
          <cell r="H568" t="str">
            <v>2006-01-31</v>
          </cell>
        </row>
        <row r="569">
          <cell r="A569">
            <v>480000</v>
          </cell>
          <cell r="B569">
            <v>1015</v>
          </cell>
          <cell r="C569">
            <v>-290381.90999999997</v>
          </cell>
          <cell r="D569" t="str">
            <v>205</v>
          </cell>
          <cell r="E569" t="str">
            <v>407</v>
          </cell>
          <cell r="F569">
            <v>0</v>
          </cell>
          <cell r="G569">
            <v>1</v>
          </cell>
          <cell r="H569" t="str">
            <v>2006-01-31</v>
          </cell>
        </row>
        <row r="570">
          <cell r="A570">
            <v>480000</v>
          </cell>
          <cell r="B570">
            <v>1015</v>
          </cell>
          <cell r="C570">
            <v>-175048.29</v>
          </cell>
          <cell r="D570" t="str">
            <v>205</v>
          </cell>
          <cell r="E570" t="str">
            <v>407</v>
          </cell>
          <cell r="F570">
            <v>0</v>
          </cell>
          <cell r="G570">
            <v>1</v>
          </cell>
          <cell r="H570" t="str">
            <v>2006-01-31</v>
          </cell>
        </row>
        <row r="571">
          <cell r="A571">
            <v>480000</v>
          </cell>
          <cell r="B571">
            <v>1015</v>
          </cell>
          <cell r="C571">
            <v>-455448.99</v>
          </cell>
          <cell r="D571" t="str">
            <v>205</v>
          </cell>
          <cell r="E571" t="str">
            <v>407</v>
          </cell>
          <cell r="F571">
            <v>0</v>
          </cell>
          <cell r="G571">
            <v>1</v>
          </cell>
          <cell r="H571" t="str">
            <v>2006-01-31</v>
          </cell>
        </row>
        <row r="572">
          <cell r="A572">
            <v>480000</v>
          </cell>
          <cell r="B572">
            <v>1015</v>
          </cell>
          <cell r="C572">
            <v>-316372</v>
          </cell>
          <cell r="D572" t="str">
            <v>205</v>
          </cell>
          <cell r="E572" t="str">
            <v>407</v>
          </cell>
          <cell r="F572">
            <v>0</v>
          </cell>
          <cell r="G572">
            <v>1</v>
          </cell>
          <cell r="H572" t="str">
            <v>2006-01-31</v>
          </cell>
        </row>
        <row r="573">
          <cell r="A573">
            <v>480000</v>
          </cell>
          <cell r="B573">
            <v>1015</v>
          </cell>
          <cell r="C573">
            <v>-246603.36</v>
          </cell>
          <cell r="D573" t="str">
            <v>205</v>
          </cell>
          <cell r="E573" t="str">
            <v>407</v>
          </cell>
          <cell r="F573">
            <v>0</v>
          </cell>
          <cell r="G573">
            <v>1</v>
          </cell>
          <cell r="H573" t="str">
            <v>2006-01-31</v>
          </cell>
        </row>
        <row r="574">
          <cell r="A574">
            <v>480000</v>
          </cell>
          <cell r="B574">
            <v>1015</v>
          </cell>
          <cell r="C574">
            <v>-667826.69999999995</v>
          </cell>
          <cell r="D574" t="str">
            <v>205</v>
          </cell>
          <cell r="E574" t="str">
            <v>407</v>
          </cell>
          <cell r="F574">
            <v>0</v>
          </cell>
          <cell r="G574">
            <v>1</v>
          </cell>
          <cell r="H574" t="str">
            <v>2006-01-31</v>
          </cell>
        </row>
        <row r="575">
          <cell r="A575">
            <v>480000</v>
          </cell>
          <cell r="B575">
            <v>1015</v>
          </cell>
          <cell r="C575">
            <v>-229065.78</v>
          </cell>
          <cell r="D575" t="str">
            <v>205</v>
          </cell>
          <cell r="E575" t="str">
            <v>407</v>
          </cell>
          <cell r="F575">
            <v>0</v>
          </cell>
          <cell r="G575">
            <v>1</v>
          </cell>
          <cell r="H575" t="str">
            <v>2006-01-31</v>
          </cell>
        </row>
        <row r="576">
          <cell r="A576">
            <v>480000</v>
          </cell>
          <cell r="B576">
            <v>1015</v>
          </cell>
          <cell r="C576">
            <v>-80290.94</v>
          </cell>
          <cell r="D576" t="str">
            <v>205</v>
          </cell>
          <cell r="E576" t="str">
            <v>407</v>
          </cell>
          <cell r="F576">
            <v>0</v>
          </cell>
          <cell r="G576">
            <v>1</v>
          </cell>
          <cell r="H576" t="str">
            <v>2006-01-31</v>
          </cell>
        </row>
        <row r="577">
          <cell r="A577">
            <v>480000</v>
          </cell>
          <cell r="B577">
            <v>1015</v>
          </cell>
          <cell r="C577">
            <v>-13263.26</v>
          </cell>
          <cell r="D577" t="str">
            <v>205</v>
          </cell>
          <cell r="E577" t="str">
            <v>407</v>
          </cell>
          <cell r="F577">
            <v>0</v>
          </cell>
          <cell r="G577">
            <v>1</v>
          </cell>
          <cell r="H577" t="str">
            <v>2006-01-31</v>
          </cell>
        </row>
        <row r="578">
          <cell r="A578">
            <v>480000</v>
          </cell>
          <cell r="B578">
            <v>1015</v>
          </cell>
          <cell r="C578">
            <v>-602135.54</v>
          </cell>
          <cell r="D578" t="str">
            <v>205</v>
          </cell>
          <cell r="E578" t="str">
            <v>407</v>
          </cell>
          <cell r="F578">
            <v>0</v>
          </cell>
          <cell r="G578">
            <v>1</v>
          </cell>
          <cell r="H578" t="str">
            <v>2006-01-31</v>
          </cell>
        </row>
        <row r="579">
          <cell r="A579">
            <v>480001</v>
          </cell>
          <cell r="B579">
            <v>1015</v>
          </cell>
          <cell r="C579">
            <v>670343.12</v>
          </cell>
          <cell r="D579" t="str">
            <v>205</v>
          </cell>
          <cell r="E579" t="str">
            <v>407</v>
          </cell>
          <cell r="F579">
            <v>0</v>
          </cell>
          <cell r="G579">
            <v>1</v>
          </cell>
          <cell r="H579" t="str">
            <v>2006-01-31</v>
          </cell>
        </row>
        <row r="580">
          <cell r="A580">
            <v>481004</v>
          </cell>
          <cell r="B580">
            <v>1015</v>
          </cell>
          <cell r="C580">
            <v>-119767.06</v>
          </cell>
          <cell r="D580" t="str">
            <v>205</v>
          </cell>
          <cell r="E580" t="str">
            <v>407</v>
          </cell>
          <cell r="F580">
            <v>0</v>
          </cell>
          <cell r="G580">
            <v>1</v>
          </cell>
          <cell r="H580" t="str">
            <v>2006-01-31</v>
          </cell>
        </row>
        <row r="581">
          <cell r="A581">
            <v>481004</v>
          </cell>
          <cell r="B581">
            <v>1015</v>
          </cell>
          <cell r="C581">
            <v>-55647.15</v>
          </cell>
          <cell r="D581" t="str">
            <v>205</v>
          </cell>
          <cell r="E581" t="str">
            <v>407</v>
          </cell>
          <cell r="F581">
            <v>0</v>
          </cell>
          <cell r="G581">
            <v>1</v>
          </cell>
          <cell r="H581" t="str">
            <v>2006-01-31</v>
          </cell>
        </row>
        <row r="582">
          <cell r="A582">
            <v>481004</v>
          </cell>
          <cell r="B582">
            <v>1015</v>
          </cell>
          <cell r="C582">
            <v>-31546.43</v>
          </cell>
          <cell r="D582" t="str">
            <v>205</v>
          </cell>
          <cell r="E582" t="str">
            <v>407</v>
          </cell>
          <cell r="F582">
            <v>0</v>
          </cell>
          <cell r="G582">
            <v>1</v>
          </cell>
          <cell r="H582" t="str">
            <v>2006-01-31</v>
          </cell>
        </row>
        <row r="583">
          <cell r="A583">
            <v>481004</v>
          </cell>
          <cell r="B583">
            <v>1015</v>
          </cell>
          <cell r="C583">
            <v>-108957.57</v>
          </cell>
          <cell r="D583" t="str">
            <v>205</v>
          </cell>
          <cell r="E583" t="str">
            <v>407</v>
          </cell>
          <cell r="F583">
            <v>0</v>
          </cell>
          <cell r="G583">
            <v>1</v>
          </cell>
          <cell r="H583" t="str">
            <v>2006-01-31</v>
          </cell>
        </row>
        <row r="584">
          <cell r="A584">
            <v>481004</v>
          </cell>
          <cell r="B584">
            <v>1015</v>
          </cell>
          <cell r="C584">
            <v>-58645.19</v>
          </cell>
          <cell r="D584" t="str">
            <v>205</v>
          </cell>
          <cell r="E584" t="str">
            <v>407</v>
          </cell>
          <cell r="F584">
            <v>0</v>
          </cell>
          <cell r="G584">
            <v>1</v>
          </cell>
          <cell r="H584" t="str">
            <v>2006-01-31</v>
          </cell>
        </row>
        <row r="585">
          <cell r="A585">
            <v>481004</v>
          </cell>
          <cell r="B585">
            <v>1015</v>
          </cell>
          <cell r="C585">
            <v>-53065.64</v>
          </cell>
          <cell r="D585" t="str">
            <v>205</v>
          </cell>
          <cell r="E585" t="str">
            <v>407</v>
          </cell>
          <cell r="F585">
            <v>0</v>
          </cell>
          <cell r="G585">
            <v>1</v>
          </cell>
          <cell r="H585" t="str">
            <v>2006-01-31</v>
          </cell>
        </row>
        <row r="586">
          <cell r="A586">
            <v>481004</v>
          </cell>
          <cell r="B586">
            <v>1015</v>
          </cell>
          <cell r="C586">
            <v>-121209.64</v>
          </cell>
          <cell r="D586" t="str">
            <v>205</v>
          </cell>
          <cell r="E586" t="str">
            <v>407</v>
          </cell>
          <cell r="F586">
            <v>0</v>
          </cell>
          <cell r="G586">
            <v>1</v>
          </cell>
          <cell r="H586" t="str">
            <v>2006-01-31</v>
          </cell>
        </row>
        <row r="587">
          <cell r="A587">
            <v>481004</v>
          </cell>
          <cell r="B587">
            <v>1015</v>
          </cell>
          <cell r="C587">
            <v>-45857.96</v>
          </cell>
          <cell r="D587" t="str">
            <v>205</v>
          </cell>
          <cell r="E587" t="str">
            <v>407</v>
          </cell>
          <cell r="F587">
            <v>0</v>
          </cell>
          <cell r="G587">
            <v>1</v>
          </cell>
          <cell r="H587" t="str">
            <v>2006-01-31</v>
          </cell>
        </row>
        <row r="588">
          <cell r="A588">
            <v>481004</v>
          </cell>
          <cell r="B588">
            <v>1015</v>
          </cell>
          <cell r="C588">
            <v>-18047.77</v>
          </cell>
          <cell r="D588" t="str">
            <v>205</v>
          </cell>
          <cell r="E588" t="str">
            <v>407</v>
          </cell>
          <cell r="F588">
            <v>0</v>
          </cell>
          <cell r="G588">
            <v>1</v>
          </cell>
          <cell r="H588" t="str">
            <v>2006-01-31</v>
          </cell>
        </row>
        <row r="589">
          <cell r="A589">
            <v>481004</v>
          </cell>
          <cell r="B589">
            <v>1015</v>
          </cell>
          <cell r="C589">
            <v>-6035.61</v>
          </cell>
          <cell r="D589" t="str">
            <v>205</v>
          </cell>
          <cell r="E589" t="str">
            <v>407</v>
          </cell>
          <cell r="F589">
            <v>0</v>
          </cell>
          <cell r="G589">
            <v>1</v>
          </cell>
          <cell r="H589" t="str">
            <v>2006-01-31</v>
          </cell>
        </row>
        <row r="590">
          <cell r="A590">
            <v>481004</v>
          </cell>
          <cell r="B590">
            <v>1015</v>
          </cell>
          <cell r="C590">
            <v>-138971.64000000001</v>
          </cell>
          <cell r="D590" t="str">
            <v>205</v>
          </cell>
          <cell r="E590" t="str">
            <v>407</v>
          </cell>
          <cell r="F590">
            <v>0</v>
          </cell>
          <cell r="G590">
            <v>1</v>
          </cell>
          <cell r="H590" t="str">
            <v>2006-01-31</v>
          </cell>
        </row>
        <row r="591">
          <cell r="A591">
            <v>480000</v>
          </cell>
          <cell r="B591">
            <v>1015</v>
          </cell>
          <cell r="C591">
            <v>-142.57</v>
          </cell>
          <cell r="D591" t="str">
            <v>205</v>
          </cell>
          <cell r="E591" t="str">
            <v>408</v>
          </cell>
          <cell r="F591">
            <v>0</v>
          </cell>
          <cell r="G591">
            <v>1</v>
          </cell>
          <cell r="H591" t="str">
            <v>2006-01-31</v>
          </cell>
        </row>
        <row r="592">
          <cell r="A592">
            <v>480000</v>
          </cell>
          <cell r="B592">
            <v>1015</v>
          </cell>
          <cell r="C592">
            <v>-15701.04</v>
          </cell>
          <cell r="D592" t="str">
            <v>205</v>
          </cell>
          <cell r="E592" t="str">
            <v>408</v>
          </cell>
          <cell r="F592">
            <v>0</v>
          </cell>
          <cell r="G592">
            <v>1</v>
          </cell>
          <cell r="H592" t="str">
            <v>2006-01-31</v>
          </cell>
        </row>
        <row r="593">
          <cell r="A593">
            <v>480000</v>
          </cell>
          <cell r="B593">
            <v>1015</v>
          </cell>
          <cell r="C593">
            <v>-617.55999999999995</v>
          </cell>
          <cell r="D593" t="str">
            <v>205</v>
          </cell>
          <cell r="E593" t="str">
            <v>408</v>
          </cell>
          <cell r="F593">
            <v>0</v>
          </cell>
          <cell r="G593">
            <v>1</v>
          </cell>
          <cell r="H593" t="str">
            <v>2006-01-31</v>
          </cell>
        </row>
        <row r="594">
          <cell r="A594">
            <v>480000</v>
          </cell>
          <cell r="B594">
            <v>1015</v>
          </cell>
          <cell r="C594">
            <v>-20018.87</v>
          </cell>
          <cell r="D594" t="str">
            <v>205</v>
          </cell>
          <cell r="E594" t="str">
            <v>408</v>
          </cell>
          <cell r="F594">
            <v>0</v>
          </cell>
          <cell r="G594">
            <v>1</v>
          </cell>
          <cell r="H594" t="str">
            <v>2006-01-31</v>
          </cell>
        </row>
        <row r="595">
          <cell r="A595">
            <v>480000</v>
          </cell>
          <cell r="B595">
            <v>1015</v>
          </cell>
          <cell r="C595">
            <v>-19335.169999999998</v>
          </cell>
          <cell r="D595" t="str">
            <v>205</v>
          </cell>
          <cell r="E595" t="str">
            <v>408</v>
          </cell>
          <cell r="F595">
            <v>0</v>
          </cell>
          <cell r="G595">
            <v>1</v>
          </cell>
          <cell r="H595" t="str">
            <v>2006-01-31</v>
          </cell>
        </row>
        <row r="596">
          <cell r="A596">
            <v>480000</v>
          </cell>
          <cell r="B596">
            <v>1015</v>
          </cell>
          <cell r="C596">
            <v>-248.77</v>
          </cell>
          <cell r="D596" t="str">
            <v>205</v>
          </cell>
          <cell r="E596" t="str">
            <v>408</v>
          </cell>
          <cell r="F596">
            <v>0</v>
          </cell>
          <cell r="G596">
            <v>1</v>
          </cell>
          <cell r="H596" t="str">
            <v>2006-01-31</v>
          </cell>
        </row>
        <row r="597">
          <cell r="A597">
            <v>480000</v>
          </cell>
          <cell r="B597">
            <v>1015</v>
          </cell>
          <cell r="C597">
            <v>-4495.29</v>
          </cell>
          <cell r="D597" t="str">
            <v>205</v>
          </cell>
          <cell r="E597" t="str">
            <v>408</v>
          </cell>
          <cell r="F597">
            <v>0</v>
          </cell>
          <cell r="G597">
            <v>1</v>
          </cell>
          <cell r="H597" t="str">
            <v>2006-01-31</v>
          </cell>
        </row>
        <row r="598">
          <cell r="A598">
            <v>480000</v>
          </cell>
          <cell r="B598">
            <v>1015</v>
          </cell>
          <cell r="C598">
            <v>-60.68</v>
          </cell>
          <cell r="D598" t="str">
            <v>205</v>
          </cell>
          <cell r="E598" t="str">
            <v>408</v>
          </cell>
          <cell r="F598">
            <v>0</v>
          </cell>
          <cell r="G598">
            <v>1</v>
          </cell>
          <cell r="H598" t="str">
            <v>2006-01-31</v>
          </cell>
        </row>
        <row r="599">
          <cell r="A599">
            <v>480000</v>
          </cell>
          <cell r="B599">
            <v>1015</v>
          </cell>
          <cell r="C599">
            <v>-44.4</v>
          </cell>
          <cell r="D599" t="str">
            <v>205</v>
          </cell>
          <cell r="E599" t="str">
            <v>408</v>
          </cell>
          <cell r="F599">
            <v>0</v>
          </cell>
          <cell r="G599">
            <v>1</v>
          </cell>
          <cell r="H599" t="str">
            <v>2006-01-31</v>
          </cell>
        </row>
        <row r="600">
          <cell r="A600">
            <v>480000</v>
          </cell>
          <cell r="B600">
            <v>1015</v>
          </cell>
          <cell r="C600">
            <v>-73.930000000000007</v>
          </cell>
          <cell r="D600" t="str">
            <v>205</v>
          </cell>
          <cell r="E600" t="str">
            <v>408</v>
          </cell>
          <cell r="F600">
            <v>0</v>
          </cell>
          <cell r="G600">
            <v>1</v>
          </cell>
          <cell r="H600" t="str">
            <v>2006-01-31</v>
          </cell>
        </row>
        <row r="601">
          <cell r="A601">
            <v>480000</v>
          </cell>
          <cell r="B601">
            <v>1015</v>
          </cell>
          <cell r="C601">
            <v>-9831.23</v>
          </cell>
          <cell r="D601" t="str">
            <v>205</v>
          </cell>
          <cell r="E601" t="str">
            <v>408</v>
          </cell>
          <cell r="F601">
            <v>0</v>
          </cell>
          <cell r="G601">
            <v>1</v>
          </cell>
          <cell r="H601" t="str">
            <v>2006-01-31</v>
          </cell>
        </row>
        <row r="602">
          <cell r="A602">
            <v>480001</v>
          </cell>
          <cell r="B602">
            <v>1015</v>
          </cell>
          <cell r="C602">
            <v>42896.19</v>
          </cell>
          <cell r="D602" t="str">
            <v>205</v>
          </cell>
          <cell r="E602" t="str">
            <v>408</v>
          </cell>
          <cell r="F602">
            <v>0</v>
          </cell>
          <cell r="G602">
            <v>1</v>
          </cell>
          <cell r="H602" t="str">
            <v>2006-01-31</v>
          </cell>
        </row>
        <row r="603">
          <cell r="A603">
            <v>481004</v>
          </cell>
          <cell r="B603">
            <v>1015</v>
          </cell>
          <cell r="C603">
            <v>2.33</v>
          </cell>
          <cell r="D603" t="str">
            <v>205</v>
          </cell>
          <cell r="E603" t="str">
            <v>408</v>
          </cell>
          <cell r="F603">
            <v>0</v>
          </cell>
          <cell r="G603">
            <v>1</v>
          </cell>
          <cell r="H603" t="str">
            <v>2006-01-31</v>
          </cell>
        </row>
        <row r="604">
          <cell r="A604">
            <v>481004</v>
          </cell>
          <cell r="B604">
            <v>1015</v>
          </cell>
          <cell r="C604">
            <v>-7855.84</v>
          </cell>
          <cell r="D604" t="str">
            <v>205</v>
          </cell>
          <cell r="E604" t="str">
            <v>408</v>
          </cell>
          <cell r="F604">
            <v>0</v>
          </cell>
          <cell r="G604">
            <v>1</v>
          </cell>
          <cell r="H604" t="str">
            <v>2006-01-31</v>
          </cell>
        </row>
        <row r="605">
          <cell r="A605">
            <v>481004</v>
          </cell>
          <cell r="B605">
            <v>1015</v>
          </cell>
          <cell r="C605">
            <v>-870.68</v>
          </cell>
          <cell r="D605" t="str">
            <v>205</v>
          </cell>
          <cell r="E605" t="str">
            <v>408</v>
          </cell>
          <cell r="F605">
            <v>0</v>
          </cell>
          <cell r="G605">
            <v>1</v>
          </cell>
          <cell r="H605" t="str">
            <v>2006-01-31</v>
          </cell>
        </row>
        <row r="606">
          <cell r="A606">
            <v>481004</v>
          </cell>
          <cell r="B606">
            <v>1015</v>
          </cell>
          <cell r="C606">
            <v>-12137.23</v>
          </cell>
          <cell r="D606" t="str">
            <v>205</v>
          </cell>
          <cell r="E606" t="str">
            <v>408</v>
          </cell>
          <cell r="F606">
            <v>0</v>
          </cell>
          <cell r="G606">
            <v>1</v>
          </cell>
          <cell r="H606" t="str">
            <v>2006-01-31</v>
          </cell>
        </row>
        <row r="607">
          <cell r="A607">
            <v>481004</v>
          </cell>
          <cell r="B607">
            <v>1015</v>
          </cell>
          <cell r="C607">
            <v>-11375.89</v>
          </cell>
          <cell r="D607" t="str">
            <v>205</v>
          </cell>
          <cell r="E607" t="str">
            <v>408</v>
          </cell>
          <cell r="F607">
            <v>0</v>
          </cell>
          <cell r="G607">
            <v>1</v>
          </cell>
          <cell r="H607" t="str">
            <v>2006-01-31</v>
          </cell>
        </row>
        <row r="608">
          <cell r="A608">
            <v>481004</v>
          </cell>
          <cell r="B608">
            <v>1015</v>
          </cell>
          <cell r="C608">
            <v>-57.89</v>
          </cell>
          <cell r="D608" t="str">
            <v>205</v>
          </cell>
          <cell r="E608" t="str">
            <v>408</v>
          </cell>
          <cell r="F608">
            <v>0</v>
          </cell>
          <cell r="G608">
            <v>1</v>
          </cell>
          <cell r="H608" t="str">
            <v>2006-01-31</v>
          </cell>
        </row>
        <row r="609">
          <cell r="A609">
            <v>481004</v>
          </cell>
          <cell r="B609">
            <v>1015</v>
          </cell>
          <cell r="C609">
            <v>-270.05</v>
          </cell>
          <cell r="D609" t="str">
            <v>205</v>
          </cell>
          <cell r="E609" t="str">
            <v>408</v>
          </cell>
          <cell r="F609">
            <v>0</v>
          </cell>
          <cell r="G609">
            <v>1</v>
          </cell>
          <cell r="H609" t="str">
            <v>2006-01-31</v>
          </cell>
        </row>
        <row r="610">
          <cell r="A610">
            <v>481004</v>
          </cell>
          <cell r="B610">
            <v>1015</v>
          </cell>
          <cell r="C610">
            <v>-1.22</v>
          </cell>
          <cell r="D610" t="str">
            <v>205</v>
          </cell>
          <cell r="E610" t="str">
            <v>408</v>
          </cell>
          <cell r="F610">
            <v>0</v>
          </cell>
          <cell r="G610">
            <v>1</v>
          </cell>
          <cell r="H610" t="str">
            <v>2006-01-31</v>
          </cell>
        </row>
        <row r="611">
          <cell r="A611">
            <v>481004</v>
          </cell>
          <cell r="B611">
            <v>1015</v>
          </cell>
          <cell r="C611">
            <v>-848.46</v>
          </cell>
          <cell r="D611" t="str">
            <v>205</v>
          </cell>
          <cell r="E611" t="str">
            <v>408</v>
          </cell>
          <cell r="F611">
            <v>0</v>
          </cell>
          <cell r="G611">
            <v>1</v>
          </cell>
          <cell r="H611" t="str">
            <v>2006-01-31</v>
          </cell>
        </row>
        <row r="612">
          <cell r="A612">
            <v>481004</v>
          </cell>
          <cell r="B612">
            <v>1015</v>
          </cell>
          <cell r="C612">
            <v>-1533.75</v>
          </cell>
          <cell r="D612" t="str">
            <v>205</v>
          </cell>
          <cell r="E612" t="str">
            <v>408</v>
          </cell>
          <cell r="F612">
            <v>0</v>
          </cell>
          <cell r="G612">
            <v>1</v>
          </cell>
          <cell r="H612" t="str">
            <v>2006-01-31</v>
          </cell>
        </row>
        <row r="613">
          <cell r="A613">
            <v>480000</v>
          </cell>
          <cell r="B613">
            <v>1015</v>
          </cell>
          <cell r="C613">
            <v>-10874.44</v>
          </cell>
          <cell r="D613" t="str">
            <v>205</v>
          </cell>
          <cell r="E613" t="str">
            <v>453</v>
          </cell>
          <cell r="F613">
            <v>0</v>
          </cell>
          <cell r="G613">
            <v>1</v>
          </cell>
          <cell r="H613" t="str">
            <v>2006-01-31</v>
          </cell>
        </row>
        <row r="614">
          <cell r="A614">
            <v>480000</v>
          </cell>
          <cell r="B614">
            <v>1015</v>
          </cell>
          <cell r="C614">
            <v>-417.51</v>
          </cell>
          <cell r="D614" t="str">
            <v>205</v>
          </cell>
          <cell r="E614" t="str">
            <v>453</v>
          </cell>
          <cell r="F614">
            <v>0</v>
          </cell>
          <cell r="G614">
            <v>1</v>
          </cell>
          <cell r="H614" t="str">
            <v>2006-01-31</v>
          </cell>
        </row>
        <row r="615">
          <cell r="A615">
            <v>480000</v>
          </cell>
          <cell r="B615">
            <v>1015</v>
          </cell>
          <cell r="C615">
            <v>-9991.93</v>
          </cell>
          <cell r="D615" t="str">
            <v>205</v>
          </cell>
          <cell r="E615" t="str">
            <v>453</v>
          </cell>
          <cell r="F615">
            <v>0</v>
          </cell>
          <cell r="G615">
            <v>1</v>
          </cell>
          <cell r="H615" t="str">
            <v>2006-01-31</v>
          </cell>
        </row>
        <row r="616">
          <cell r="A616">
            <v>480000</v>
          </cell>
          <cell r="B616">
            <v>1015</v>
          </cell>
          <cell r="C616">
            <v>-13665.58</v>
          </cell>
          <cell r="D616" t="str">
            <v>205</v>
          </cell>
          <cell r="E616" t="str">
            <v>453</v>
          </cell>
          <cell r="F616">
            <v>0</v>
          </cell>
          <cell r="G616">
            <v>1</v>
          </cell>
          <cell r="H616" t="str">
            <v>2006-01-31</v>
          </cell>
        </row>
        <row r="617">
          <cell r="A617">
            <v>480000</v>
          </cell>
          <cell r="B617">
            <v>1015</v>
          </cell>
          <cell r="C617">
            <v>-23911.81</v>
          </cell>
          <cell r="D617" t="str">
            <v>205</v>
          </cell>
          <cell r="E617" t="str">
            <v>453</v>
          </cell>
          <cell r="F617">
            <v>0</v>
          </cell>
          <cell r="G617">
            <v>1</v>
          </cell>
          <cell r="H617" t="str">
            <v>2006-01-31</v>
          </cell>
        </row>
        <row r="618">
          <cell r="A618">
            <v>480000</v>
          </cell>
          <cell r="B618">
            <v>1015</v>
          </cell>
          <cell r="C618">
            <v>-11689.09</v>
          </cell>
          <cell r="D618" t="str">
            <v>205</v>
          </cell>
          <cell r="E618" t="str">
            <v>453</v>
          </cell>
          <cell r="F618">
            <v>0</v>
          </cell>
          <cell r="G618">
            <v>1</v>
          </cell>
          <cell r="H618" t="str">
            <v>2006-01-31</v>
          </cell>
        </row>
        <row r="619">
          <cell r="A619">
            <v>480000</v>
          </cell>
          <cell r="B619">
            <v>1015</v>
          </cell>
          <cell r="C619">
            <v>-10679.16</v>
          </cell>
          <cell r="D619" t="str">
            <v>205</v>
          </cell>
          <cell r="E619" t="str">
            <v>453</v>
          </cell>
          <cell r="F619">
            <v>0</v>
          </cell>
          <cell r="G619">
            <v>1</v>
          </cell>
          <cell r="H619" t="str">
            <v>2006-01-31</v>
          </cell>
        </row>
        <row r="620">
          <cell r="A620">
            <v>480000</v>
          </cell>
          <cell r="B620">
            <v>1015</v>
          </cell>
          <cell r="C620">
            <v>-217.61</v>
          </cell>
          <cell r="D620" t="str">
            <v>205</v>
          </cell>
          <cell r="E620" t="str">
            <v>453</v>
          </cell>
          <cell r="F620">
            <v>0</v>
          </cell>
          <cell r="G620">
            <v>1</v>
          </cell>
          <cell r="H620" t="str">
            <v>2006-01-31</v>
          </cell>
        </row>
        <row r="621">
          <cell r="A621">
            <v>480000</v>
          </cell>
          <cell r="B621">
            <v>1015</v>
          </cell>
          <cell r="C621">
            <v>-7151.25</v>
          </cell>
          <cell r="D621" t="str">
            <v>205</v>
          </cell>
          <cell r="E621" t="str">
            <v>453</v>
          </cell>
          <cell r="F621">
            <v>0</v>
          </cell>
          <cell r="G621">
            <v>1</v>
          </cell>
          <cell r="H621" t="str">
            <v>2006-01-31</v>
          </cell>
        </row>
        <row r="622">
          <cell r="A622">
            <v>480000</v>
          </cell>
          <cell r="B622">
            <v>1015</v>
          </cell>
          <cell r="C622">
            <v>-346.36</v>
          </cell>
          <cell r="D622" t="str">
            <v>205</v>
          </cell>
          <cell r="E622" t="str">
            <v>453</v>
          </cell>
          <cell r="F622">
            <v>0</v>
          </cell>
          <cell r="G622">
            <v>1</v>
          </cell>
          <cell r="H622" t="str">
            <v>2006-01-31</v>
          </cell>
        </row>
        <row r="623">
          <cell r="A623">
            <v>480000</v>
          </cell>
          <cell r="B623">
            <v>1015</v>
          </cell>
          <cell r="C623">
            <v>-31074.400000000001</v>
          </cell>
          <cell r="D623" t="str">
            <v>205</v>
          </cell>
          <cell r="E623" t="str">
            <v>453</v>
          </cell>
          <cell r="F623">
            <v>0</v>
          </cell>
          <cell r="G623">
            <v>1</v>
          </cell>
          <cell r="H623" t="str">
            <v>2006-01-31</v>
          </cell>
        </row>
        <row r="624">
          <cell r="A624">
            <v>480001</v>
          </cell>
          <cell r="B624">
            <v>1015</v>
          </cell>
          <cell r="C624">
            <v>32469.279999999999</v>
          </cell>
          <cell r="D624" t="str">
            <v>205</v>
          </cell>
          <cell r="E624" t="str">
            <v>453</v>
          </cell>
          <cell r="F624">
            <v>0</v>
          </cell>
          <cell r="G624">
            <v>1</v>
          </cell>
          <cell r="H624" t="str">
            <v>2006-01-31</v>
          </cell>
        </row>
        <row r="625">
          <cell r="A625">
            <v>481004</v>
          </cell>
          <cell r="B625">
            <v>1015</v>
          </cell>
          <cell r="C625">
            <v>-4269.2299999999996</v>
          </cell>
          <cell r="D625" t="str">
            <v>205</v>
          </cell>
          <cell r="E625" t="str">
            <v>453</v>
          </cell>
          <cell r="F625">
            <v>0</v>
          </cell>
          <cell r="G625">
            <v>1</v>
          </cell>
          <cell r="H625" t="str">
            <v>2006-01-31</v>
          </cell>
        </row>
        <row r="626">
          <cell r="A626">
            <v>481004</v>
          </cell>
          <cell r="B626">
            <v>1015</v>
          </cell>
          <cell r="C626">
            <v>-134.94999999999999</v>
          </cell>
          <cell r="D626" t="str">
            <v>205</v>
          </cell>
          <cell r="E626" t="str">
            <v>453</v>
          </cell>
          <cell r="F626">
            <v>0</v>
          </cell>
          <cell r="G626">
            <v>1</v>
          </cell>
          <cell r="H626" t="str">
            <v>2006-01-31</v>
          </cell>
        </row>
        <row r="627">
          <cell r="A627">
            <v>481004</v>
          </cell>
          <cell r="B627">
            <v>1015</v>
          </cell>
          <cell r="C627">
            <v>-11282.41</v>
          </cell>
          <cell r="D627" t="str">
            <v>205</v>
          </cell>
          <cell r="E627" t="str">
            <v>453</v>
          </cell>
          <cell r="F627">
            <v>0</v>
          </cell>
          <cell r="G627">
            <v>1</v>
          </cell>
          <cell r="H627" t="str">
            <v>2006-01-31</v>
          </cell>
        </row>
        <row r="628">
          <cell r="A628">
            <v>481004</v>
          </cell>
          <cell r="B628">
            <v>1015</v>
          </cell>
          <cell r="C628">
            <v>-6419.41</v>
          </cell>
          <cell r="D628" t="str">
            <v>205</v>
          </cell>
          <cell r="E628" t="str">
            <v>453</v>
          </cell>
          <cell r="F628">
            <v>0</v>
          </cell>
          <cell r="G628">
            <v>1</v>
          </cell>
          <cell r="H628" t="str">
            <v>2006-01-31</v>
          </cell>
        </row>
        <row r="629">
          <cell r="A629">
            <v>481004</v>
          </cell>
          <cell r="B629">
            <v>1015</v>
          </cell>
          <cell r="C629">
            <v>-7118.06</v>
          </cell>
          <cell r="D629" t="str">
            <v>205</v>
          </cell>
          <cell r="E629" t="str">
            <v>453</v>
          </cell>
          <cell r="F629">
            <v>0</v>
          </cell>
          <cell r="G629">
            <v>1</v>
          </cell>
          <cell r="H629" t="str">
            <v>2006-01-31</v>
          </cell>
        </row>
        <row r="630">
          <cell r="A630">
            <v>481004</v>
          </cell>
          <cell r="B630">
            <v>1015</v>
          </cell>
          <cell r="C630">
            <v>-2994.66</v>
          </cell>
          <cell r="D630" t="str">
            <v>205</v>
          </cell>
          <cell r="E630" t="str">
            <v>453</v>
          </cell>
          <cell r="F630">
            <v>0</v>
          </cell>
          <cell r="G630">
            <v>1</v>
          </cell>
          <cell r="H630" t="str">
            <v>2006-01-31</v>
          </cell>
        </row>
        <row r="631">
          <cell r="A631">
            <v>481004</v>
          </cell>
          <cell r="B631">
            <v>1015</v>
          </cell>
          <cell r="C631">
            <v>-4507.8</v>
          </cell>
          <cell r="D631" t="str">
            <v>205</v>
          </cell>
          <cell r="E631" t="str">
            <v>453</v>
          </cell>
          <cell r="F631">
            <v>0</v>
          </cell>
          <cell r="G631">
            <v>1</v>
          </cell>
          <cell r="H631" t="str">
            <v>2006-01-31</v>
          </cell>
        </row>
        <row r="632">
          <cell r="A632">
            <v>481004</v>
          </cell>
          <cell r="B632">
            <v>1015</v>
          </cell>
          <cell r="C632">
            <v>-34.94</v>
          </cell>
          <cell r="D632" t="str">
            <v>205</v>
          </cell>
          <cell r="E632" t="str">
            <v>453</v>
          </cell>
          <cell r="F632">
            <v>0</v>
          </cell>
          <cell r="G632">
            <v>1</v>
          </cell>
          <cell r="H632" t="str">
            <v>2006-01-31</v>
          </cell>
        </row>
        <row r="633">
          <cell r="A633">
            <v>481004</v>
          </cell>
          <cell r="B633">
            <v>1015</v>
          </cell>
          <cell r="C633">
            <v>-4624.22</v>
          </cell>
          <cell r="D633" t="str">
            <v>205</v>
          </cell>
          <cell r="E633" t="str">
            <v>453</v>
          </cell>
          <cell r="F633">
            <v>0</v>
          </cell>
          <cell r="G633">
            <v>1</v>
          </cell>
          <cell r="H633" t="str">
            <v>2006-01-31</v>
          </cell>
        </row>
        <row r="634">
          <cell r="A634">
            <v>481004</v>
          </cell>
          <cell r="B634">
            <v>1015</v>
          </cell>
          <cell r="C634">
            <v>-104.56</v>
          </cell>
          <cell r="D634" t="str">
            <v>205</v>
          </cell>
          <cell r="E634" t="str">
            <v>453</v>
          </cell>
          <cell r="F634">
            <v>0</v>
          </cell>
          <cell r="G634">
            <v>1</v>
          </cell>
          <cell r="H634" t="str">
            <v>2006-01-31</v>
          </cell>
        </row>
        <row r="635">
          <cell r="A635">
            <v>481004</v>
          </cell>
          <cell r="B635">
            <v>1015</v>
          </cell>
          <cell r="C635">
            <v>-13059.9</v>
          </cell>
          <cell r="D635" t="str">
            <v>205</v>
          </cell>
          <cell r="E635" t="str">
            <v>453</v>
          </cell>
          <cell r="F635">
            <v>0</v>
          </cell>
          <cell r="G635">
            <v>1</v>
          </cell>
          <cell r="H635" t="str">
            <v>2006-01-31</v>
          </cell>
        </row>
        <row r="636">
          <cell r="A636">
            <v>480000</v>
          </cell>
          <cell r="B636">
            <v>1015</v>
          </cell>
          <cell r="C636">
            <v>-7079.35</v>
          </cell>
          <cell r="D636" t="str">
            <v>205</v>
          </cell>
          <cell r="E636" t="str">
            <v>455</v>
          </cell>
          <cell r="F636">
            <v>0</v>
          </cell>
          <cell r="G636">
            <v>1</v>
          </cell>
          <cell r="H636" t="str">
            <v>2006-01-31</v>
          </cell>
        </row>
        <row r="637">
          <cell r="A637">
            <v>480000</v>
          </cell>
          <cell r="B637">
            <v>1015</v>
          </cell>
          <cell r="C637">
            <v>-151.72999999999999</v>
          </cell>
          <cell r="D637" t="str">
            <v>205</v>
          </cell>
          <cell r="E637" t="str">
            <v>455</v>
          </cell>
          <cell r="F637">
            <v>0</v>
          </cell>
          <cell r="G637">
            <v>1</v>
          </cell>
          <cell r="H637" t="str">
            <v>2006-01-31</v>
          </cell>
        </row>
        <row r="638">
          <cell r="A638">
            <v>480000</v>
          </cell>
          <cell r="B638">
            <v>1015</v>
          </cell>
          <cell r="C638">
            <v>-22.2</v>
          </cell>
          <cell r="D638" t="str">
            <v>205</v>
          </cell>
          <cell r="E638" t="str">
            <v>455</v>
          </cell>
          <cell r="F638">
            <v>0</v>
          </cell>
          <cell r="G638">
            <v>1</v>
          </cell>
          <cell r="H638" t="str">
            <v>2006-01-31</v>
          </cell>
        </row>
        <row r="639">
          <cell r="A639">
            <v>480000</v>
          </cell>
          <cell r="B639">
            <v>1015</v>
          </cell>
          <cell r="C639">
            <v>0</v>
          </cell>
          <cell r="D639" t="str">
            <v>205</v>
          </cell>
          <cell r="E639" t="str">
            <v>455</v>
          </cell>
          <cell r="F639">
            <v>0</v>
          </cell>
          <cell r="G639">
            <v>1</v>
          </cell>
          <cell r="H639" t="str">
            <v>2006-01-31</v>
          </cell>
        </row>
        <row r="640">
          <cell r="A640">
            <v>480000</v>
          </cell>
          <cell r="B640">
            <v>1015</v>
          </cell>
          <cell r="C640">
            <v>-5.68</v>
          </cell>
          <cell r="D640" t="str">
            <v>205</v>
          </cell>
          <cell r="E640" t="str">
            <v>455</v>
          </cell>
          <cell r="F640">
            <v>0</v>
          </cell>
          <cell r="G640">
            <v>1</v>
          </cell>
          <cell r="H640" t="str">
            <v>2006-01-31</v>
          </cell>
        </row>
        <row r="641">
          <cell r="A641">
            <v>480000</v>
          </cell>
          <cell r="B641">
            <v>1015</v>
          </cell>
          <cell r="C641">
            <v>-17.760000000000002</v>
          </cell>
          <cell r="D641" t="str">
            <v>205</v>
          </cell>
          <cell r="E641" t="str">
            <v>455</v>
          </cell>
          <cell r="F641">
            <v>0</v>
          </cell>
          <cell r="G641">
            <v>1</v>
          </cell>
          <cell r="H641" t="str">
            <v>2006-01-31</v>
          </cell>
        </row>
        <row r="642">
          <cell r="A642">
            <v>480001</v>
          </cell>
          <cell r="B642">
            <v>1015</v>
          </cell>
          <cell r="C642">
            <v>12654.68</v>
          </cell>
          <cell r="D642" t="str">
            <v>205</v>
          </cell>
          <cell r="E642" t="str">
            <v>455</v>
          </cell>
          <cell r="F642">
            <v>0</v>
          </cell>
          <cell r="G642">
            <v>1</v>
          </cell>
          <cell r="H642" t="str">
            <v>2006-01-31</v>
          </cell>
        </row>
        <row r="643">
          <cell r="A643">
            <v>481004</v>
          </cell>
          <cell r="B643">
            <v>1015</v>
          </cell>
          <cell r="C643">
            <v>-4905.83</v>
          </cell>
          <cell r="D643" t="str">
            <v>205</v>
          </cell>
          <cell r="E643" t="str">
            <v>455</v>
          </cell>
          <cell r="F643">
            <v>0</v>
          </cell>
          <cell r="G643">
            <v>1</v>
          </cell>
          <cell r="H643" t="str">
            <v>2006-01-31</v>
          </cell>
        </row>
        <row r="644">
          <cell r="A644">
            <v>481004</v>
          </cell>
          <cell r="B644">
            <v>1015</v>
          </cell>
          <cell r="C644">
            <v>-340.03</v>
          </cell>
          <cell r="D644" t="str">
            <v>205</v>
          </cell>
          <cell r="E644" t="str">
            <v>455</v>
          </cell>
          <cell r="F644">
            <v>0</v>
          </cell>
          <cell r="G644">
            <v>1</v>
          </cell>
          <cell r="H644" t="str">
            <v>2006-01-31</v>
          </cell>
        </row>
        <row r="645">
          <cell r="A645">
            <v>481004</v>
          </cell>
          <cell r="B645">
            <v>1015</v>
          </cell>
          <cell r="C645">
            <v>-67.83</v>
          </cell>
          <cell r="D645" t="str">
            <v>205</v>
          </cell>
          <cell r="E645" t="str">
            <v>455</v>
          </cell>
          <cell r="F645">
            <v>0</v>
          </cell>
          <cell r="G645">
            <v>1</v>
          </cell>
          <cell r="H645" t="str">
            <v>2006-01-31</v>
          </cell>
        </row>
        <row r="646">
          <cell r="A646">
            <v>481004</v>
          </cell>
          <cell r="B646">
            <v>1015</v>
          </cell>
          <cell r="C646">
            <v>-23.06</v>
          </cell>
          <cell r="D646" t="str">
            <v>205</v>
          </cell>
          <cell r="E646" t="str">
            <v>455</v>
          </cell>
          <cell r="F646">
            <v>0</v>
          </cell>
          <cell r="G646">
            <v>1</v>
          </cell>
          <cell r="H646" t="str">
            <v>2006-01-31</v>
          </cell>
        </row>
        <row r="647">
          <cell r="A647">
            <v>481004</v>
          </cell>
          <cell r="B647">
            <v>1015</v>
          </cell>
          <cell r="C647">
            <v>-41.21</v>
          </cell>
          <cell r="D647" t="str">
            <v>205</v>
          </cell>
          <cell r="E647" t="str">
            <v>455</v>
          </cell>
          <cell r="F647">
            <v>0</v>
          </cell>
          <cell r="G647">
            <v>1</v>
          </cell>
          <cell r="H647" t="str">
            <v>2006-01-31</v>
          </cell>
        </row>
        <row r="648">
          <cell r="A648">
            <v>481000</v>
          </cell>
          <cell r="B648">
            <v>1015</v>
          </cell>
          <cell r="C648">
            <v>0</v>
          </cell>
          <cell r="D648" t="str">
            <v>210</v>
          </cell>
          <cell r="E648" t="str">
            <v>402</v>
          </cell>
          <cell r="F648">
            <v>0</v>
          </cell>
          <cell r="G648">
            <v>2</v>
          </cell>
          <cell r="H648" t="str">
            <v>2006-02-28</v>
          </cell>
        </row>
        <row r="649">
          <cell r="A649">
            <v>481000</v>
          </cell>
          <cell r="B649">
            <v>1015</v>
          </cell>
          <cell r="C649">
            <v>4980289.62</v>
          </cell>
          <cell r="D649" t="str">
            <v>210</v>
          </cell>
          <cell r="E649" t="str">
            <v>402</v>
          </cell>
          <cell r="F649">
            <v>927877</v>
          </cell>
          <cell r="G649">
            <v>2</v>
          </cell>
          <cell r="H649" t="str">
            <v>2006-02-28</v>
          </cell>
        </row>
        <row r="650">
          <cell r="A650">
            <v>481000</v>
          </cell>
          <cell r="B650">
            <v>1015</v>
          </cell>
          <cell r="C650">
            <v>-4980289.62</v>
          </cell>
          <cell r="D650" t="str">
            <v>210</v>
          </cell>
          <cell r="E650" t="str">
            <v>402</v>
          </cell>
          <cell r="F650">
            <v>-927877</v>
          </cell>
          <cell r="G650">
            <v>2</v>
          </cell>
          <cell r="H650" t="str">
            <v>2006-02-28</v>
          </cell>
        </row>
        <row r="651">
          <cell r="A651">
            <v>481004</v>
          </cell>
          <cell r="B651">
            <v>1015</v>
          </cell>
          <cell r="C651">
            <v>0</v>
          </cell>
          <cell r="D651" t="str">
            <v>210</v>
          </cell>
          <cell r="E651" t="str">
            <v>402</v>
          </cell>
          <cell r="F651">
            <v>0</v>
          </cell>
          <cell r="G651">
            <v>2</v>
          </cell>
          <cell r="H651" t="str">
            <v>2006-02-28</v>
          </cell>
        </row>
        <row r="652">
          <cell r="A652">
            <v>481004</v>
          </cell>
          <cell r="B652">
            <v>1015</v>
          </cell>
          <cell r="C652">
            <v>-4327182.79</v>
          </cell>
          <cell r="D652" t="str">
            <v>210</v>
          </cell>
          <cell r="E652" t="str">
            <v>402</v>
          </cell>
          <cell r="F652">
            <v>-842511</v>
          </cell>
          <cell r="G652">
            <v>2</v>
          </cell>
          <cell r="H652" t="str">
            <v>2006-02-28</v>
          </cell>
        </row>
        <row r="653">
          <cell r="A653">
            <v>481004</v>
          </cell>
          <cell r="B653">
            <v>1015</v>
          </cell>
          <cell r="C653">
            <v>4327182.79</v>
          </cell>
          <cell r="D653" t="str">
            <v>210</v>
          </cell>
          <cell r="E653" t="str">
            <v>402</v>
          </cell>
          <cell r="F653">
            <v>842511</v>
          </cell>
          <cell r="G653">
            <v>2</v>
          </cell>
          <cell r="H653" t="str">
            <v>2006-02-28</v>
          </cell>
        </row>
        <row r="654">
          <cell r="A654">
            <v>481000</v>
          </cell>
          <cell r="B654">
            <v>1015</v>
          </cell>
          <cell r="C654">
            <v>0</v>
          </cell>
          <cell r="D654" t="str">
            <v>210</v>
          </cell>
          <cell r="E654" t="str">
            <v>403</v>
          </cell>
          <cell r="F654">
            <v>0</v>
          </cell>
          <cell r="G654">
            <v>2</v>
          </cell>
          <cell r="H654" t="str">
            <v>2006-02-28</v>
          </cell>
        </row>
        <row r="655">
          <cell r="A655">
            <v>481000</v>
          </cell>
          <cell r="B655">
            <v>1015</v>
          </cell>
          <cell r="C655">
            <v>0</v>
          </cell>
          <cell r="D655" t="str">
            <v>210</v>
          </cell>
          <cell r="E655" t="str">
            <v>403</v>
          </cell>
          <cell r="F655">
            <v>0</v>
          </cell>
          <cell r="G655">
            <v>2</v>
          </cell>
          <cell r="H655" t="str">
            <v>2006-02-28</v>
          </cell>
        </row>
        <row r="656">
          <cell r="A656">
            <v>481000</v>
          </cell>
          <cell r="B656">
            <v>1015</v>
          </cell>
          <cell r="C656">
            <v>0</v>
          </cell>
          <cell r="D656" t="str">
            <v>210</v>
          </cell>
          <cell r="E656" t="str">
            <v>403</v>
          </cell>
          <cell r="F656">
            <v>0</v>
          </cell>
          <cell r="G656">
            <v>2</v>
          </cell>
          <cell r="H656" t="str">
            <v>2006-02-28</v>
          </cell>
        </row>
        <row r="657">
          <cell r="A657">
            <v>481004</v>
          </cell>
          <cell r="B657">
            <v>1015</v>
          </cell>
          <cell r="C657">
            <v>0</v>
          </cell>
          <cell r="D657" t="str">
            <v>210</v>
          </cell>
          <cell r="E657" t="str">
            <v>403</v>
          </cell>
          <cell r="F657">
            <v>0</v>
          </cell>
          <cell r="G657">
            <v>2</v>
          </cell>
          <cell r="H657" t="str">
            <v>2006-02-28</v>
          </cell>
        </row>
        <row r="658">
          <cell r="A658">
            <v>481004</v>
          </cell>
          <cell r="B658">
            <v>1015</v>
          </cell>
          <cell r="C658">
            <v>0</v>
          </cell>
          <cell r="D658" t="str">
            <v>210</v>
          </cell>
          <cell r="E658" t="str">
            <v>403</v>
          </cell>
          <cell r="F658">
            <v>0</v>
          </cell>
          <cell r="G658">
            <v>2</v>
          </cell>
          <cell r="H658" t="str">
            <v>2006-02-28</v>
          </cell>
        </row>
        <row r="659">
          <cell r="A659">
            <v>481004</v>
          </cell>
          <cell r="B659">
            <v>1015</v>
          </cell>
          <cell r="C659">
            <v>0</v>
          </cell>
          <cell r="D659" t="str">
            <v>210</v>
          </cell>
          <cell r="E659" t="str">
            <v>403</v>
          </cell>
          <cell r="F659">
            <v>0</v>
          </cell>
          <cell r="G659">
            <v>2</v>
          </cell>
          <cell r="H659" t="str">
            <v>2006-02-28</v>
          </cell>
        </row>
        <row r="660">
          <cell r="A660">
            <v>481000</v>
          </cell>
          <cell r="B660">
            <v>1015</v>
          </cell>
          <cell r="C660">
            <v>0</v>
          </cell>
          <cell r="D660" t="str">
            <v>210</v>
          </cell>
          <cell r="E660" t="str">
            <v>404</v>
          </cell>
          <cell r="F660">
            <v>0</v>
          </cell>
          <cell r="G660">
            <v>2</v>
          </cell>
          <cell r="H660" t="str">
            <v>2006-02-28</v>
          </cell>
        </row>
        <row r="661">
          <cell r="A661">
            <v>481000</v>
          </cell>
          <cell r="B661">
            <v>1015</v>
          </cell>
          <cell r="C661">
            <v>0</v>
          </cell>
          <cell r="D661" t="str">
            <v>210</v>
          </cell>
          <cell r="E661" t="str">
            <v>404</v>
          </cell>
          <cell r="F661">
            <v>0</v>
          </cell>
          <cell r="G661">
            <v>2</v>
          </cell>
          <cell r="H661" t="str">
            <v>2006-02-28</v>
          </cell>
        </row>
        <row r="662">
          <cell r="A662">
            <v>481000</v>
          </cell>
          <cell r="B662">
            <v>1015</v>
          </cell>
          <cell r="C662">
            <v>0</v>
          </cell>
          <cell r="D662" t="str">
            <v>210</v>
          </cell>
          <cell r="E662" t="str">
            <v>404</v>
          </cell>
          <cell r="F662">
            <v>0</v>
          </cell>
          <cell r="G662">
            <v>2</v>
          </cell>
          <cell r="H662" t="str">
            <v>2006-02-28</v>
          </cell>
        </row>
        <row r="663">
          <cell r="A663">
            <v>481004</v>
          </cell>
          <cell r="B663">
            <v>1015</v>
          </cell>
          <cell r="C663">
            <v>0</v>
          </cell>
          <cell r="D663" t="str">
            <v>210</v>
          </cell>
          <cell r="E663" t="str">
            <v>404</v>
          </cell>
          <cell r="F663">
            <v>0</v>
          </cell>
          <cell r="G663">
            <v>2</v>
          </cell>
          <cell r="H663" t="str">
            <v>2006-02-28</v>
          </cell>
        </row>
        <row r="664">
          <cell r="A664">
            <v>481004</v>
          </cell>
          <cell r="B664">
            <v>1015</v>
          </cell>
          <cell r="C664">
            <v>0</v>
          </cell>
          <cell r="D664" t="str">
            <v>210</v>
          </cell>
          <cell r="E664" t="str">
            <v>404</v>
          </cell>
          <cell r="F664">
            <v>0</v>
          </cell>
          <cell r="G664">
            <v>2</v>
          </cell>
          <cell r="H664" t="str">
            <v>2006-02-28</v>
          </cell>
        </row>
        <row r="665">
          <cell r="A665">
            <v>481004</v>
          </cell>
          <cell r="B665">
            <v>1015</v>
          </cell>
          <cell r="C665">
            <v>0</v>
          </cell>
          <cell r="D665" t="str">
            <v>210</v>
          </cell>
          <cell r="E665" t="str">
            <v>404</v>
          </cell>
          <cell r="F665">
            <v>0</v>
          </cell>
          <cell r="G665">
            <v>2</v>
          </cell>
          <cell r="H665" t="str">
            <v>2006-02-28</v>
          </cell>
        </row>
        <row r="666">
          <cell r="A666">
            <v>480000</v>
          </cell>
          <cell r="B666">
            <v>1015</v>
          </cell>
          <cell r="C666">
            <v>0.01</v>
          </cell>
          <cell r="D666" t="str">
            <v>210</v>
          </cell>
          <cell r="E666" t="str">
            <v>407</v>
          </cell>
          <cell r="F666">
            <v>0</v>
          </cell>
          <cell r="G666">
            <v>2</v>
          </cell>
          <cell r="H666" t="str">
            <v>2006-02-28</v>
          </cell>
        </row>
        <row r="667">
          <cell r="A667">
            <v>480000</v>
          </cell>
          <cell r="B667">
            <v>1015</v>
          </cell>
          <cell r="C667">
            <v>17.47</v>
          </cell>
          <cell r="D667" t="str">
            <v>210</v>
          </cell>
          <cell r="E667" t="str">
            <v>407</v>
          </cell>
          <cell r="F667">
            <v>2</v>
          </cell>
          <cell r="G667">
            <v>2</v>
          </cell>
          <cell r="H667" t="str">
            <v>2006-02-28</v>
          </cell>
        </row>
        <row r="668">
          <cell r="A668">
            <v>480000</v>
          </cell>
          <cell r="B668">
            <v>1015</v>
          </cell>
          <cell r="C668">
            <v>1131.82</v>
          </cell>
          <cell r="D668" t="str">
            <v>210</v>
          </cell>
          <cell r="E668" t="str">
            <v>407</v>
          </cell>
          <cell r="F668">
            <v>162.6</v>
          </cell>
          <cell r="G668">
            <v>2</v>
          </cell>
          <cell r="H668" t="str">
            <v>2006-02-28</v>
          </cell>
        </row>
        <row r="669">
          <cell r="A669">
            <v>480000</v>
          </cell>
          <cell r="B669">
            <v>1015</v>
          </cell>
          <cell r="C669">
            <v>685.28</v>
          </cell>
          <cell r="D669" t="str">
            <v>210</v>
          </cell>
          <cell r="E669" t="str">
            <v>407</v>
          </cell>
          <cell r="F669">
            <v>94.8</v>
          </cell>
          <cell r="G669">
            <v>2</v>
          </cell>
          <cell r="H669" t="str">
            <v>2006-02-28</v>
          </cell>
        </row>
        <row r="670">
          <cell r="A670">
            <v>480000</v>
          </cell>
          <cell r="B670">
            <v>1015</v>
          </cell>
          <cell r="C670">
            <v>263.76</v>
          </cell>
          <cell r="D670" t="str">
            <v>210</v>
          </cell>
          <cell r="E670" t="str">
            <v>407</v>
          </cell>
          <cell r="F670">
            <v>31.4</v>
          </cell>
          <cell r="G670">
            <v>2</v>
          </cell>
          <cell r="H670" t="str">
            <v>2006-02-28</v>
          </cell>
        </row>
        <row r="671">
          <cell r="A671">
            <v>480000</v>
          </cell>
          <cell r="B671">
            <v>1015</v>
          </cell>
          <cell r="C671">
            <v>2029.03</v>
          </cell>
          <cell r="D671" t="str">
            <v>210</v>
          </cell>
          <cell r="E671" t="str">
            <v>407</v>
          </cell>
          <cell r="F671">
            <v>283.7</v>
          </cell>
          <cell r="G671">
            <v>2</v>
          </cell>
          <cell r="H671" t="str">
            <v>2006-02-28</v>
          </cell>
        </row>
        <row r="672">
          <cell r="A672">
            <v>480000</v>
          </cell>
          <cell r="B672">
            <v>1015</v>
          </cell>
          <cell r="C672">
            <v>611.46</v>
          </cell>
          <cell r="D672" t="str">
            <v>210</v>
          </cell>
          <cell r="E672" t="str">
            <v>407</v>
          </cell>
          <cell r="F672">
            <v>88.1</v>
          </cell>
          <cell r="G672">
            <v>2</v>
          </cell>
          <cell r="H672" t="str">
            <v>2006-02-28</v>
          </cell>
        </row>
        <row r="673">
          <cell r="A673">
            <v>480000</v>
          </cell>
          <cell r="B673">
            <v>1015</v>
          </cell>
          <cell r="C673">
            <v>49.79</v>
          </cell>
          <cell r="D673" t="str">
            <v>210</v>
          </cell>
          <cell r="E673" t="str">
            <v>407</v>
          </cell>
          <cell r="F673">
            <v>7.3</v>
          </cell>
          <cell r="G673">
            <v>2</v>
          </cell>
          <cell r="H673" t="str">
            <v>2006-02-28</v>
          </cell>
        </row>
        <row r="674">
          <cell r="A674">
            <v>480001</v>
          </cell>
          <cell r="B674">
            <v>1015</v>
          </cell>
          <cell r="C674">
            <v>-23167.99</v>
          </cell>
          <cell r="D674" t="str">
            <v>210</v>
          </cell>
          <cell r="E674" t="str">
            <v>407</v>
          </cell>
          <cell r="F674">
            <v>-3497</v>
          </cell>
          <cell r="G674">
            <v>2</v>
          </cell>
          <cell r="H674" t="str">
            <v>2006-02-28</v>
          </cell>
        </row>
        <row r="675">
          <cell r="A675">
            <v>481004</v>
          </cell>
          <cell r="B675">
            <v>1015</v>
          </cell>
          <cell r="C675">
            <v>5639.33</v>
          </cell>
          <cell r="D675" t="str">
            <v>210</v>
          </cell>
          <cell r="E675" t="str">
            <v>407</v>
          </cell>
          <cell r="F675">
            <v>915.7</v>
          </cell>
          <cell r="G675">
            <v>2</v>
          </cell>
          <cell r="H675" t="str">
            <v>2006-02-28</v>
          </cell>
        </row>
        <row r="676">
          <cell r="A676">
            <v>481004</v>
          </cell>
          <cell r="B676">
            <v>1015</v>
          </cell>
          <cell r="C676">
            <v>973.45</v>
          </cell>
          <cell r="D676" t="str">
            <v>210</v>
          </cell>
          <cell r="E676" t="str">
            <v>407</v>
          </cell>
          <cell r="F676">
            <v>137.19999999999999</v>
          </cell>
          <cell r="G676">
            <v>2</v>
          </cell>
          <cell r="H676" t="str">
            <v>2006-02-28</v>
          </cell>
        </row>
        <row r="677">
          <cell r="A677">
            <v>481004</v>
          </cell>
          <cell r="B677">
            <v>1015</v>
          </cell>
          <cell r="C677">
            <v>957.26</v>
          </cell>
          <cell r="D677" t="str">
            <v>210</v>
          </cell>
          <cell r="E677" t="str">
            <v>407</v>
          </cell>
          <cell r="F677">
            <v>132.30000000000001</v>
          </cell>
          <cell r="G677">
            <v>2</v>
          </cell>
          <cell r="H677" t="str">
            <v>2006-02-28</v>
          </cell>
        </row>
        <row r="678">
          <cell r="A678">
            <v>481004</v>
          </cell>
          <cell r="B678">
            <v>1015</v>
          </cell>
          <cell r="C678">
            <v>6235.68</v>
          </cell>
          <cell r="D678" t="str">
            <v>210</v>
          </cell>
          <cell r="E678" t="str">
            <v>407</v>
          </cell>
          <cell r="F678">
            <v>1000.5</v>
          </cell>
          <cell r="G678">
            <v>2</v>
          </cell>
          <cell r="H678" t="str">
            <v>2006-02-28</v>
          </cell>
        </row>
        <row r="679">
          <cell r="A679">
            <v>481004</v>
          </cell>
          <cell r="B679">
            <v>1015</v>
          </cell>
          <cell r="C679">
            <v>3011.15</v>
          </cell>
          <cell r="D679" t="str">
            <v>210</v>
          </cell>
          <cell r="E679" t="str">
            <v>407</v>
          </cell>
          <cell r="F679">
            <v>447.4</v>
          </cell>
          <cell r="G679">
            <v>2</v>
          </cell>
          <cell r="H679" t="str">
            <v>2006-02-28</v>
          </cell>
        </row>
        <row r="680">
          <cell r="A680">
            <v>481004</v>
          </cell>
          <cell r="B680">
            <v>1015</v>
          </cell>
          <cell r="C680">
            <v>534.69000000000005</v>
          </cell>
          <cell r="D680" t="str">
            <v>210</v>
          </cell>
          <cell r="E680" t="str">
            <v>407</v>
          </cell>
          <cell r="F680">
            <v>72.2</v>
          </cell>
          <cell r="G680">
            <v>2</v>
          </cell>
          <cell r="H680" t="str">
            <v>2006-02-28</v>
          </cell>
        </row>
        <row r="681">
          <cell r="A681">
            <v>481004</v>
          </cell>
          <cell r="B681">
            <v>1015</v>
          </cell>
          <cell r="C681">
            <v>1027.81</v>
          </cell>
          <cell r="D681" t="str">
            <v>210</v>
          </cell>
          <cell r="E681" t="str">
            <v>407</v>
          </cell>
          <cell r="F681">
            <v>121.9</v>
          </cell>
          <cell r="G681">
            <v>2</v>
          </cell>
          <cell r="H681" t="str">
            <v>2006-02-28</v>
          </cell>
        </row>
        <row r="682">
          <cell r="A682">
            <v>480001</v>
          </cell>
          <cell r="B682">
            <v>1015</v>
          </cell>
          <cell r="C682">
            <v>0</v>
          </cell>
          <cell r="D682" t="str">
            <v>210</v>
          </cell>
          <cell r="E682" t="str">
            <v>408</v>
          </cell>
          <cell r="F682">
            <v>0</v>
          </cell>
          <cell r="G682">
            <v>2</v>
          </cell>
          <cell r="H682" t="str">
            <v>2006-02-28</v>
          </cell>
        </row>
        <row r="683">
          <cell r="A683">
            <v>481002</v>
          </cell>
          <cell r="B683">
            <v>1015</v>
          </cell>
          <cell r="C683">
            <v>0</v>
          </cell>
          <cell r="D683" t="str">
            <v>210</v>
          </cell>
          <cell r="E683" t="str">
            <v>409</v>
          </cell>
          <cell r="F683">
            <v>0</v>
          </cell>
          <cell r="G683">
            <v>2</v>
          </cell>
          <cell r="H683" t="str">
            <v>2006-02-28</v>
          </cell>
        </row>
        <row r="684">
          <cell r="A684">
            <v>481002</v>
          </cell>
          <cell r="B684">
            <v>1015</v>
          </cell>
          <cell r="C684">
            <v>0</v>
          </cell>
          <cell r="D684" t="str">
            <v>210</v>
          </cell>
          <cell r="E684" t="str">
            <v>409</v>
          </cell>
          <cell r="F684">
            <v>0</v>
          </cell>
          <cell r="G684">
            <v>2</v>
          </cell>
          <cell r="H684" t="str">
            <v>2006-02-28</v>
          </cell>
        </row>
        <row r="685">
          <cell r="A685">
            <v>481002</v>
          </cell>
          <cell r="B685">
            <v>1015</v>
          </cell>
          <cell r="C685">
            <v>0</v>
          </cell>
          <cell r="D685" t="str">
            <v>210</v>
          </cell>
          <cell r="E685" t="str">
            <v>409</v>
          </cell>
          <cell r="F685">
            <v>0</v>
          </cell>
          <cell r="G685">
            <v>2</v>
          </cell>
          <cell r="H685" t="str">
            <v>2006-02-28</v>
          </cell>
        </row>
        <row r="686">
          <cell r="A686">
            <v>481002</v>
          </cell>
          <cell r="B686">
            <v>1015</v>
          </cell>
          <cell r="C686">
            <v>0</v>
          </cell>
          <cell r="D686" t="str">
            <v>210</v>
          </cell>
          <cell r="E686" t="str">
            <v>411</v>
          </cell>
          <cell r="F686">
            <v>0</v>
          </cell>
          <cell r="G686">
            <v>2</v>
          </cell>
          <cell r="H686" t="str">
            <v>2006-02-28</v>
          </cell>
        </row>
        <row r="687">
          <cell r="A687">
            <v>481002</v>
          </cell>
          <cell r="B687">
            <v>1015</v>
          </cell>
          <cell r="C687">
            <v>0</v>
          </cell>
          <cell r="D687" t="str">
            <v>210</v>
          </cell>
          <cell r="E687" t="str">
            <v>411</v>
          </cell>
          <cell r="F687">
            <v>0</v>
          </cell>
          <cell r="G687">
            <v>2</v>
          </cell>
          <cell r="H687" t="str">
            <v>2006-02-28</v>
          </cell>
        </row>
        <row r="688">
          <cell r="A688">
            <v>481002</v>
          </cell>
          <cell r="B688">
            <v>1015</v>
          </cell>
          <cell r="C688">
            <v>0</v>
          </cell>
          <cell r="D688" t="str">
            <v>210</v>
          </cell>
          <cell r="E688" t="str">
            <v>411</v>
          </cell>
          <cell r="F688">
            <v>0</v>
          </cell>
          <cell r="G688">
            <v>2</v>
          </cell>
          <cell r="H688" t="str">
            <v>2006-02-28</v>
          </cell>
        </row>
        <row r="689">
          <cell r="A689">
            <v>481005</v>
          </cell>
          <cell r="B689">
            <v>1015</v>
          </cell>
          <cell r="C689">
            <v>0</v>
          </cell>
          <cell r="D689" t="str">
            <v>210</v>
          </cell>
          <cell r="E689" t="str">
            <v>411</v>
          </cell>
          <cell r="F689">
            <v>0</v>
          </cell>
          <cell r="G689">
            <v>2</v>
          </cell>
          <cell r="H689" t="str">
            <v>2006-02-28</v>
          </cell>
        </row>
        <row r="690">
          <cell r="A690">
            <v>481005</v>
          </cell>
          <cell r="B690">
            <v>1015</v>
          </cell>
          <cell r="C690">
            <v>0</v>
          </cell>
          <cell r="D690" t="str">
            <v>210</v>
          </cell>
          <cell r="E690" t="str">
            <v>411</v>
          </cell>
          <cell r="F690">
            <v>0</v>
          </cell>
          <cell r="G690">
            <v>2</v>
          </cell>
          <cell r="H690" t="str">
            <v>2006-02-28</v>
          </cell>
        </row>
        <row r="691">
          <cell r="A691">
            <v>481005</v>
          </cell>
          <cell r="B691">
            <v>1015</v>
          </cell>
          <cell r="C691">
            <v>0</v>
          </cell>
          <cell r="D691" t="str">
            <v>210</v>
          </cell>
          <cell r="E691" t="str">
            <v>411</v>
          </cell>
          <cell r="F691">
            <v>0</v>
          </cell>
          <cell r="G691">
            <v>2</v>
          </cell>
          <cell r="H691" t="str">
            <v>2006-02-28</v>
          </cell>
        </row>
        <row r="692">
          <cell r="A692">
            <v>481002</v>
          </cell>
          <cell r="B692">
            <v>1015</v>
          </cell>
          <cell r="C692">
            <v>0</v>
          </cell>
          <cell r="D692" t="str">
            <v>210</v>
          </cell>
          <cell r="E692" t="str">
            <v>412</v>
          </cell>
          <cell r="F692">
            <v>0</v>
          </cell>
          <cell r="G692">
            <v>2</v>
          </cell>
          <cell r="H692" t="str">
            <v>2006-02-28</v>
          </cell>
        </row>
        <row r="693">
          <cell r="A693">
            <v>481002</v>
          </cell>
          <cell r="B693">
            <v>1015</v>
          </cell>
          <cell r="C693">
            <v>0</v>
          </cell>
          <cell r="D693" t="str">
            <v>210</v>
          </cell>
          <cell r="E693" t="str">
            <v>412</v>
          </cell>
          <cell r="F693">
            <v>0</v>
          </cell>
          <cell r="G693">
            <v>2</v>
          </cell>
          <cell r="H693" t="str">
            <v>2006-02-28</v>
          </cell>
        </row>
        <row r="694">
          <cell r="A694">
            <v>481002</v>
          </cell>
          <cell r="B694">
            <v>1015</v>
          </cell>
          <cell r="C694">
            <v>0</v>
          </cell>
          <cell r="D694" t="str">
            <v>210</v>
          </cell>
          <cell r="E694" t="str">
            <v>412</v>
          </cell>
          <cell r="F694">
            <v>0</v>
          </cell>
          <cell r="G694">
            <v>2</v>
          </cell>
          <cell r="H694" t="str">
            <v>2006-02-28</v>
          </cell>
        </row>
        <row r="695">
          <cell r="A695">
            <v>481002</v>
          </cell>
          <cell r="B695">
            <v>1015</v>
          </cell>
          <cell r="C695">
            <v>0</v>
          </cell>
          <cell r="D695" t="str">
            <v>210</v>
          </cell>
          <cell r="E695" t="str">
            <v>414</v>
          </cell>
          <cell r="F695">
            <v>0</v>
          </cell>
          <cell r="G695">
            <v>2</v>
          </cell>
          <cell r="H695" t="str">
            <v>2006-02-28</v>
          </cell>
        </row>
        <row r="696">
          <cell r="A696">
            <v>481002</v>
          </cell>
          <cell r="B696">
            <v>1015</v>
          </cell>
          <cell r="C696">
            <v>0</v>
          </cell>
          <cell r="D696" t="str">
            <v>210</v>
          </cell>
          <cell r="E696" t="str">
            <v>414</v>
          </cell>
          <cell r="F696">
            <v>0</v>
          </cell>
          <cell r="G696">
            <v>2</v>
          </cell>
          <cell r="H696" t="str">
            <v>2006-02-28</v>
          </cell>
        </row>
        <row r="697">
          <cell r="A697">
            <v>481002</v>
          </cell>
          <cell r="B697">
            <v>1015</v>
          </cell>
          <cell r="C697">
            <v>0</v>
          </cell>
          <cell r="D697" t="str">
            <v>210</v>
          </cell>
          <cell r="E697" t="str">
            <v>414</v>
          </cell>
          <cell r="F697">
            <v>0</v>
          </cell>
          <cell r="G697">
            <v>2</v>
          </cell>
          <cell r="H697" t="str">
            <v>2006-02-28</v>
          </cell>
        </row>
        <row r="698">
          <cell r="A698">
            <v>481005</v>
          </cell>
          <cell r="B698">
            <v>1015</v>
          </cell>
          <cell r="C698">
            <v>0</v>
          </cell>
          <cell r="D698" t="str">
            <v>210</v>
          </cell>
          <cell r="E698" t="str">
            <v>414</v>
          </cell>
          <cell r="F698">
            <v>0</v>
          </cell>
          <cell r="G698">
            <v>2</v>
          </cell>
          <cell r="H698" t="str">
            <v>2006-02-28</v>
          </cell>
        </row>
        <row r="699">
          <cell r="A699">
            <v>481005</v>
          </cell>
          <cell r="B699">
            <v>1015</v>
          </cell>
          <cell r="C699">
            <v>0</v>
          </cell>
          <cell r="D699" t="str">
            <v>210</v>
          </cell>
          <cell r="E699" t="str">
            <v>414</v>
          </cell>
          <cell r="F699">
            <v>0</v>
          </cell>
          <cell r="G699">
            <v>2</v>
          </cell>
          <cell r="H699" t="str">
            <v>2006-02-28</v>
          </cell>
        </row>
        <row r="700">
          <cell r="A700">
            <v>481005</v>
          </cell>
          <cell r="B700">
            <v>1015</v>
          </cell>
          <cell r="C700">
            <v>0</v>
          </cell>
          <cell r="D700" t="str">
            <v>210</v>
          </cell>
          <cell r="E700" t="str">
            <v>414</v>
          </cell>
          <cell r="F700">
            <v>0</v>
          </cell>
          <cell r="G700">
            <v>2</v>
          </cell>
          <cell r="H700" t="str">
            <v>2006-02-28</v>
          </cell>
        </row>
        <row r="701">
          <cell r="A701">
            <v>481000</v>
          </cell>
          <cell r="B701">
            <v>1015</v>
          </cell>
          <cell r="C701">
            <v>0</v>
          </cell>
          <cell r="D701" t="str">
            <v>210</v>
          </cell>
          <cell r="E701" t="str">
            <v>451</v>
          </cell>
          <cell r="F701">
            <v>0</v>
          </cell>
          <cell r="G701">
            <v>2</v>
          </cell>
          <cell r="H701" t="str">
            <v>2006-02-28</v>
          </cell>
        </row>
        <row r="702">
          <cell r="A702">
            <v>481000</v>
          </cell>
          <cell r="B702">
            <v>1015</v>
          </cell>
          <cell r="C702">
            <v>124454.62</v>
          </cell>
          <cell r="D702" t="str">
            <v>210</v>
          </cell>
          <cell r="E702" t="str">
            <v>451</v>
          </cell>
          <cell r="F702">
            <v>20592</v>
          </cell>
          <cell r="G702">
            <v>2</v>
          </cell>
          <cell r="H702" t="str">
            <v>2006-02-28</v>
          </cell>
        </row>
        <row r="703">
          <cell r="A703">
            <v>481000</v>
          </cell>
          <cell r="B703">
            <v>1015</v>
          </cell>
          <cell r="C703">
            <v>-124454.62</v>
          </cell>
          <cell r="D703" t="str">
            <v>210</v>
          </cell>
          <cell r="E703" t="str">
            <v>451</v>
          </cell>
          <cell r="F703">
            <v>-20592</v>
          </cell>
          <cell r="G703">
            <v>2</v>
          </cell>
          <cell r="H703" t="str">
            <v>2006-02-28</v>
          </cell>
        </row>
        <row r="704">
          <cell r="A704">
            <v>481004</v>
          </cell>
          <cell r="B704">
            <v>1015</v>
          </cell>
          <cell r="C704">
            <v>0</v>
          </cell>
          <cell r="D704" t="str">
            <v>210</v>
          </cell>
          <cell r="E704" t="str">
            <v>451</v>
          </cell>
          <cell r="F704">
            <v>0</v>
          </cell>
          <cell r="G704">
            <v>2</v>
          </cell>
          <cell r="H704" t="str">
            <v>2006-02-28</v>
          </cell>
        </row>
        <row r="705">
          <cell r="A705">
            <v>481004</v>
          </cell>
          <cell r="B705">
            <v>1015</v>
          </cell>
          <cell r="C705">
            <v>-13438.52</v>
          </cell>
          <cell r="D705" t="str">
            <v>210</v>
          </cell>
          <cell r="E705" t="str">
            <v>451</v>
          </cell>
          <cell r="F705">
            <v>-2125</v>
          </cell>
          <cell r="G705">
            <v>2</v>
          </cell>
          <cell r="H705" t="str">
            <v>2006-02-28</v>
          </cell>
        </row>
        <row r="706">
          <cell r="A706">
            <v>481004</v>
          </cell>
          <cell r="B706">
            <v>1015</v>
          </cell>
          <cell r="C706">
            <v>13438.52</v>
          </cell>
          <cell r="D706" t="str">
            <v>210</v>
          </cell>
          <cell r="E706" t="str">
            <v>451</v>
          </cell>
          <cell r="F706">
            <v>2125</v>
          </cell>
          <cell r="G706">
            <v>2</v>
          </cell>
          <cell r="H706" t="str">
            <v>2006-02-28</v>
          </cell>
        </row>
        <row r="707">
          <cell r="A707">
            <v>480001</v>
          </cell>
          <cell r="B707">
            <v>1015</v>
          </cell>
          <cell r="C707">
            <v>-11147.89</v>
          </cell>
          <cell r="D707" t="str">
            <v>210</v>
          </cell>
          <cell r="E707" t="str">
            <v>453</v>
          </cell>
          <cell r="F707">
            <v>-1822</v>
          </cell>
          <cell r="G707">
            <v>2</v>
          </cell>
          <cell r="H707" t="str">
            <v>2006-02-28</v>
          </cell>
        </row>
        <row r="708">
          <cell r="A708">
            <v>481004</v>
          </cell>
          <cell r="B708">
            <v>1015</v>
          </cell>
          <cell r="C708">
            <v>3660.24</v>
          </cell>
          <cell r="D708" t="str">
            <v>210</v>
          </cell>
          <cell r="E708" t="str">
            <v>453</v>
          </cell>
          <cell r="F708">
            <v>591.4</v>
          </cell>
          <cell r="G708">
            <v>2</v>
          </cell>
          <cell r="H708" t="str">
            <v>2006-02-28</v>
          </cell>
        </row>
        <row r="709">
          <cell r="A709">
            <v>481004</v>
          </cell>
          <cell r="B709">
            <v>1015</v>
          </cell>
          <cell r="C709">
            <v>7487.65</v>
          </cell>
          <cell r="D709" t="str">
            <v>210</v>
          </cell>
          <cell r="E709" t="str">
            <v>453</v>
          </cell>
          <cell r="F709">
            <v>1230.5</v>
          </cell>
          <cell r="G709">
            <v>2</v>
          </cell>
          <cell r="H709" t="str">
            <v>2006-02-28</v>
          </cell>
        </row>
        <row r="710">
          <cell r="A710">
            <v>480001</v>
          </cell>
          <cell r="B710">
            <v>1015</v>
          </cell>
          <cell r="C710">
            <v>0</v>
          </cell>
          <cell r="D710" t="str">
            <v>210</v>
          </cell>
          <cell r="E710" t="str">
            <v>455</v>
          </cell>
          <cell r="F710">
            <v>0</v>
          </cell>
          <cell r="G710">
            <v>2</v>
          </cell>
          <cell r="H710" t="str">
            <v>2006-02-28</v>
          </cell>
        </row>
        <row r="711">
          <cell r="A711">
            <v>481002</v>
          </cell>
          <cell r="B711">
            <v>1015</v>
          </cell>
          <cell r="C711">
            <v>0</v>
          </cell>
          <cell r="D711" t="str">
            <v>210</v>
          </cell>
          <cell r="E711" t="str">
            <v>456</v>
          </cell>
          <cell r="F711">
            <v>0</v>
          </cell>
          <cell r="G711">
            <v>2</v>
          </cell>
          <cell r="H711" t="str">
            <v>2006-02-28</v>
          </cell>
        </row>
        <row r="712">
          <cell r="A712">
            <v>481002</v>
          </cell>
          <cell r="B712">
            <v>1015</v>
          </cell>
          <cell r="C712">
            <v>0</v>
          </cell>
          <cell r="D712" t="str">
            <v>210</v>
          </cell>
          <cell r="E712" t="str">
            <v>456</v>
          </cell>
          <cell r="F712">
            <v>0</v>
          </cell>
          <cell r="G712">
            <v>2</v>
          </cell>
          <cell r="H712" t="str">
            <v>2006-02-28</v>
          </cell>
        </row>
        <row r="713">
          <cell r="A713">
            <v>481002</v>
          </cell>
          <cell r="B713">
            <v>1015</v>
          </cell>
          <cell r="C713">
            <v>0</v>
          </cell>
          <cell r="D713" t="str">
            <v>210</v>
          </cell>
          <cell r="E713" t="str">
            <v>456</v>
          </cell>
          <cell r="F713">
            <v>0</v>
          </cell>
          <cell r="G713">
            <v>2</v>
          </cell>
          <cell r="H713" t="str">
            <v>2006-02-28</v>
          </cell>
        </row>
        <row r="714">
          <cell r="A714">
            <v>481002</v>
          </cell>
          <cell r="B714">
            <v>1015</v>
          </cell>
          <cell r="C714">
            <v>0</v>
          </cell>
          <cell r="D714" t="str">
            <v>210</v>
          </cell>
          <cell r="E714" t="str">
            <v>457</v>
          </cell>
          <cell r="F714">
            <v>0</v>
          </cell>
          <cell r="G714">
            <v>2</v>
          </cell>
          <cell r="H714" t="str">
            <v>2006-02-28</v>
          </cell>
        </row>
        <row r="715">
          <cell r="A715">
            <v>481002</v>
          </cell>
          <cell r="B715">
            <v>1015</v>
          </cell>
          <cell r="C715">
            <v>0</v>
          </cell>
          <cell r="D715" t="str">
            <v>210</v>
          </cell>
          <cell r="E715" t="str">
            <v>457</v>
          </cell>
          <cell r="F715">
            <v>0</v>
          </cell>
          <cell r="G715">
            <v>2</v>
          </cell>
          <cell r="H715" t="str">
            <v>2006-02-28</v>
          </cell>
        </row>
        <row r="716">
          <cell r="A716">
            <v>481002</v>
          </cell>
          <cell r="B716">
            <v>1015</v>
          </cell>
          <cell r="C716">
            <v>0</v>
          </cell>
          <cell r="D716" t="str">
            <v>210</v>
          </cell>
          <cell r="E716" t="str">
            <v>457</v>
          </cell>
          <cell r="F716">
            <v>0</v>
          </cell>
          <cell r="G716">
            <v>2</v>
          </cell>
          <cell r="H716" t="str">
            <v>2006-02-28</v>
          </cell>
        </row>
        <row r="717">
          <cell r="A717">
            <v>481005</v>
          </cell>
          <cell r="B717">
            <v>1015</v>
          </cell>
          <cell r="C717">
            <v>0</v>
          </cell>
          <cell r="D717" t="str">
            <v>210</v>
          </cell>
          <cell r="E717" t="str">
            <v>457</v>
          </cell>
          <cell r="F717">
            <v>0</v>
          </cell>
          <cell r="G717">
            <v>2</v>
          </cell>
          <cell r="H717" t="str">
            <v>2006-02-28</v>
          </cell>
        </row>
        <row r="718">
          <cell r="A718">
            <v>481005</v>
          </cell>
          <cell r="B718">
            <v>1015</v>
          </cell>
          <cell r="C718">
            <v>0</v>
          </cell>
          <cell r="D718" t="str">
            <v>210</v>
          </cell>
          <cell r="E718" t="str">
            <v>457</v>
          </cell>
          <cell r="F718">
            <v>0</v>
          </cell>
          <cell r="G718">
            <v>2</v>
          </cell>
          <cell r="H718" t="str">
            <v>2006-02-28</v>
          </cell>
        </row>
        <row r="719">
          <cell r="A719">
            <v>481005</v>
          </cell>
          <cell r="B719">
            <v>1015</v>
          </cell>
          <cell r="C719">
            <v>0</v>
          </cell>
          <cell r="D719" t="str">
            <v>210</v>
          </cell>
          <cell r="E719" t="str">
            <v>457</v>
          </cell>
          <cell r="F719">
            <v>0</v>
          </cell>
          <cell r="G719">
            <v>2</v>
          </cell>
          <cell r="H719" t="str">
            <v>2006-02-28</v>
          </cell>
        </row>
        <row r="720">
          <cell r="A720">
            <v>481000</v>
          </cell>
          <cell r="B720">
            <v>1015</v>
          </cell>
          <cell r="C720">
            <v>0</v>
          </cell>
          <cell r="D720" t="str">
            <v>204</v>
          </cell>
          <cell r="E720" t="str">
            <v>402</v>
          </cell>
          <cell r="F720">
            <v>0</v>
          </cell>
          <cell r="G720">
            <v>2</v>
          </cell>
          <cell r="H720" t="str">
            <v>2006-02-28</v>
          </cell>
        </row>
        <row r="721">
          <cell r="A721">
            <v>481000</v>
          </cell>
          <cell r="B721">
            <v>1015</v>
          </cell>
          <cell r="C721">
            <v>1847966.95</v>
          </cell>
          <cell r="D721" t="str">
            <v>204</v>
          </cell>
          <cell r="E721" t="str">
            <v>402</v>
          </cell>
          <cell r="F721">
            <v>0</v>
          </cell>
          <cell r="G721">
            <v>2</v>
          </cell>
          <cell r="H721" t="str">
            <v>2006-02-28</v>
          </cell>
        </row>
        <row r="722">
          <cell r="A722">
            <v>481000</v>
          </cell>
          <cell r="B722">
            <v>1015</v>
          </cell>
          <cell r="C722">
            <v>-276372.34999999998</v>
          </cell>
          <cell r="D722" t="str">
            <v>204</v>
          </cell>
          <cell r="E722" t="str">
            <v>402</v>
          </cell>
          <cell r="F722">
            <v>0</v>
          </cell>
          <cell r="G722">
            <v>2</v>
          </cell>
          <cell r="H722" t="str">
            <v>2006-02-28</v>
          </cell>
        </row>
        <row r="723">
          <cell r="A723">
            <v>481000</v>
          </cell>
          <cell r="B723">
            <v>1015</v>
          </cell>
          <cell r="C723">
            <v>-10517.93</v>
          </cell>
          <cell r="D723" t="str">
            <v>204</v>
          </cell>
          <cell r="E723" t="str">
            <v>402</v>
          </cell>
          <cell r="F723">
            <v>0</v>
          </cell>
          <cell r="G723">
            <v>2</v>
          </cell>
          <cell r="H723" t="str">
            <v>2006-02-28</v>
          </cell>
        </row>
        <row r="724">
          <cell r="A724">
            <v>481000</v>
          </cell>
          <cell r="B724">
            <v>1015</v>
          </cell>
          <cell r="C724">
            <v>-28178.32</v>
          </cell>
          <cell r="D724" t="str">
            <v>204</v>
          </cell>
          <cell r="E724" t="str">
            <v>402</v>
          </cell>
          <cell r="F724">
            <v>0</v>
          </cell>
          <cell r="G724">
            <v>2</v>
          </cell>
          <cell r="H724" t="str">
            <v>2006-02-28</v>
          </cell>
        </row>
        <row r="725">
          <cell r="A725">
            <v>481000</v>
          </cell>
          <cell r="B725">
            <v>1015</v>
          </cell>
          <cell r="C725">
            <v>-323198.43</v>
          </cell>
          <cell r="D725" t="str">
            <v>204</v>
          </cell>
          <cell r="E725" t="str">
            <v>402</v>
          </cell>
          <cell r="F725">
            <v>0</v>
          </cell>
          <cell r="G725">
            <v>2</v>
          </cell>
          <cell r="H725" t="str">
            <v>2006-02-28</v>
          </cell>
        </row>
        <row r="726">
          <cell r="A726">
            <v>481000</v>
          </cell>
          <cell r="B726">
            <v>1015</v>
          </cell>
          <cell r="C726">
            <v>-391823.75</v>
          </cell>
          <cell r="D726" t="str">
            <v>204</v>
          </cell>
          <cell r="E726" t="str">
            <v>402</v>
          </cell>
          <cell r="F726">
            <v>0</v>
          </cell>
          <cell r="G726">
            <v>2</v>
          </cell>
          <cell r="H726" t="str">
            <v>2006-02-28</v>
          </cell>
        </row>
        <row r="727">
          <cell r="A727">
            <v>481000</v>
          </cell>
          <cell r="B727">
            <v>1015</v>
          </cell>
          <cell r="C727">
            <v>-489457</v>
          </cell>
          <cell r="D727" t="str">
            <v>204</v>
          </cell>
          <cell r="E727" t="str">
            <v>402</v>
          </cell>
          <cell r="F727">
            <v>0</v>
          </cell>
          <cell r="G727">
            <v>2</v>
          </cell>
          <cell r="H727" t="str">
            <v>2006-02-28</v>
          </cell>
        </row>
        <row r="728">
          <cell r="A728">
            <v>481000</v>
          </cell>
          <cell r="B728">
            <v>1015</v>
          </cell>
          <cell r="C728">
            <v>-121204.8</v>
          </cell>
          <cell r="D728" t="str">
            <v>204</v>
          </cell>
          <cell r="E728" t="str">
            <v>402</v>
          </cell>
          <cell r="F728">
            <v>0</v>
          </cell>
          <cell r="G728">
            <v>2</v>
          </cell>
          <cell r="H728" t="str">
            <v>2006-02-28</v>
          </cell>
        </row>
        <row r="729">
          <cell r="A729">
            <v>481000</v>
          </cell>
          <cell r="B729">
            <v>1015</v>
          </cell>
          <cell r="C729">
            <v>-76730.98</v>
          </cell>
          <cell r="D729" t="str">
            <v>204</v>
          </cell>
          <cell r="E729" t="str">
            <v>402</v>
          </cell>
          <cell r="F729">
            <v>0</v>
          </cell>
          <cell r="G729">
            <v>2</v>
          </cell>
          <cell r="H729" t="str">
            <v>2006-02-28</v>
          </cell>
        </row>
        <row r="730">
          <cell r="A730">
            <v>481000</v>
          </cell>
          <cell r="B730">
            <v>1015</v>
          </cell>
          <cell r="C730">
            <v>-73693.2</v>
          </cell>
          <cell r="D730" t="str">
            <v>204</v>
          </cell>
          <cell r="E730" t="str">
            <v>402</v>
          </cell>
          <cell r="F730">
            <v>0</v>
          </cell>
          <cell r="G730">
            <v>2</v>
          </cell>
          <cell r="H730" t="str">
            <v>2006-02-28</v>
          </cell>
        </row>
        <row r="731">
          <cell r="A731">
            <v>481000</v>
          </cell>
          <cell r="B731">
            <v>1015</v>
          </cell>
          <cell r="C731">
            <v>-105502.5</v>
          </cell>
          <cell r="D731" t="str">
            <v>204</v>
          </cell>
          <cell r="E731" t="str">
            <v>402</v>
          </cell>
          <cell r="F731">
            <v>0</v>
          </cell>
          <cell r="G731">
            <v>2</v>
          </cell>
          <cell r="H731" t="str">
            <v>2006-02-28</v>
          </cell>
        </row>
        <row r="732">
          <cell r="A732">
            <v>481000</v>
          </cell>
          <cell r="B732">
            <v>1015</v>
          </cell>
          <cell r="C732">
            <v>-68993.759999999995</v>
          </cell>
          <cell r="D732" t="str">
            <v>204</v>
          </cell>
          <cell r="E732" t="str">
            <v>402</v>
          </cell>
          <cell r="F732">
            <v>0</v>
          </cell>
          <cell r="G732">
            <v>2</v>
          </cell>
          <cell r="H732" t="str">
            <v>2006-02-28</v>
          </cell>
        </row>
        <row r="733">
          <cell r="A733">
            <v>481000</v>
          </cell>
          <cell r="B733">
            <v>1015</v>
          </cell>
          <cell r="C733">
            <v>-78566.289999999994</v>
          </cell>
          <cell r="D733" t="str">
            <v>204</v>
          </cell>
          <cell r="E733" t="str">
            <v>402</v>
          </cell>
          <cell r="F733">
            <v>0</v>
          </cell>
          <cell r="G733">
            <v>2</v>
          </cell>
          <cell r="H733" t="str">
            <v>2006-02-28</v>
          </cell>
        </row>
        <row r="734">
          <cell r="A734">
            <v>481000</v>
          </cell>
          <cell r="B734">
            <v>1015</v>
          </cell>
          <cell r="C734">
            <v>-185531.44</v>
          </cell>
          <cell r="D734" t="str">
            <v>204</v>
          </cell>
          <cell r="E734" t="str">
            <v>402</v>
          </cell>
          <cell r="F734">
            <v>0</v>
          </cell>
          <cell r="G734">
            <v>2</v>
          </cell>
          <cell r="H734" t="str">
            <v>2006-02-28</v>
          </cell>
        </row>
        <row r="735">
          <cell r="A735">
            <v>481000</v>
          </cell>
          <cell r="B735">
            <v>1015</v>
          </cell>
          <cell r="C735">
            <v>-7.44</v>
          </cell>
          <cell r="D735" t="str">
            <v>204</v>
          </cell>
          <cell r="E735" t="str">
            <v>402</v>
          </cell>
          <cell r="F735">
            <v>0</v>
          </cell>
          <cell r="G735">
            <v>2</v>
          </cell>
          <cell r="H735" t="str">
            <v>2006-02-28</v>
          </cell>
        </row>
        <row r="736">
          <cell r="A736">
            <v>481004</v>
          </cell>
          <cell r="B736">
            <v>1015</v>
          </cell>
          <cell r="C736">
            <v>0</v>
          </cell>
          <cell r="D736" t="str">
            <v>204</v>
          </cell>
          <cell r="E736" t="str">
            <v>402</v>
          </cell>
          <cell r="F736">
            <v>0</v>
          </cell>
          <cell r="G736">
            <v>2</v>
          </cell>
          <cell r="H736" t="str">
            <v>2006-02-28</v>
          </cell>
        </row>
        <row r="737">
          <cell r="A737">
            <v>481004</v>
          </cell>
          <cell r="B737">
            <v>1015</v>
          </cell>
          <cell r="C737">
            <v>2558429.36</v>
          </cell>
          <cell r="D737" t="str">
            <v>204</v>
          </cell>
          <cell r="E737" t="str">
            <v>402</v>
          </cell>
          <cell r="F737">
            <v>0</v>
          </cell>
          <cell r="G737">
            <v>2</v>
          </cell>
          <cell r="H737" t="str">
            <v>2006-02-28</v>
          </cell>
        </row>
        <row r="738">
          <cell r="A738">
            <v>481004</v>
          </cell>
          <cell r="B738">
            <v>1015</v>
          </cell>
          <cell r="C738">
            <v>-4716987.3499999996</v>
          </cell>
          <cell r="D738" t="str">
            <v>204</v>
          </cell>
          <cell r="E738" t="str">
            <v>402</v>
          </cell>
          <cell r="F738">
            <v>0</v>
          </cell>
          <cell r="G738">
            <v>2</v>
          </cell>
          <cell r="H738" t="str">
            <v>2006-02-28</v>
          </cell>
        </row>
        <row r="739">
          <cell r="A739">
            <v>481004</v>
          </cell>
          <cell r="B739">
            <v>1015</v>
          </cell>
          <cell r="C739">
            <v>-70530.429999999993</v>
          </cell>
          <cell r="D739" t="str">
            <v>204</v>
          </cell>
          <cell r="E739" t="str">
            <v>402</v>
          </cell>
          <cell r="F739">
            <v>0</v>
          </cell>
          <cell r="G739">
            <v>2</v>
          </cell>
          <cell r="H739" t="str">
            <v>2006-02-28</v>
          </cell>
        </row>
        <row r="740">
          <cell r="A740">
            <v>481004</v>
          </cell>
          <cell r="B740">
            <v>1015</v>
          </cell>
          <cell r="C740">
            <v>-48060.4</v>
          </cell>
          <cell r="D740" t="str">
            <v>204</v>
          </cell>
          <cell r="E740" t="str">
            <v>402</v>
          </cell>
          <cell r="F740">
            <v>0</v>
          </cell>
          <cell r="G740">
            <v>2</v>
          </cell>
          <cell r="H740" t="str">
            <v>2006-02-28</v>
          </cell>
        </row>
        <row r="741">
          <cell r="A741">
            <v>481004</v>
          </cell>
          <cell r="B741">
            <v>1015</v>
          </cell>
          <cell r="C741">
            <v>-237268.32</v>
          </cell>
          <cell r="D741" t="str">
            <v>204</v>
          </cell>
          <cell r="E741" t="str">
            <v>402</v>
          </cell>
          <cell r="F741">
            <v>0</v>
          </cell>
          <cell r="G741">
            <v>2</v>
          </cell>
          <cell r="H741" t="str">
            <v>2006-02-28</v>
          </cell>
        </row>
        <row r="742">
          <cell r="A742">
            <v>481004</v>
          </cell>
          <cell r="B742">
            <v>1015</v>
          </cell>
          <cell r="C742">
            <v>-1258572.68</v>
          </cell>
          <cell r="D742" t="str">
            <v>204</v>
          </cell>
          <cell r="E742" t="str">
            <v>402</v>
          </cell>
          <cell r="F742">
            <v>0</v>
          </cell>
          <cell r="G742">
            <v>2</v>
          </cell>
          <cell r="H742" t="str">
            <v>2006-02-28</v>
          </cell>
        </row>
        <row r="743">
          <cell r="A743">
            <v>481004</v>
          </cell>
          <cell r="B743">
            <v>1015</v>
          </cell>
          <cell r="C743">
            <v>-439719.11</v>
          </cell>
          <cell r="D743" t="str">
            <v>204</v>
          </cell>
          <cell r="E743" t="str">
            <v>402</v>
          </cell>
          <cell r="F743">
            <v>0</v>
          </cell>
          <cell r="G743">
            <v>2</v>
          </cell>
          <cell r="H743" t="str">
            <v>2006-02-28</v>
          </cell>
        </row>
        <row r="744">
          <cell r="A744">
            <v>481004</v>
          </cell>
          <cell r="B744">
            <v>1015</v>
          </cell>
          <cell r="C744">
            <v>-210912.9</v>
          </cell>
          <cell r="D744" t="str">
            <v>204</v>
          </cell>
          <cell r="E744" t="str">
            <v>402</v>
          </cell>
          <cell r="F744">
            <v>0</v>
          </cell>
          <cell r="G744">
            <v>2</v>
          </cell>
          <cell r="H744" t="str">
            <v>2006-02-28</v>
          </cell>
        </row>
        <row r="745">
          <cell r="A745">
            <v>481004</v>
          </cell>
          <cell r="B745">
            <v>1015</v>
          </cell>
          <cell r="C745">
            <v>-62622.26</v>
          </cell>
          <cell r="D745" t="str">
            <v>204</v>
          </cell>
          <cell r="E745" t="str">
            <v>402</v>
          </cell>
          <cell r="F745">
            <v>0</v>
          </cell>
          <cell r="G745">
            <v>2</v>
          </cell>
          <cell r="H745" t="str">
            <v>2006-02-28</v>
          </cell>
        </row>
        <row r="746">
          <cell r="A746">
            <v>481004</v>
          </cell>
          <cell r="B746">
            <v>1015</v>
          </cell>
          <cell r="C746">
            <v>-179273.13</v>
          </cell>
          <cell r="D746" t="str">
            <v>204</v>
          </cell>
          <cell r="E746" t="str">
            <v>402</v>
          </cell>
          <cell r="F746">
            <v>0</v>
          </cell>
          <cell r="G746">
            <v>2</v>
          </cell>
          <cell r="H746" t="str">
            <v>2006-02-28</v>
          </cell>
        </row>
        <row r="747">
          <cell r="A747">
            <v>481004</v>
          </cell>
          <cell r="B747">
            <v>1015</v>
          </cell>
          <cell r="C747">
            <v>-237035</v>
          </cell>
          <cell r="D747" t="str">
            <v>204</v>
          </cell>
          <cell r="E747" t="str">
            <v>402</v>
          </cell>
          <cell r="F747">
            <v>0</v>
          </cell>
          <cell r="G747">
            <v>2</v>
          </cell>
          <cell r="H747" t="str">
            <v>2006-02-28</v>
          </cell>
        </row>
        <row r="748">
          <cell r="A748">
            <v>481004</v>
          </cell>
          <cell r="B748">
            <v>1015</v>
          </cell>
          <cell r="C748">
            <v>-228327.56</v>
          </cell>
          <cell r="D748" t="str">
            <v>204</v>
          </cell>
          <cell r="E748" t="str">
            <v>402</v>
          </cell>
          <cell r="F748">
            <v>0</v>
          </cell>
          <cell r="G748">
            <v>2</v>
          </cell>
          <cell r="H748" t="str">
            <v>2006-02-28</v>
          </cell>
        </row>
        <row r="749">
          <cell r="A749">
            <v>481004</v>
          </cell>
          <cell r="B749">
            <v>1015</v>
          </cell>
          <cell r="C749">
            <v>-371422.81</v>
          </cell>
          <cell r="D749" t="str">
            <v>204</v>
          </cell>
          <cell r="E749" t="str">
            <v>402</v>
          </cell>
          <cell r="F749">
            <v>0</v>
          </cell>
          <cell r="G749">
            <v>2</v>
          </cell>
          <cell r="H749" t="str">
            <v>2006-02-28</v>
          </cell>
        </row>
        <row r="750">
          <cell r="A750">
            <v>481004</v>
          </cell>
          <cell r="B750">
            <v>1015</v>
          </cell>
          <cell r="C750">
            <v>-225027.15</v>
          </cell>
          <cell r="D750" t="str">
            <v>204</v>
          </cell>
          <cell r="E750" t="str">
            <v>402</v>
          </cell>
          <cell r="F750">
            <v>0</v>
          </cell>
          <cell r="G750">
            <v>2</v>
          </cell>
          <cell r="H750" t="str">
            <v>2006-02-28</v>
          </cell>
        </row>
        <row r="751">
          <cell r="A751">
            <v>481004</v>
          </cell>
          <cell r="B751">
            <v>1015</v>
          </cell>
          <cell r="C751">
            <v>-46359.64</v>
          </cell>
          <cell r="D751" t="str">
            <v>204</v>
          </cell>
          <cell r="E751" t="str">
            <v>402</v>
          </cell>
          <cell r="F751">
            <v>0</v>
          </cell>
          <cell r="G751">
            <v>2</v>
          </cell>
          <cell r="H751" t="str">
            <v>2006-02-28</v>
          </cell>
        </row>
        <row r="752">
          <cell r="A752">
            <v>481004</v>
          </cell>
          <cell r="B752">
            <v>1015</v>
          </cell>
          <cell r="C752">
            <v>-13163.22</v>
          </cell>
          <cell r="D752" t="str">
            <v>204</v>
          </cell>
          <cell r="E752" t="str">
            <v>402</v>
          </cell>
          <cell r="F752">
            <v>0</v>
          </cell>
          <cell r="G752">
            <v>2</v>
          </cell>
          <cell r="H752" t="str">
            <v>2006-02-28</v>
          </cell>
        </row>
        <row r="753">
          <cell r="A753">
            <v>481000</v>
          </cell>
          <cell r="B753">
            <v>1015</v>
          </cell>
          <cell r="C753">
            <v>0</v>
          </cell>
          <cell r="D753" t="str">
            <v>204</v>
          </cell>
          <cell r="E753" t="str">
            <v>403</v>
          </cell>
          <cell r="F753">
            <v>0</v>
          </cell>
          <cell r="G753">
            <v>2</v>
          </cell>
          <cell r="H753" t="str">
            <v>2006-02-28</v>
          </cell>
        </row>
        <row r="754">
          <cell r="A754">
            <v>481000</v>
          </cell>
          <cell r="B754">
            <v>1015</v>
          </cell>
          <cell r="C754">
            <v>0</v>
          </cell>
          <cell r="D754" t="str">
            <v>204</v>
          </cell>
          <cell r="E754" t="str">
            <v>403</v>
          </cell>
          <cell r="F754">
            <v>0</v>
          </cell>
          <cell r="G754">
            <v>2</v>
          </cell>
          <cell r="H754" t="str">
            <v>2006-02-28</v>
          </cell>
        </row>
        <row r="755">
          <cell r="A755">
            <v>481000</v>
          </cell>
          <cell r="B755">
            <v>1015</v>
          </cell>
          <cell r="C755">
            <v>0</v>
          </cell>
          <cell r="D755" t="str">
            <v>204</v>
          </cell>
          <cell r="E755" t="str">
            <v>403</v>
          </cell>
          <cell r="F755">
            <v>0</v>
          </cell>
          <cell r="G755">
            <v>2</v>
          </cell>
          <cell r="H755" t="str">
            <v>2006-02-28</v>
          </cell>
        </row>
        <row r="756">
          <cell r="A756">
            <v>481000</v>
          </cell>
          <cell r="B756">
            <v>1015</v>
          </cell>
          <cell r="C756">
            <v>-2948.85</v>
          </cell>
          <cell r="D756" t="str">
            <v>204</v>
          </cell>
          <cell r="E756" t="str">
            <v>403</v>
          </cell>
          <cell r="F756">
            <v>0</v>
          </cell>
          <cell r="G756">
            <v>2</v>
          </cell>
          <cell r="H756" t="str">
            <v>2006-02-28</v>
          </cell>
        </row>
        <row r="757">
          <cell r="A757">
            <v>481004</v>
          </cell>
          <cell r="B757">
            <v>1015</v>
          </cell>
          <cell r="C757">
            <v>0</v>
          </cell>
          <cell r="D757" t="str">
            <v>204</v>
          </cell>
          <cell r="E757" t="str">
            <v>403</v>
          </cell>
          <cell r="F757">
            <v>0</v>
          </cell>
          <cell r="G757">
            <v>2</v>
          </cell>
          <cell r="H757" t="str">
            <v>2006-02-28</v>
          </cell>
        </row>
        <row r="758">
          <cell r="A758">
            <v>481004</v>
          </cell>
          <cell r="B758">
            <v>1015</v>
          </cell>
          <cell r="C758">
            <v>0</v>
          </cell>
          <cell r="D758" t="str">
            <v>204</v>
          </cell>
          <cell r="E758" t="str">
            <v>403</v>
          </cell>
          <cell r="F758">
            <v>0</v>
          </cell>
          <cell r="G758">
            <v>2</v>
          </cell>
          <cell r="H758" t="str">
            <v>2006-02-28</v>
          </cell>
        </row>
        <row r="759">
          <cell r="A759">
            <v>481004</v>
          </cell>
          <cell r="B759">
            <v>1015</v>
          </cell>
          <cell r="C759">
            <v>0</v>
          </cell>
          <cell r="D759" t="str">
            <v>204</v>
          </cell>
          <cell r="E759" t="str">
            <v>403</v>
          </cell>
          <cell r="F759">
            <v>0</v>
          </cell>
          <cell r="G759">
            <v>2</v>
          </cell>
          <cell r="H759" t="str">
            <v>2006-02-28</v>
          </cell>
        </row>
        <row r="760">
          <cell r="A760">
            <v>481000</v>
          </cell>
          <cell r="B760">
            <v>1015</v>
          </cell>
          <cell r="C760">
            <v>0</v>
          </cell>
          <cell r="D760" t="str">
            <v>204</v>
          </cell>
          <cell r="E760" t="str">
            <v>404</v>
          </cell>
          <cell r="F760">
            <v>0</v>
          </cell>
          <cell r="G760">
            <v>2</v>
          </cell>
          <cell r="H760" t="str">
            <v>2006-02-28</v>
          </cell>
        </row>
        <row r="761">
          <cell r="A761">
            <v>481000</v>
          </cell>
          <cell r="B761">
            <v>1015</v>
          </cell>
          <cell r="C761">
            <v>2154583.52</v>
          </cell>
          <cell r="D761" t="str">
            <v>204</v>
          </cell>
          <cell r="E761" t="str">
            <v>404</v>
          </cell>
          <cell r="F761">
            <v>0</v>
          </cell>
          <cell r="G761">
            <v>2</v>
          </cell>
          <cell r="H761" t="str">
            <v>2006-02-28</v>
          </cell>
        </row>
        <row r="762">
          <cell r="A762">
            <v>481000</v>
          </cell>
          <cell r="B762">
            <v>1015</v>
          </cell>
          <cell r="C762">
            <v>-1731674.25</v>
          </cell>
          <cell r="D762" t="str">
            <v>204</v>
          </cell>
          <cell r="E762" t="str">
            <v>404</v>
          </cell>
          <cell r="F762">
            <v>0</v>
          </cell>
          <cell r="G762">
            <v>2</v>
          </cell>
          <cell r="H762" t="str">
            <v>2006-02-28</v>
          </cell>
        </row>
        <row r="763">
          <cell r="A763">
            <v>481000</v>
          </cell>
          <cell r="B763">
            <v>1015</v>
          </cell>
          <cell r="C763">
            <v>-2154583.52</v>
          </cell>
          <cell r="D763" t="str">
            <v>204</v>
          </cell>
          <cell r="E763" t="str">
            <v>404</v>
          </cell>
          <cell r="F763">
            <v>0</v>
          </cell>
          <cell r="G763">
            <v>2</v>
          </cell>
          <cell r="H763" t="str">
            <v>2006-02-28</v>
          </cell>
        </row>
        <row r="764">
          <cell r="A764">
            <v>481004</v>
          </cell>
          <cell r="B764">
            <v>1015</v>
          </cell>
          <cell r="C764">
            <v>0</v>
          </cell>
          <cell r="D764" t="str">
            <v>204</v>
          </cell>
          <cell r="E764" t="str">
            <v>404</v>
          </cell>
          <cell r="F764">
            <v>0</v>
          </cell>
          <cell r="G764">
            <v>2</v>
          </cell>
          <cell r="H764" t="str">
            <v>2006-02-28</v>
          </cell>
        </row>
        <row r="765">
          <cell r="A765">
            <v>481004</v>
          </cell>
          <cell r="B765">
            <v>1015</v>
          </cell>
          <cell r="C765">
            <v>0</v>
          </cell>
          <cell r="D765" t="str">
            <v>204</v>
          </cell>
          <cell r="E765" t="str">
            <v>404</v>
          </cell>
          <cell r="F765">
            <v>0</v>
          </cell>
          <cell r="G765">
            <v>2</v>
          </cell>
          <cell r="H765" t="str">
            <v>2006-02-28</v>
          </cell>
        </row>
        <row r="766">
          <cell r="A766">
            <v>481004</v>
          </cell>
          <cell r="B766">
            <v>1015</v>
          </cell>
          <cell r="C766">
            <v>0</v>
          </cell>
          <cell r="D766" t="str">
            <v>204</v>
          </cell>
          <cell r="E766" t="str">
            <v>404</v>
          </cell>
          <cell r="F766">
            <v>0</v>
          </cell>
          <cell r="G766">
            <v>2</v>
          </cell>
          <cell r="H766" t="str">
            <v>2006-02-28</v>
          </cell>
        </row>
        <row r="767">
          <cell r="A767">
            <v>480000</v>
          </cell>
          <cell r="B767">
            <v>1015</v>
          </cell>
          <cell r="C767">
            <v>650.29</v>
          </cell>
          <cell r="D767" t="str">
            <v>204</v>
          </cell>
          <cell r="E767" t="str">
            <v>407</v>
          </cell>
          <cell r="F767">
            <v>0</v>
          </cell>
          <cell r="G767">
            <v>2</v>
          </cell>
          <cell r="H767" t="str">
            <v>2006-02-28</v>
          </cell>
        </row>
        <row r="768">
          <cell r="A768">
            <v>480000</v>
          </cell>
          <cell r="B768">
            <v>1015</v>
          </cell>
          <cell r="C768">
            <v>-3202889.95</v>
          </cell>
          <cell r="D768" t="str">
            <v>204</v>
          </cell>
          <cell r="E768" t="str">
            <v>407</v>
          </cell>
          <cell r="F768">
            <v>0</v>
          </cell>
          <cell r="G768">
            <v>2</v>
          </cell>
          <cell r="H768" t="str">
            <v>2006-02-28</v>
          </cell>
        </row>
        <row r="769">
          <cell r="A769">
            <v>480000</v>
          </cell>
          <cell r="B769">
            <v>1015</v>
          </cell>
          <cell r="C769">
            <v>-3913851.05</v>
          </cell>
          <cell r="D769" t="str">
            <v>204</v>
          </cell>
          <cell r="E769" t="str">
            <v>407</v>
          </cell>
          <cell r="F769">
            <v>0</v>
          </cell>
          <cell r="G769">
            <v>2</v>
          </cell>
          <cell r="H769" t="str">
            <v>2006-02-28</v>
          </cell>
        </row>
        <row r="770">
          <cell r="A770">
            <v>480000</v>
          </cell>
          <cell r="B770">
            <v>1015</v>
          </cell>
          <cell r="C770">
            <v>-4681547.7699999996</v>
          </cell>
          <cell r="D770" t="str">
            <v>204</v>
          </cell>
          <cell r="E770" t="str">
            <v>407</v>
          </cell>
          <cell r="F770">
            <v>0</v>
          </cell>
          <cell r="G770">
            <v>2</v>
          </cell>
          <cell r="H770" t="str">
            <v>2006-02-28</v>
          </cell>
        </row>
        <row r="771">
          <cell r="A771">
            <v>480000</v>
          </cell>
          <cell r="B771">
            <v>1015</v>
          </cell>
          <cell r="C771">
            <v>-11058564.57</v>
          </cell>
          <cell r="D771" t="str">
            <v>204</v>
          </cell>
          <cell r="E771" t="str">
            <v>407</v>
          </cell>
          <cell r="F771">
            <v>0</v>
          </cell>
          <cell r="G771">
            <v>2</v>
          </cell>
          <cell r="H771" t="str">
            <v>2006-02-28</v>
          </cell>
        </row>
        <row r="772">
          <cell r="A772">
            <v>480000</v>
          </cell>
          <cell r="B772">
            <v>1015</v>
          </cell>
          <cell r="C772">
            <v>-7243514.8099999996</v>
          </cell>
          <cell r="D772" t="str">
            <v>204</v>
          </cell>
          <cell r="E772" t="str">
            <v>407</v>
          </cell>
          <cell r="F772">
            <v>0</v>
          </cell>
          <cell r="G772">
            <v>2</v>
          </cell>
          <cell r="H772" t="str">
            <v>2006-02-28</v>
          </cell>
        </row>
        <row r="773">
          <cell r="A773">
            <v>480000</v>
          </cell>
          <cell r="B773">
            <v>1015</v>
          </cell>
          <cell r="C773">
            <v>-3850365.76</v>
          </cell>
          <cell r="D773" t="str">
            <v>204</v>
          </cell>
          <cell r="E773" t="str">
            <v>407</v>
          </cell>
          <cell r="F773">
            <v>0</v>
          </cell>
          <cell r="G773">
            <v>2</v>
          </cell>
          <cell r="H773" t="str">
            <v>2006-02-28</v>
          </cell>
        </row>
        <row r="774">
          <cell r="A774">
            <v>480000</v>
          </cell>
          <cell r="B774">
            <v>1015</v>
          </cell>
          <cell r="C774">
            <v>-6071953.0700000003</v>
          </cell>
          <cell r="D774" t="str">
            <v>204</v>
          </cell>
          <cell r="E774" t="str">
            <v>407</v>
          </cell>
          <cell r="F774">
            <v>0</v>
          </cell>
          <cell r="G774">
            <v>2</v>
          </cell>
          <cell r="H774" t="str">
            <v>2006-02-28</v>
          </cell>
        </row>
        <row r="775">
          <cell r="A775">
            <v>480000</v>
          </cell>
          <cell r="B775">
            <v>1015</v>
          </cell>
          <cell r="C775">
            <v>-7599367.0300000003</v>
          </cell>
          <cell r="D775" t="str">
            <v>204</v>
          </cell>
          <cell r="E775" t="str">
            <v>407</v>
          </cell>
          <cell r="F775">
            <v>0</v>
          </cell>
          <cell r="G775">
            <v>2</v>
          </cell>
          <cell r="H775" t="str">
            <v>2006-02-28</v>
          </cell>
        </row>
        <row r="776">
          <cell r="A776">
            <v>480000</v>
          </cell>
          <cell r="B776">
            <v>1015</v>
          </cell>
          <cell r="C776">
            <v>-4581925.8</v>
          </cell>
          <cell r="D776" t="str">
            <v>204</v>
          </cell>
          <cell r="E776" t="str">
            <v>407</v>
          </cell>
          <cell r="F776">
            <v>0</v>
          </cell>
          <cell r="G776">
            <v>2</v>
          </cell>
          <cell r="H776" t="str">
            <v>2006-02-28</v>
          </cell>
        </row>
        <row r="777">
          <cell r="A777">
            <v>480000</v>
          </cell>
          <cell r="B777">
            <v>1015</v>
          </cell>
          <cell r="C777">
            <v>-3288571.07</v>
          </cell>
          <cell r="D777" t="str">
            <v>204</v>
          </cell>
          <cell r="E777" t="str">
            <v>407</v>
          </cell>
          <cell r="F777">
            <v>0</v>
          </cell>
          <cell r="G777">
            <v>2</v>
          </cell>
          <cell r="H777" t="str">
            <v>2006-02-28</v>
          </cell>
        </row>
        <row r="778">
          <cell r="A778">
            <v>480000</v>
          </cell>
          <cell r="B778">
            <v>1015</v>
          </cell>
          <cell r="C778">
            <v>-7913602.6799999997</v>
          </cell>
          <cell r="D778" t="str">
            <v>204</v>
          </cell>
          <cell r="E778" t="str">
            <v>407</v>
          </cell>
          <cell r="F778">
            <v>0</v>
          </cell>
          <cell r="G778">
            <v>2</v>
          </cell>
          <cell r="H778" t="str">
            <v>2006-02-28</v>
          </cell>
        </row>
        <row r="779">
          <cell r="A779">
            <v>480000</v>
          </cell>
          <cell r="B779">
            <v>1015</v>
          </cell>
          <cell r="C779">
            <v>-6743159.8399999999</v>
          </cell>
          <cell r="D779" t="str">
            <v>204</v>
          </cell>
          <cell r="E779" t="str">
            <v>407</v>
          </cell>
          <cell r="F779">
            <v>0</v>
          </cell>
          <cell r="G779">
            <v>2</v>
          </cell>
          <cell r="H779" t="str">
            <v>2006-02-28</v>
          </cell>
        </row>
        <row r="780">
          <cell r="A780">
            <v>480000</v>
          </cell>
          <cell r="B780">
            <v>1015</v>
          </cell>
          <cell r="C780">
            <v>-138173.81</v>
          </cell>
          <cell r="D780" t="str">
            <v>204</v>
          </cell>
          <cell r="E780" t="str">
            <v>407</v>
          </cell>
          <cell r="F780">
            <v>0</v>
          </cell>
          <cell r="G780">
            <v>2</v>
          </cell>
          <cell r="H780" t="str">
            <v>2006-02-28</v>
          </cell>
        </row>
        <row r="781">
          <cell r="A781">
            <v>480000</v>
          </cell>
          <cell r="B781">
            <v>1015</v>
          </cell>
          <cell r="C781">
            <v>-84527.89</v>
          </cell>
          <cell r="D781" t="str">
            <v>204</v>
          </cell>
          <cell r="E781" t="str">
            <v>407</v>
          </cell>
          <cell r="F781">
            <v>0</v>
          </cell>
          <cell r="G781">
            <v>2</v>
          </cell>
          <cell r="H781" t="str">
            <v>2006-02-28</v>
          </cell>
        </row>
        <row r="782">
          <cell r="A782">
            <v>480001</v>
          </cell>
          <cell r="B782">
            <v>1015</v>
          </cell>
          <cell r="C782">
            <v>14903770.689999999</v>
          </cell>
          <cell r="D782" t="str">
            <v>204</v>
          </cell>
          <cell r="E782" t="str">
            <v>407</v>
          </cell>
          <cell r="F782">
            <v>0</v>
          </cell>
          <cell r="G782">
            <v>2</v>
          </cell>
          <cell r="H782" t="str">
            <v>2006-02-28</v>
          </cell>
        </row>
        <row r="783">
          <cell r="A783">
            <v>481004</v>
          </cell>
          <cell r="B783">
            <v>1015</v>
          </cell>
          <cell r="C783">
            <v>-704560.55</v>
          </cell>
          <cell r="D783" t="str">
            <v>204</v>
          </cell>
          <cell r="E783" t="str">
            <v>407</v>
          </cell>
          <cell r="F783">
            <v>0</v>
          </cell>
          <cell r="G783">
            <v>2</v>
          </cell>
          <cell r="H783" t="str">
            <v>2006-02-28</v>
          </cell>
        </row>
        <row r="784">
          <cell r="A784">
            <v>481004</v>
          </cell>
          <cell r="B784">
            <v>1015</v>
          </cell>
          <cell r="C784">
            <v>-1410765.25</v>
          </cell>
          <cell r="D784" t="str">
            <v>204</v>
          </cell>
          <cell r="E784" t="str">
            <v>407</v>
          </cell>
          <cell r="F784">
            <v>0</v>
          </cell>
          <cell r="G784">
            <v>2</v>
          </cell>
          <cell r="H784" t="str">
            <v>2006-02-28</v>
          </cell>
        </row>
        <row r="785">
          <cell r="A785">
            <v>481004</v>
          </cell>
          <cell r="B785">
            <v>1015</v>
          </cell>
          <cell r="C785">
            <v>-1321593.6200000001</v>
          </cell>
          <cell r="D785" t="str">
            <v>204</v>
          </cell>
          <cell r="E785" t="str">
            <v>407</v>
          </cell>
          <cell r="F785">
            <v>0</v>
          </cell>
          <cell r="G785">
            <v>2</v>
          </cell>
          <cell r="H785" t="str">
            <v>2006-02-28</v>
          </cell>
        </row>
        <row r="786">
          <cell r="A786">
            <v>481004</v>
          </cell>
          <cell r="B786">
            <v>1015</v>
          </cell>
          <cell r="C786">
            <v>-6082002.6500000004</v>
          </cell>
          <cell r="D786" t="str">
            <v>204</v>
          </cell>
          <cell r="E786" t="str">
            <v>407</v>
          </cell>
          <cell r="F786">
            <v>0</v>
          </cell>
          <cell r="G786">
            <v>2</v>
          </cell>
          <cell r="H786" t="str">
            <v>2006-02-28</v>
          </cell>
        </row>
        <row r="787">
          <cell r="A787">
            <v>481004</v>
          </cell>
          <cell r="B787">
            <v>1015</v>
          </cell>
          <cell r="C787">
            <v>-5067816.21</v>
          </cell>
          <cell r="D787" t="str">
            <v>204</v>
          </cell>
          <cell r="E787" t="str">
            <v>407</v>
          </cell>
          <cell r="F787">
            <v>0</v>
          </cell>
          <cell r="G787">
            <v>2</v>
          </cell>
          <cell r="H787" t="str">
            <v>2006-02-28</v>
          </cell>
        </row>
        <row r="788">
          <cell r="A788">
            <v>481004</v>
          </cell>
          <cell r="B788">
            <v>1015</v>
          </cell>
          <cell r="C788">
            <v>-1592438.89</v>
          </cell>
          <cell r="D788" t="str">
            <v>204</v>
          </cell>
          <cell r="E788" t="str">
            <v>407</v>
          </cell>
          <cell r="F788">
            <v>0</v>
          </cell>
          <cell r="G788">
            <v>2</v>
          </cell>
          <cell r="H788" t="str">
            <v>2006-02-28</v>
          </cell>
        </row>
        <row r="789">
          <cell r="A789">
            <v>481004</v>
          </cell>
          <cell r="B789">
            <v>1015</v>
          </cell>
          <cell r="C789">
            <v>-2013562.45</v>
          </cell>
          <cell r="D789" t="str">
            <v>204</v>
          </cell>
          <cell r="E789" t="str">
            <v>407</v>
          </cell>
          <cell r="F789">
            <v>0</v>
          </cell>
          <cell r="G789">
            <v>2</v>
          </cell>
          <cell r="H789" t="str">
            <v>2006-02-28</v>
          </cell>
        </row>
        <row r="790">
          <cell r="A790">
            <v>481004</v>
          </cell>
          <cell r="B790">
            <v>1015</v>
          </cell>
          <cell r="C790">
            <v>-3029511.59</v>
          </cell>
          <cell r="D790" t="str">
            <v>204</v>
          </cell>
          <cell r="E790" t="str">
            <v>407</v>
          </cell>
          <cell r="F790">
            <v>0</v>
          </cell>
          <cell r="G790">
            <v>2</v>
          </cell>
          <cell r="H790" t="str">
            <v>2006-02-28</v>
          </cell>
        </row>
        <row r="791">
          <cell r="A791">
            <v>481004</v>
          </cell>
          <cell r="B791">
            <v>1015</v>
          </cell>
          <cell r="C791">
            <v>-1568175.26</v>
          </cell>
          <cell r="D791" t="str">
            <v>204</v>
          </cell>
          <cell r="E791" t="str">
            <v>407</v>
          </cell>
          <cell r="F791">
            <v>0</v>
          </cell>
          <cell r="G791">
            <v>2</v>
          </cell>
          <cell r="H791" t="str">
            <v>2006-02-28</v>
          </cell>
        </row>
        <row r="792">
          <cell r="A792">
            <v>481004</v>
          </cell>
          <cell r="B792">
            <v>1015</v>
          </cell>
          <cell r="C792">
            <v>-1547556.57</v>
          </cell>
          <cell r="D792" t="str">
            <v>204</v>
          </cell>
          <cell r="E792" t="str">
            <v>407</v>
          </cell>
          <cell r="F792">
            <v>0</v>
          </cell>
          <cell r="G792">
            <v>2</v>
          </cell>
          <cell r="H792" t="str">
            <v>2006-02-28</v>
          </cell>
        </row>
        <row r="793">
          <cell r="A793">
            <v>481004</v>
          </cell>
          <cell r="B793">
            <v>1015</v>
          </cell>
          <cell r="C793">
            <v>-3011594.59</v>
          </cell>
          <cell r="D793" t="str">
            <v>204</v>
          </cell>
          <cell r="E793" t="str">
            <v>407</v>
          </cell>
          <cell r="F793">
            <v>0</v>
          </cell>
          <cell r="G793">
            <v>2</v>
          </cell>
          <cell r="H793" t="str">
            <v>2006-02-28</v>
          </cell>
        </row>
        <row r="794">
          <cell r="A794">
            <v>481004</v>
          </cell>
          <cell r="B794">
            <v>1015</v>
          </cell>
          <cell r="C794">
            <v>-2608830.79</v>
          </cell>
          <cell r="D794" t="str">
            <v>204</v>
          </cell>
          <cell r="E794" t="str">
            <v>407</v>
          </cell>
          <cell r="F794">
            <v>0</v>
          </cell>
          <cell r="G794">
            <v>2</v>
          </cell>
          <cell r="H794" t="str">
            <v>2006-02-28</v>
          </cell>
        </row>
        <row r="795">
          <cell r="A795">
            <v>481004</v>
          </cell>
          <cell r="B795">
            <v>1015</v>
          </cell>
          <cell r="C795">
            <v>-149001.75</v>
          </cell>
          <cell r="D795" t="str">
            <v>204</v>
          </cell>
          <cell r="E795" t="str">
            <v>407</v>
          </cell>
          <cell r="F795">
            <v>0</v>
          </cell>
          <cell r="G795">
            <v>2</v>
          </cell>
          <cell r="H795" t="str">
            <v>2006-02-28</v>
          </cell>
        </row>
        <row r="796">
          <cell r="A796">
            <v>481004</v>
          </cell>
          <cell r="B796">
            <v>1015</v>
          </cell>
          <cell r="C796">
            <v>-43754.71</v>
          </cell>
          <cell r="D796" t="str">
            <v>204</v>
          </cell>
          <cell r="E796" t="str">
            <v>407</v>
          </cell>
          <cell r="F796">
            <v>0</v>
          </cell>
          <cell r="G796">
            <v>2</v>
          </cell>
          <cell r="H796" t="str">
            <v>2006-02-28</v>
          </cell>
        </row>
        <row r="797">
          <cell r="A797">
            <v>480000</v>
          </cell>
          <cell r="B797">
            <v>1015</v>
          </cell>
          <cell r="C797">
            <v>-546.96</v>
          </cell>
          <cell r="D797" t="str">
            <v>204</v>
          </cell>
          <cell r="E797" t="str">
            <v>408</v>
          </cell>
          <cell r="F797">
            <v>0</v>
          </cell>
          <cell r="G797">
            <v>2</v>
          </cell>
          <cell r="H797" t="str">
            <v>2006-02-28</v>
          </cell>
        </row>
        <row r="798">
          <cell r="A798">
            <v>480000</v>
          </cell>
          <cell r="B798">
            <v>1015</v>
          </cell>
          <cell r="C798">
            <v>-181.91</v>
          </cell>
          <cell r="D798" t="str">
            <v>204</v>
          </cell>
          <cell r="E798" t="str">
            <v>408</v>
          </cell>
          <cell r="F798">
            <v>0</v>
          </cell>
          <cell r="G798">
            <v>2</v>
          </cell>
          <cell r="H798" t="str">
            <v>2006-02-28</v>
          </cell>
        </row>
        <row r="799">
          <cell r="A799">
            <v>480000</v>
          </cell>
          <cell r="B799">
            <v>1015</v>
          </cell>
          <cell r="C799">
            <v>-613.22</v>
          </cell>
          <cell r="D799" t="str">
            <v>204</v>
          </cell>
          <cell r="E799" t="str">
            <v>408</v>
          </cell>
          <cell r="F799">
            <v>0</v>
          </cell>
          <cell r="G799">
            <v>2</v>
          </cell>
          <cell r="H799" t="str">
            <v>2006-02-28</v>
          </cell>
        </row>
        <row r="800">
          <cell r="A800">
            <v>480000</v>
          </cell>
          <cell r="B800">
            <v>1015</v>
          </cell>
          <cell r="C800">
            <v>-109507.12</v>
          </cell>
          <cell r="D800" t="str">
            <v>204</v>
          </cell>
          <cell r="E800" t="str">
            <v>408</v>
          </cell>
          <cell r="F800">
            <v>0</v>
          </cell>
          <cell r="G800">
            <v>2</v>
          </cell>
          <cell r="H800" t="str">
            <v>2006-02-28</v>
          </cell>
        </row>
        <row r="801">
          <cell r="A801">
            <v>480000</v>
          </cell>
          <cell r="B801">
            <v>1015</v>
          </cell>
          <cell r="C801">
            <v>-634.17999999999995</v>
          </cell>
          <cell r="D801" t="str">
            <v>204</v>
          </cell>
          <cell r="E801" t="str">
            <v>408</v>
          </cell>
          <cell r="F801">
            <v>0</v>
          </cell>
          <cell r="G801">
            <v>2</v>
          </cell>
          <cell r="H801" t="str">
            <v>2006-02-28</v>
          </cell>
        </row>
        <row r="802">
          <cell r="A802">
            <v>480000</v>
          </cell>
          <cell r="B802">
            <v>1015</v>
          </cell>
          <cell r="C802">
            <v>-909.48</v>
          </cell>
          <cell r="D802" t="str">
            <v>204</v>
          </cell>
          <cell r="E802" t="str">
            <v>408</v>
          </cell>
          <cell r="F802">
            <v>0</v>
          </cell>
          <cell r="G802">
            <v>2</v>
          </cell>
          <cell r="H802" t="str">
            <v>2006-02-28</v>
          </cell>
        </row>
        <row r="803">
          <cell r="A803">
            <v>480000</v>
          </cell>
          <cell r="B803">
            <v>1015</v>
          </cell>
          <cell r="C803">
            <v>-86979.839999999997</v>
          </cell>
          <cell r="D803" t="str">
            <v>204</v>
          </cell>
          <cell r="E803" t="str">
            <v>408</v>
          </cell>
          <cell r="F803">
            <v>0</v>
          </cell>
          <cell r="G803">
            <v>2</v>
          </cell>
          <cell r="H803" t="str">
            <v>2006-02-28</v>
          </cell>
        </row>
        <row r="804">
          <cell r="A804">
            <v>480000</v>
          </cell>
          <cell r="B804">
            <v>1015</v>
          </cell>
          <cell r="C804">
            <v>-244184.88</v>
          </cell>
          <cell r="D804" t="str">
            <v>204</v>
          </cell>
          <cell r="E804" t="str">
            <v>408</v>
          </cell>
          <cell r="F804">
            <v>0</v>
          </cell>
          <cell r="G804">
            <v>2</v>
          </cell>
          <cell r="H804" t="str">
            <v>2006-02-28</v>
          </cell>
        </row>
        <row r="805">
          <cell r="A805">
            <v>480000</v>
          </cell>
          <cell r="B805">
            <v>1015</v>
          </cell>
          <cell r="C805">
            <v>-1334.18</v>
          </cell>
          <cell r="D805" t="str">
            <v>204</v>
          </cell>
          <cell r="E805" t="str">
            <v>408</v>
          </cell>
          <cell r="F805">
            <v>0</v>
          </cell>
          <cell r="G805">
            <v>2</v>
          </cell>
          <cell r="H805" t="str">
            <v>2006-02-28</v>
          </cell>
        </row>
        <row r="806">
          <cell r="A806">
            <v>480000</v>
          </cell>
          <cell r="B806">
            <v>1015</v>
          </cell>
          <cell r="C806">
            <v>-447.71</v>
          </cell>
          <cell r="D806" t="str">
            <v>204</v>
          </cell>
          <cell r="E806" t="str">
            <v>408</v>
          </cell>
          <cell r="F806">
            <v>0</v>
          </cell>
          <cell r="G806">
            <v>2</v>
          </cell>
          <cell r="H806" t="str">
            <v>2006-02-28</v>
          </cell>
        </row>
        <row r="807">
          <cell r="A807">
            <v>480000</v>
          </cell>
          <cell r="B807">
            <v>1015</v>
          </cell>
          <cell r="C807">
            <v>-471.64</v>
          </cell>
          <cell r="D807" t="str">
            <v>204</v>
          </cell>
          <cell r="E807" t="str">
            <v>408</v>
          </cell>
          <cell r="F807">
            <v>0</v>
          </cell>
          <cell r="G807">
            <v>2</v>
          </cell>
          <cell r="H807" t="str">
            <v>2006-02-28</v>
          </cell>
        </row>
        <row r="808">
          <cell r="A808">
            <v>480000</v>
          </cell>
          <cell r="B808">
            <v>1015</v>
          </cell>
          <cell r="C808">
            <v>-26429.7</v>
          </cell>
          <cell r="D808" t="str">
            <v>204</v>
          </cell>
          <cell r="E808" t="str">
            <v>408</v>
          </cell>
          <cell r="F808">
            <v>0</v>
          </cell>
          <cell r="G808">
            <v>2</v>
          </cell>
          <cell r="H808" t="str">
            <v>2006-02-28</v>
          </cell>
        </row>
        <row r="809">
          <cell r="A809">
            <v>480000</v>
          </cell>
          <cell r="B809">
            <v>1015</v>
          </cell>
          <cell r="C809">
            <v>-124.87</v>
          </cell>
          <cell r="D809" t="str">
            <v>204</v>
          </cell>
          <cell r="E809" t="str">
            <v>408</v>
          </cell>
          <cell r="F809">
            <v>0</v>
          </cell>
          <cell r="G809">
            <v>2</v>
          </cell>
          <cell r="H809" t="str">
            <v>2006-02-28</v>
          </cell>
        </row>
        <row r="810">
          <cell r="A810">
            <v>480000</v>
          </cell>
          <cell r="B810">
            <v>1015</v>
          </cell>
          <cell r="C810">
            <v>-249.66</v>
          </cell>
          <cell r="D810" t="str">
            <v>204</v>
          </cell>
          <cell r="E810" t="str">
            <v>408</v>
          </cell>
          <cell r="F810">
            <v>0</v>
          </cell>
          <cell r="G810">
            <v>2</v>
          </cell>
          <cell r="H810" t="str">
            <v>2006-02-28</v>
          </cell>
        </row>
        <row r="811">
          <cell r="A811">
            <v>480001</v>
          </cell>
          <cell r="B811">
            <v>1015</v>
          </cell>
          <cell r="C811">
            <v>134689.44</v>
          </cell>
          <cell r="D811" t="str">
            <v>204</v>
          </cell>
          <cell r="E811" t="str">
            <v>408</v>
          </cell>
          <cell r="F811">
            <v>0</v>
          </cell>
          <cell r="G811">
            <v>2</v>
          </cell>
          <cell r="H811" t="str">
            <v>2006-02-28</v>
          </cell>
        </row>
        <row r="812">
          <cell r="A812">
            <v>481004</v>
          </cell>
          <cell r="B812">
            <v>1015</v>
          </cell>
          <cell r="C812">
            <v>0.01</v>
          </cell>
          <cell r="D812" t="str">
            <v>204</v>
          </cell>
          <cell r="E812" t="str">
            <v>408</v>
          </cell>
          <cell r="F812">
            <v>0</v>
          </cell>
          <cell r="G812">
            <v>2</v>
          </cell>
          <cell r="H812" t="str">
            <v>2006-02-28</v>
          </cell>
        </row>
        <row r="813">
          <cell r="A813">
            <v>481004</v>
          </cell>
          <cell r="B813">
            <v>1015</v>
          </cell>
          <cell r="C813">
            <v>-14176.28</v>
          </cell>
          <cell r="D813" t="str">
            <v>204</v>
          </cell>
          <cell r="E813" t="str">
            <v>408</v>
          </cell>
          <cell r="F813">
            <v>0</v>
          </cell>
          <cell r="G813">
            <v>2</v>
          </cell>
          <cell r="H813" t="str">
            <v>2006-02-28</v>
          </cell>
        </row>
        <row r="814">
          <cell r="A814">
            <v>481004</v>
          </cell>
          <cell r="B814">
            <v>1015</v>
          </cell>
          <cell r="C814">
            <v>-296.62</v>
          </cell>
          <cell r="D814" t="str">
            <v>204</v>
          </cell>
          <cell r="E814" t="str">
            <v>408</v>
          </cell>
          <cell r="F814">
            <v>0</v>
          </cell>
          <cell r="G814">
            <v>2</v>
          </cell>
          <cell r="H814" t="str">
            <v>2006-02-28</v>
          </cell>
        </row>
        <row r="815">
          <cell r="A815">
            <v>481004</v>
          </cell>
          <cell r="B815">
            <v>1015</v>
          </cell>
          <cell r="C815">
            <v>-57341.48</v>
          </cell>
          <cell r="D815" t="str">
            <v>204</v>
          </cell>
          <cell r="E815" t="str">
            <v>408</v>
          </cell>
          <cell r="F815">
            <v>0</v>
          </cell>
          <cell r="G815">
            <v>2</v>
          </cell>
          <cell r="H815" t="str">
            <v>2006-02-28</v>
          </cell>
        </row>
        <row r="816">
          <cell r="A816">
            <v>481004</v>
          </cell>
          <cell r="B816">
            <v>1015</v>
          </cell>
          <cell r="C816">
            <v>-152882.01</v>
          </cell>
          <cell r="D816" t="str">
            <v>204</v>
          </cell>
          <cell r="E816" t="str">
            <v>408</v>
          </cell>
          <cell r="F816">
            <v>0</v>
          </cell>
          <cell r="G816">
            <v>2</v>
          </cell>
          <cell r="H816" t="str">
            <v>2006-02-28</v>
          </cell>
        </row>
        <row r="817">
          <cell r="A817">
            <v>481004</v>
          </cell>
          <cell r="B817">
            <v>1015</v>
          </cell>
          <cell r="C817">
            <v>-823.09</v>
          </cell>
          <cell r="D817" t="str">
            <v>204</v>
          </cell>
          <cell r="E817" t="str">
            <v>408</v>
          </cell>
          <cell r="F817">
            <v>0</v>
          </cell>
          <cell r="G817">
            <v>2</v>
          </cell>
          <cell r="H817" t="str">
            <v>2006-02-28</v>
          </cell>
        </row>
        <row r="818">
          <cell r="A818">
            <v>481004</v>
          </cell>
          <cell r="B818">
            <v>1015</v>
          </cell>
          <cell r="C818">
            <v>-1149.19</v>
          </cell>
          <cell r="D818" t="str">
            <v>204</v>
          </cell>
          <cell r="E818" t="str">
            <v>408</v>
          </cell>
          <cell r="F818">
            <v>0</v>
          </cell>
          <cell r="G818">
            <v>2</v>
          </cell>
          <cell r="H818" t="str">
            <v>2006-02-28</v>
          </cell>
        </row>
        <row r="819">
          <cell r="A819">
            <v>481004</v>
          </cell>
          <cell r="B819">
            <v>1015</v>
          </cell>
          <cell r="C819">
            <v>-61.28</v>
          </cell>
          <cell r="D819" t="str">
            <v>204</v>
          </cell>
          <cell r="E819" t="str">
            <v>408</v>
          </cell>
          <cell r="F819">
            <v>0</v>
          </cell>
          <cell r="G819">
            <v>2</v>
          </cell>
          <cell r="H819" t="str">
            <v>2006-02-28</v>
          </cell>
        </row>
        <row r="820">
          <cell r="A820">
            <v>481004</v>
          </cell>
          <cell r="B820">
            <v>1015</v>
          </cell>
          <cell r="C820">
            <v>-5773.61</v>
          </cell>
          <cell r="D820" t="str">
            <v>204</v>
          </cell>
          <cell r="E820" t="str">
            <v>408</v>
          </cell>
          <cell r="F820">
            <v>0</v>
          </cell>
          <cell r="G820">
            <v>2</v>
          </cell>
          <cell r="H820" t="str">
            <v>2006-02-28</v>
          </cell>
        </row>
        <row r="821">
          <cell r="A821">
            <v>481004</v>
          </cell>
          <cell r="B821">
            <v>1015</v>
          </cell>
          <cell r="C821">
            <v>-785.54</v>
          </cell>
          <cell r="D821" t="str">
            <v>204</v>
          </cell>
          <cell r="E821" t="str">
            <v>408</v>
          </cell>
          <cell r="F821">
            <v>0</v>
          </cell>
          <cell r="G821">
            <v>2</v>
          </cell>
          <cell r="H821" t="str">
            <v>2006-02-28</v>
          </cell>
        </row>
        <row r="822">
          <cell r="A822">
            <v>481002</v>
          </cell>
          <cell r="B822">
            <v>1015</v>
          </cell>
          <cell r="C822">
            <v>0</v>
          </cell>
          <cell r="D822" t="str">
            <v>204</v>
          </cell>
          <cell r="E822" t="str">
            <v>409</v>
          </cell>
          <cell r="F822">
            <v>0</v>
          </cell>
          <cell r="G822">
            <v>2</v>
          </cell>
          <cell r="H822" t="str">
            <v>2006-02-28</v>
          </cell>
        </row>
        <row r="823">
          <cell r="A823">
            <v>481002</v>
          </cell>
          <cell r="B823">
            <v>1015</v>
          </cell>
          <cell r="C823">
            <v>0</v>
          </cell>
          <cell r="D823" t="str">
            <v>204</v>
          </cell>
          <cell r="E823" t="str">
            <v>409</v>
          </cell>
          <cell r="F823">
            <v>0</v>
          </cell>
          <cell r="G823">
            <v>2</v>
          </cell>
          <cell r="H823" t="str">
            <v>2006-02-28</v>
          </cell>
        </row>
        <row r="824">
          <cell r="A824">
            <v>481002</v>
          </cell>
          <cell r="B824">
            <v>1015</v>
          </cell>
          <cell r="C824">
            <v>0</v>
          </cell>
          <cell r="D824" t="str">
            <v>204</v>
          </cell>
          <cell r="E824" t="str">
            <v>409</v>
          </cell>
          <cell r="F824">
            <v>0</v>
          </cell>
          <cell r="G824">
            <v>2</v>
          </cell>
          <cell r="H824" t="str">
            <v>2006-02-28</v>
          </cell>
        </row>
        <row r="825">
          <cell r="A825">
            <v>481002</v>
          </cell>
          <cell r="B825">
            <v>1015</v>
          </cell>
          <cell r="C825">
            <v>0</v>
          </cell>
          <cell r="D825" t="str">
            <v>204</v>
          </cell>
          <cell r="E825" t="str">
            <v>411</v>
          </cell>
          <cell r="F825">
            <v>0</v>
          </cell>
          <cell r="G825">
            <v>2</v>
          </cell>
          <cell r="H825" t="str">
            <v>2006-02-28</v>
          </cell>
        </row>
        <row r="826">
          <cell r="A826">
            <v>481002</v>
          </cell>
          <cell r="B826">
            <v>1015</v>
          </cell>
          <cell r="C826">
            <v>-2002370.44</v>
          </cell>
          <cell r="D826" t="str">
            <v>204</v>
          </cell>
          <cell r="E826" t="str">
            <v>411</v>
          </cell>
          <cell r="F826">
            <v>0</v>
          </cell>
          <cell r="G826">
            <v>2</v>
          </cell>
          <cell r="H826" t="str">
            <v>2006-02-28</v>
          </cell>
        </row>
        <row r="827">
          <cell r="A827">
            <v>481002</v>
          </cell>
          <cell r="B827">
            <v>1015</v>
          </cell>
          <cell r="C827">
            <v>2830249.47</v>
          </cell>
          <cell r="D827" t="str">
            <v>204</v>
          </cell>
          <cell r="E827" t="str">
            <v>411</v>
          </cell>
          <cell r="F827">
            <v>0</v>
          </cell>
          <cell r="G827">
            <v>2</v>
          </cell>
          <cell r="H827" t="str">
            <v>2006-02-28</v>
          </cell>
        </row>
        <row r="828">
          <cell r="A828">
            <v>481002</v>
          </cell>
          <cell r="B828">
            <v>1015</v>
          </cell>
          <cell r="C828">
            <v>-333399.49</v>
          </cell>
          <cell r="D828" t="str">
            <v>204</v>
          </cell>
          <cell r="E828" t="str">
            <v>411</v>
          </cell>
          <cell r="F828">
            <v>0</v>
          </cell>
          <cell r="G828">
            <v>2</v>
          </cell>
          <cell r="H828" t="str">
            <v>2006-02-28</v>
          </cell>
        </row>
        <row r="829">
          <cell r="A829">
            <v>481002</v>
          </cell>
          <cell r="B829">
            <v>1015</v>
          </cell>
          <cell r="C829">
            <v>-479641.88</v>
          </cell>
          <cell r="D829" t="str">
            <v>204</v>
          </cell>
          <cell r="E829" t="str">
            <v>411</v>
          </cell>
          <cell r="F829">
            <v>0</v>
          </cell>
          <cell r="G829">
            <v>2</v>
          </cell>
          <cell r="H829" t="str">
            <v>2006-02-28</v>
          </cell>
        </row>
        <row r="830">
          <cell r="A830">
            <v>481002</v>
          </cell>
          <cell r="B830">
            <v>1015</v>
          </cell>
          <cell r="C830">
            <v>-9149.2900000000009</v>
          </cell>
          <cell r="D830" t="str">
            <v>204</v>
          </cell>
          <cell r="E830" t="str">
            <v>411</v>
          </cell>
          <cell r="F830">
            <v>0</v>
          </cell>
          <cell r="G830">
            <v>2</v>
          </cell>
          <cell r="H830" t="str">
            <v>2006-02-28</v>
          </cell>
        </row>
        <row r="831">
          <cell r="A831">
            <v>481002</v>
          </cell>
          <cell r="B831">
            <v>1015</v>
          </cell>
          <cell r="C831">
            <v>-67587.210000000006</v>
          </cell>
          <cell r="D831" t="str">
            <v>204</v>
          </cell>
          <cell r="E831" t="str">
            <v>411</v>
          </cell>
          <cell r="F831">
            <v>0</v>
          </cell>
          <cell r="G831">
            <v>2</v>
          </cell>
          <cell r="H831" t="str">
            <v>2006-02-28</v>
          </cell>
        </row>
        <row r="832">
          <cell r="A832">
            <v>481002</v>
          </cell>
          <cell r="B832">
            <v>1015</v>
          </cell>
          <cell r="C832">
            <v>-26976.79</v>
          </cell>
          <cell r="D832" t="str">
            <v>204</v>
          </cell>
          <cell r="E832" t="str">
            <v>411</v>
          </cell>
          <cell r="F832">
            <v>0</v>
          </cell>
          <cell r="G832">
            <v>2</v>
          </cell>
          <cell r="H832" t="str">
            <v>2006-02-28</v>
          </cell>
        </row>
        <row r="833">
          <cell r="A833">
            <v>481002</v>
          </cell>
          <cell r="B833">
            <v>1015</v>
          </cell>
          <cell r="C833">
            <v>-69000.97</v>
          </cell>
          <cell r="D833" t="str">
            <v>204</v>
          </cell>
          <cell r="E833" t="str">
            <v>411</v>
          </cell>
          <cell r="F833">
            <v>0</v>
          </cell>
          <cell r="G833">
            <v>2</v>
          </cell>
          <cell r="H833" t="str">
            <v>2006-02-28</v>
          </cell>
        </row>
        <row r="834">
          <cell r="A834">
            <v>481002</v>
          </cell>
          <cell r="B834">
            <v>1015</v>
          </cell>
          <cell r="C834">
            <v>-14408.7</v>
          </cell>
          <cell r="D834" t="str">
            <v>204</v>
          </cell>
          <cell r="E834" t="str">
            <v>411</v>
          </cell>
          <cell r="F834">
            <v>0</v>
          </cell>
          <cell r="G834">
            <v>2</v>
          </cell>
          <cell r="H834" t="str">
            <v>2006-02-28</v>
          </cell>
        </row>
        <row r="835">
          <cell r="A835">
            <v>481002</v>
          </cell>
          <cell r="B835">
            <v>1015</v>
          </cell>
          <cell r="C835">
            <v>-44189.760000000002</v>
          </cell>
          <cell r="D835" t="str">
            <v>204</v>
          </cell>
          <cell r="E835" t="str">
            <v>411</v>
          </cell>
          <cell r="F835">
            <v>0</v>
          </cell>
          <cell r="G835">
            <v>2</v>
          </cell>
          <cell r="H835" t="str">
            <v>2006-02-28</v>
          </cell>
        </row>
        <row r="836">
          <cell r="A836">
            <v>481005</v>
          </cell>
          <cell r="B836">
            <v>1015</v>
          </cell>
          <cell r="C836">
            <v>0</v>
          </cell>
          <cell r="D836" t="str">
            <v>204</v>
          </cell>
          <cell r="E836" t="str">
            <v>411</v>
          </cell>
          <cell r="F836">
            <v>0</v>
          </cell>
          <cell r="G836">
            <v>2</v>
          </cell>
          <cell r="H836" t="str">
            <v>2006-02-28</v>
          </cell>
        </row>
        <row r="837">
          <cell r="A837">
            <v>481005</v>
          </cell>
          <cell r="B837">
            <v>1015</v>
          </cell>
          <cell r="C837">
            <v>3271782.48</v>
          </cell>
          <cell r="D837" t="str">
            <v>204</v>
          </cell>
          <cell r="E837" t="str">
            <v>411</v>
          </cell>
          <cell r="F837">
            <v>0</v>
          </cell>
          <cell r="G837">
            <v>2</v>
          </cell>
          <cell r="H837" t="str">
            <v>2006-02-28</v>
          </cell>
        </row>
        <row r="838">
          <cell r="A838">
            <v>481005</v>
          </cell>
          <cell r="B838">
            <v>1015</v>
          </cell>
          <cell r="C838">
            <v>-3484460.34</v>
          </cell>
          <cell r="D838" t="str">
            <v>204</v>
          </cell>
          <cell r="E838" t="str">
            <v>411</v>
          </cell>
          <cell r="F838">
            <v>0</v>
          </cell>
          <cell r="G838">
            <v>2</v>
          </cell>
          <cell r="H838" t="str">
            <v>2006-02-28</v>
          </cell>
        </row>
        <row r="839">
          <cell r="A839">
            <v>481005</v>
          </cell>
          <cell r="B839">
            <v>1015</v>
          </cell>
          <cell r="C839">
            <v>-999.82</v>
          </cell>
          <cell r="D839" t="str">
            <v>204</v>
          </cell>
          <cell r="E839" t="str">
            <v>411</v>
          </cell>
          <cell r="F839">
            <v>0</v>
          </cell>
          <cell r="G839">
            <v>2</v>
          </cell>
          <cell r="H839" t="str">
            <v>2006-02-28</v>
          </cell>
        </row>
        <row r="840">
          <cell r="A840">
            <v>481005</v>
          </cell>
          <cell r="B840">
            <v>1015</v>
          </cell>
          <cell r="C840">
            <v>-13905.24</v>
          </cell>
          <cell r="D840" t="str">
            <v>204</v>
          </cell>
          <cell r="E840" t="str">
            <v>411</v>
          </cell>
          <cell r="F840">
            <v>0</v>
          </cell>
          <cell r="G840">
            <v>2</v>
          </cell>
          <cell r="H840" t="str">
            <v>2006-02-28</v>
          </cell>
        </row>
        <row r="841">
          <cell r="A841">
            <v>481005</v>
          </cell>
          <cell r="B841">
            <v>1015</v>
          </cell>
          <cell r="C841">
            <v>-353029.89</v>
          </cell>
          <cell r="D841" t="str">
            <v>204</v>
          </cell>
          <cell r="E841" t="str">
            <v>411</v>
          </cell>
          <cell r="F841">
            <v>0</v>
          </cell>
          <cell r="G841">
            <v>2</v>
          </cell>
          <cell r="H841" t="str">
            <v>2006-02-28</v>
          </cell>
        </row>
        <row r="842">
          <cell r="A842">
            <v>481005</v>
          </cell>
          <cell r="B842">
            <v>1015</v>
          </cell>
          <cell r="C842">
            <v>-12491.58</v>
          </cell>
          <cell r="D842" t="str">
            <v>204</v>
          </cell>
          <cell r="E842" t="str">
            <v>411</v>
          </cell>
          <cell r="F842">
            <v>0</v>
          </cell>
          <cell r="G842">
            <v>2</v>
          </cell>
          <cell r="H842" t="str">
            <v>2006-02-28</v>
          </cell>
        </row>
        <row r="843">
          <cell r="A843">
            <v>481005</v>
          </cell>
          <cell r="B843">
            <v>1015</v>
          </cell>
          <cell r="C843">
            <v>-58449.7</v>
          </cell>
          <cell r="D843" t="str">
            <v>204</v>
          </cell>
          <cell r="E843" t="str">
            <v>411</v>
          </cell>
          <cell r="F843">
            <v>0</v>
          </cell>
          <cell r="G843">
            <v>2</v>
          </cell>
          <cell r="H843" t="str">
            <v>2006-02-28</v>
          </cell>
        </row>
        <row r="844">
          <cell r="A844">
            <v>481005</v>
          </cell>
          <cell r="B844">
            <v>1015</v>
          </cell>
          <cell r="C844">
            <v>-15882.76</v>
          </cell>
          <cell r="D844" t="str">
            <v>204</v>
          </cell>
          <cell r="E844" t="str">
            <v>411</v>
          </cell>
          <cell r="F844">
            <v>0</v>
          </cell>
          <cell r="G844">
            <v>2</v>
          </cell>
          <cell r="H844" t="str">
            <v>2006-02-28</v>
          </cell>
        </row>
        <row r="845">
          <cell r="A845">
            <v>481005</v>
          </cell>
          <cell r="B845">
            <v>1015</v>
          </cell>
          <cell r="C845">
            <v>-11203.22</v>
          </cell>
          <cell r="D845" t="str">
            <v>204</v>
          </cell>
          <cell r="E845" t="str">
            <v>411</v>
          </cell>
          <cell r="F845">
            <v>0</v>
          </cell>
          <cell r="G845">
            <v>2</v>
          </cell>
          <cell r="H845" t="str">
            <v>2006-02-28</v>
          </cell>
        </row>
        <row r="846">
          <cell r="A846">
            <v>481005</v>
          </cell>
          <cell r="B846">
            <v>1015</v>
          </cell>
          <cell r="C846">
            <v>-23457.45</v>
          </cell>
          <cell r="D846" t="str">
            <v>204</v>
          </cell>
          <cell r="E846" t="str">
            <v>411</v>
          </cell>
          <cell r="F846">
            <v>0</v>
          </cell>
          <cell r="G846">
            <v>2</v>
          </cell>
          <cell r="H846" t="str">
            <v>2006-02-28</v>
          </cell>
        </row>
        <row r="847">
          <cell r="A847">
            <v>481005</v>
          </cell>
          <cell r="B847">
            <v>1015</v>
          </cell>
          <cell r="C847">
            <v>-29249.040000000001</v>
          </cell>
          <cell r="D847" t="str">
            <v>204</v>
          </cell>
          <cell r="E847" t="str">
            <v>411</v>
          </cell>
          <cell r="F847">
            <v>0</v>
          </cell>
          <cell r="G847">
            <v>2</v>
          </cell>
          <cell r="H847" t="str">
            <v>2006-02-28</v>
          </cell>
        </row>
        <row r="848">
          <cell r="A848">
            <v>481005</v>
          </cell>
          <cell r="B848">
            <v>1015</v>
          </cell>
          <cell r="C848">
            <v>-58420.45</v>
          </cell>
          <cell r="D848" t="str">
            <v>204</v>
          </cell>
          <cell r="E848" t="str">
            <v>411</v>
          </cell>
          <cell r="F848">
            <v>0</v>
          </cell>
          <cell r="G848">
            <v>2</v>
          </cell>
          <cell r="H848" t="str">
            <v>2006-02-28</v>
          </cell>
        </row>
        <row r="849">
          <cell r="A849">
            <v>481005</v>
          </cell>
          <cell r="B849">
            <v>1015</v>
          </cell>
          <cell r="C849">
            <v>-16420.97</v>
          </cell>
          <cell r="D849" t="str">
            <v>204</v>
          </cell>
          <cell r="E849" t="str">
            <v>411</v>
          </cell>
          <cell r="F849">
            <v>0</v>
          </cell>
          <cell r="G849">
            <v>2</v>
          </cell>
          <cell r="H849" t="str">
            <v>2006-02-28</v>
          </cell>
        </row>
        <row r="850">
          <cell r="A850">
            <v>481002</v>
          </cell>
          <cell r="B850">
            <v>1015</v>
          </cell>
          <cell r="C850">
            <v>0</v>
          </cell>
          <cell r="D850" t="str">
            <v>204</v>
          </cell>
          <cell r="E850" t="str">
            <v>414</v>
          </cell>
          <cell r="F850">
            <v>0</v>
          </cell>
          <cell r="G850">
            <v>2</v>
          </cell>
          <cell r="H850" t="str">
            <v>2006-02-28</v>
          </cell>
        </row>
        <row r="851">
          <cell r="A851">
            <v>481002</v>
          </cell>
          <cell r="B851">
            <v>1015</v>
          </cell>
          <cell r="C851">
            <v>-239664.23</v>
          </cell>
          <cell r="D851" t="str">
            <v>204</v>
          </cell>
          <cell r="E851" t="str">
            <v>414</v>
          </cell>
          <cell r="F851">
            <v>0</v>
          </cell>
          <cell r="G851">
            <v>2</v>
          </cell>
          <cell r="H851" t="str">
            <v>2006-02-28</v>
          </cell>
        </row>
        <row r="852">
          <cell r="A852">
            <v>481002</v>
          </cell>
          <cell r="B852">
            <v>1015</v>
          </cell>
          <cell r="C852">
            <v>325283.12</v>
          </cell>
          <cell r="D852" t="str">
            <v>204</v>
          </cell>
          <cell r="E852" t="str">
            <v>414</v>
          </cell>
          <cell r="F852">
            <v>0</v>
          </cell>
          <cell r="G852">
            <v>2</v>
          </cell>
          <cell r="H852" t="str">
            <v>2006-02-28</v>
          </cell>
        </row>
        <row r="853">
          <cell r="A853">
            <v>481002</v>
          </cell>
          <cell r="B853">
            <v>1015</v>
          </cell>
          <cell r="C853">
            <v>-60029.47</v>
          </cell>
          <cell r="D853" t="str">
            <v>204</v>
          </cell>
          <cell r="E853" t="str">
            <v>414</v>
          </cell>
          <cell r="F853">
            <v>0</v>
          </cell>
          <cell r="G853">
            <v>2</v>
          </cell>
          <cell r="H853" t="str">
            <v>2006-02-28</v>
          </cell>
        </row>
        <row r="854">
          <cell r="A854">
            <v>481002</v>
          </cell>
          <cell r="B854">
            <v>1015</v>
          </cell>
          <cell r="C854">
            <v>-64375.92</v>
          </cell>
          <cell r="D854" t="str">
            <v>204</v>
          </cell>
          <cell r="E854" t="str">
            <v>414</v>
          </cell>
          <cell r="F854">
            <v>0</v>
          </cell>
          <cell r="G854">
            <v>2</v>
          </cell>
          <cell r="H854" t="str">
            <v>2006-02-28</v>
          </cell>
        </row>
        <row r="855">
          <cell r="A855">
            <v>481005</v>
          </cell>
          <cell r="B855">
            <v>1015</v>
          </cell>
          <cell r="C855">
            <v>0</v>
          </cell>
          <cell r="D855" t="str">
            <v>204</v>
          </cell>
          <cell r="E855" t="str">
            <v>414</v>
          </cell>
          <cell r="F855">
            <v>0</v>
          </cell>
          <cell r="G855">
            <v>2</v>
          </cell>
          <cell r="H855" t="str">
            <v>2006-02-28</v>
          </cell>
        </row>
        <row r="856">
          <cell r="A856">
            <v>481005</v>
          </cell>
          <cell r="B856">
            <v>1015</v>
          </cell>
          <cell r="C856">
            <v>343059.63</v>
          </cell>
          <cell r="D856" t="str">
            <v>204</v>
          </cell>
          <cell r="E856" t="str">
            <v>414</v>
          </cell>
          <cell r="F856">
            <v>0</v>
          </cell>
          <cell r="G856">
            <v>2</v>
          </cell>
          <cell r="H856" t="str">
            <v>2006-02-28</v>
          </cell>
        </row>
        <row r="857">
          <cell r="A857">
            <v>481005</v>
          </cell>
          <cell r="B857">
            <v>1015</v>
          </cell>
          <cell r="C857">
            <v>-360370.95</v>
          </cell>
          <cell r="D857" t="str">
            <v>204</v>
          </cell>
          <cell r="E857" t="str">
            <v>414</v>
          </cell>
          <cell r="F857">
            <v>0</v>
          </cell>
          <cell r="G857">
            <v>2</v>
          </cell>
          <cell r="H857" t="str">
            <v>2006-02-28</v>
          </cell>
        </row>
        <row r="858">
          <cell r="A858">
            <v>481005</v>
          </cell>
          <cell r="B858">
            <v>1015</v>
          </cell>
          <cell r="C858">
            <v>-44303.29</v>
          </cell>
          <cell r="D858" t="str">
            <v>204</v>
          </cell>
          <cell r="E858" t="str">
            <v>414</v>
          </cell>
          <cell r="F858">
            <v>0</v>
          </cell>
          <cell r="G858">
            <v>2</v>
          </cell>
          <cell r="H858" t="str">
            <v>2006-02-28</v>
          </cell>
        </row>
        <row r="859">
          <cell r="A859">
            <v>481005</v>
          </cell>
          <cell r="B859">
            <v>1015</v>
          </cell>
          <cell r="C859">
            <v>-7156.16</v>
          </cell>
          <cell r="D859" t="str">
            <v>204</v>
          </cell>
          <cell r="E859" t="str">
            <v>414</v>
          </cell>
          <cell r="F859">
            <v>0</v>
          </cell>
          <cell r="G859">
            <v>2</v>
          </cell>
          <cell r="H859" t="str">
            <v>2006-02-28</v>
          </cell>
        </row>
        <row r="860">
          <cell r="A860">
            <v>481000</v>
          </cell>
          <cell r="B860">
            <v>1015</v>
          </cell>
          <cell r="C860">
            <v>0</v>
          </cell>
          <cell r="D860" t="str">
            <v>204</v>
          </cell>
          <cell r="E860" t="str">
            <v>451</v>
          </cell>
          <cell r="F860">
            <v>0</v>
          </cell>
          <cell r="G860">
            <v>2</v>
          </cell>
          <cell r="H860" t="str">
            <v>2006-02-28</v>
          </cell>
        </row>
        <row r="861">
          <cell r="A861">
            <v>481000</v>
          </cell>
          <cell r="B861">
            <v>1015</v>
          </cell>
          <cell r="C861">
            <v>3490.69</v>
          </cell>
          <cell r="D861" t="str">
            <v>204</v>
          </cell>
          <cell r="E861" t="str">
            <v>451</v>
          </cell>
          <cell r="F861">
            <v>0</v>
          </cell>
          <cell r="G861">
            <v>2</v>
          </cell>
          <cell r="H861" t="str">
            <v>2006-02-28</v>
          </cell>
        </row>
        <row r="862">
          <cell r="A862">
            <v>481000</v>
          </cell>
          <cell r="B862">
            <v>1015</v>
          </cell>
          <cell r="C862">
            <v>-1473.64</v>
          </cell>
          <cell r="D862" t="str">
            <v>204</v>
          </cell>
          <cell r="E862" t="str">
            <v>451</v>
          </cell>
          <cell r="F862">
            <v>0</v>
          </cell>
          <cell r="G862">
            <v>2</v>
          </cell>
          <cell r="H862" t="str">
            <v>2006-02-28</v>
          </cell>
        </row>
        <row r="863">
          <cell r="A863">
            <v>481000</v>
          </cell>
          <cell r="B863">
            <v>1015</v>
          </cell>
          <cell r="C863">
            <v>-1877.36</v>
          </cell>
          <cell r="D863" t="str">
            <v>204</v>
          </cell>
          <cell r="E863" t="str">
            <v>451</v>
          </cell>
          <cell r="F863">
            <v>0</v>
          </cell>
          <cell r="G863">
            <v>2</v>
          </cell>
          <cell r="H863" t="str">
            <v>2006-02-28</v>
          </cell>
        </row>
        <row r="864">
          <cell r="A864">
            <v>481000</v>
          </cell>
          <cell r="B864">
            <v>1015</v>
          </cell>
          <cell r="C864">
            <v>-139.69</v>
          </cell>
          <cell r="D864" t="str">
            <v>204</v>
          </cell>
          <cell r="E864" t="str">
            <v>451</v>
          </cell>
          <cell r="F864">
            <v>0</v>
          </cell>
          <cell r="G864">
            <v>2</v>
          </cell>
          <cell r="H864" t="str">
            <v>2006-02-28</v>
          </cell>
        </row>
        <row r="865">
          <cell r="A865">
            <v>481004</v>
          </cell>
          <cell r="B865">
            <v>1015</v>
          </cell>
          <cell r="C865">
            <v>0</v>
          </cell>
          <cell r="D865" t="str">
            <v>204</v>
          </cell>
          <cell r="E865" t="str">
            <v>451</v>
          </cell>
          <cell r="F865">
            <v>0</v>
          </cell>
          <cell r="G865">
            <v>2</v>
          </cell>
          <cell r="H865" t="str">
            <v>2006-02-28</v>
          </cell>
        </row>
        <row r="866">
          <cell r="A866">
            <v>481004</v>
          </cell>
          <cell r="B866">
            <v>1015</v>
          </cell>
          <cell r="C866">
            <v>28259.55</v>
          </cell>
          <cell r="D866" t="str">
            <v>204</v>
          </cell>
          <cell r="E866" t="str">
            <v>451</v>
          </cell>
          <cell r="F866">
            <v>0</v>
          </cell>
          <cell r="G866">
            <v>2</v>
          </cell>
          <cell r="H866" t="str">
            <v>2006-02-28</v>
          </cell>
        </row>
        <row r="867">
          <cell r="A867">
            <v>481004</v>
          </cell>
          <cell r="B867">
            <v>1015</v>
          </cell>
          <cell r="C867">
            <v>-11213.17</v>
          </cell>
          <cell r="D867" t="str">
            <v>204</v>
          </cell>
          <cell r="E867" t="str">
            <v>451</v>
          </cell>
          <cell r="F867">
            <v>0</v>
          </cell>
          <cell r="G867">
            <v>2</v>
          </cell>
          <cell r="H867" t="str">
            <v>2006-02-28</v>
          </cell>
        </row>
        <row r="868">
          <cell r="A868">
            <v>481004</v>
          </cell>
          <cell r="B868">
            <v>1015</v>
          </cell>
          <cell r="C868">
            <v>-44085.37</v>
          </cell>
          <cell r="D868" t="str">
            <v>204</v>
          </cell>
          <cell r="E868" t="str">
            <v>451</v>
          </cell>
          <cell r="F868">
            <v>0</v>
          </cell>
          <cell r="G868">
            <v>2</v>
          </cell>
          <cell r="H868" t="str">
            <v>2006-02-28</v>
          </cell>
        </row>
        <row r="869">
          <cell r="A869">
            <v>481004</v>
          </cell>
          <cell r="B869">
            <v>1015</v>
          </cell>
          <cell r="C869">
            <v>-9333.67</v>
          </cell>
          <cell r="D869" t="str">
            <v>204</v>
          </cell>
          <cell r="E869" t="str">
            <v>451</v>
          </cell>
          <cell r="F869">
            <v>0</v>
          </cell>
          <cell r="G869">
            <v>2</v>
          </cell>
          <cell r="H869" t="str">
            <v>2006-02-28</v>
          </cell>
        </row>
        <row r="870">
          <cell r="A870">
            <v>481004</v>
          </cell>
          <cell r="B870">
            <v>1015</v>
          </cell>
          <cell r="C870">
            <v>-65961.350000000006</v>
          </cell>
          <cell r="D870" t="str">
            <v>204</v>
          </cell>
          <cell r="E870" t="str">
            <v>451</v>
          </cell>
          <cell r="F870">
            <v>0</v>
          </cell>
          <cell r="G870">
            <v>2</v>
          </cell>
          <cell r="H870" t="str">
            <v>2006-02-28</v>
          </cell>
        </row>
        <row r="871">
          <cell r="A871">
            <v>481004</v>
          </cell>
          <cell r="B871">
            <v>1015</v>
          </cell>
          <cell r="C871">
            <v>-10135.969999999999</v>
          </cell>
          <cell r="D871" t="str">
            <v>204</v>
          </cell>
          <cell r="E871" t="str">
            <v>451</v>
          </cell>
          <cell r="F871">
            <v>0</v>
          </cell>
          <cell r="G871">
            <v>2</v>
          </cell>
          <cell r="H871" t="str">
            <v>2006-02-28</v>
          </cell>
        </row>
        <row r="872">
          <cell r="A872">
            <v>481004</v>
          </cell>
          <cell r="B872">
            <v>1015</v>
          </cell>
          <cell r="C872">
            <v>-7468.41</v>
          </cell>
          <cell r="D872" t="str">
            <v>204</v>
          </cell>
          <cell r="E872" t="str">
            <v>451</v>
          </cell>
          <cell r="F872">
            <v>0</v>
          </cell>
          <cell r="G872">
            <v>2</v>
          </cell>
          <cell r="H872" t="str">
            <v>2006-02-28</v>
          </cell>
        </row>
        <row r="873">
          <cell r="A873">
            <v>481004</v>
          </cell>
          <cell r="B873">
            <v>1015</v>
          </cell>
          <cell r="C873">
            <v>-73105.91</v>
          </cell>
          <cell r="D873" t="str">
            <v>204</v>
          </cell>
          <cell r="E873" t="str">
            <v>451</v>
          </cell>
          <cell r="F873">
            <v>0</v>
          </cell>
          <cell r="G873">
            <v>2</v>
          </cell>
          <cell r="H873" t="str">
            <v>2006-02-28</v>
          </cell>
        </row>
        <row r="874">
          <cell r="A874">
            <v>481004</v>
          </cell>
          <cell r="B874">
            <v>1015</v>
          </cell>
          <cell r="C874">
            <v>-2367.1799999999998</v>
          </cell>
          <cell r="D874" t="str">
            <v>204</v>
          </cell>
          <cell r="E874" t="str">
            <v>451</v>
          </cell>
          <cell r="F874">
            <v>0</v>
          </cell>
          <cell r="G874">
            <v>2</v>
          </cell>
          <cell r="H874" t="str">
            <v>2006-02-28</v>
          </cell>
        </row>
        <row r="875">
          <cell r="A875">
            <v>481004</v>
          </cell>
          <cell r="B875">
            <v>1015</v>
          </cell>
          <cell r="C875">
            <v>-19967.419999999998</v>
          </cell>
          <cell r="D875" t="str">
            <v>204</v>
          </cell>
          <cell r="E875" t="str">
            <v>451</v>
          </cell>
          <cell r="F875">
            <v>0</v>
          </cell>
          <cell r="G875">
            <v>2</v>
          </cell>
          <cell r="H875" t="str">
            <v>2006-02-28</v>
          </cell>
        </row>
        <row r="876">
          <cell r="A876">
            <v>481004</v>
          </cell>
          <cell r="B876">
            <v>1015</v>
          </cell>
          <cell r="C876">
            <v>-46840.65</v>
          </cell>
          <cell r="D876" t="str">
            <v>204</v>
          </cell>
          <cell r="E876" t="str">
            <v>451</v>
          </cell>
          <cell r="F876">
            <v>0</v>
          </cell>
          <cell r="G876">
            <v>2</v>
          </cell>
          <cell r="H876" t="str">
            <v>2006-02-28</v>
          </cell>
        </row>
        <row r="877">
          <cell r="A877">
            <v>481004</v>
          </cell>
          <cell r="B877">
            <v>1015</v>
          </cell>
          <cell r="C877">
            <v>-1125.45</v>
          </cell>
          <cell r="D877" t="str">
            <v>204</v>
          </cell>
          <cell r="E877" t="str">
            <v>451</v>
          </cell>
          <cell r="F877">
            <v>0</v>
          </cell>
          <cell r="G877">
            <v>2</v>
          </cell>
          <cell r="H877" t="str">
            <v>2006-02-28</v>
          </cell>
        </row>
        <row r="878">
          <cell r="A878">
            <v>480000</v>
          </cell>
          <cell r="B878">
            <v>1015</v>
          </cell>
          <cell r="C878">
            <v>-194695.05</v>
          </cell>
          <cell r="D878" t="str">
            <v>204</v>
          </cell>
          <cell r="E878" t="str">
            <v>453</v>
          </cell>
          <cell r="F878">
            <v>0</v>
          </cell>
          <cell r="G878">
            <v>2</v>
          </cell>
          <cell r="H878" t="str">
            <v>2006-02-28</v>
          </cell>
        </row>
        <row r="879">
          <cell r="A879">
            <v>480000</v>
          </cell>
          <cell r="B879">
            <v>1015</v>
          </cell>
          <cell r="C879">
            <v>-5056.54</v>
          </cell>
          <cell r="D879" t="str">
            <v>204</v>
          </cell>
          <cell r="E879" t="str">
            <v>453</v>
          </cell>
          <cell r="F879">
            <v>0</v>
          </cell>
          <cell r="G879">
            <v>2</v>
          </cell>
          <cell r="H879" t="str">
            <v>2006-02-28</v>
          </cell>
        </row>
        <row r="880">
          <cell r="A880">
            <v>480000</v>
          </cell>
          <cell r="B880">
            <v>1015</v>
          </cell>
          <cell r="C880">
            <v>-289093.11</v>
          </cell>
          <cell r="D880" t="str">
            <v>204</v>
          </cell>
          <cell r="E880" t="str">
            <v>453</v>
          </cell>
          <cell r="F880">
            <v>0</v>
          </cell>
          <cell r="G880">
            <v>2</v>
          </cell>
          <cell r="H880" t="str">
            <v>2006-02-28</v>
          </cell>
        </row>
        <row r="881">
          <cell r="A881">
            <v>480000</v>
          </cell>
          <cell r="B881">
            <v>1015</v>
          </cell>
          <cell r="C881">
            <v>-7017.48</v>
          </cell>
          <cell r="D881" t="str">
            <v>204</v>
          </cell>
          <cell r="E881" t="str">
            <v>453</v>
          </cell>
          <cell r="F881">
            <v>0</v>
          </cell>
          <cell r="G881">
            <v>2</v>
          </cell>
          <cell r="H881" t="str">
            <v>2006-02-28</v>
          </cell>
        </row>
        <row r="882">
          <cell r="A882">
            <v>480000</v>
          </cell>
          <cell r="B882">
            <v>1015</v>
          </cell>
          <cell r="C882">
            <v>-481107.88</v>
          </cell>
          <cell r="D882" t="str">
            <v>204</v>
          </cell>
          <cell r="E882" t="str">
            <v>453</v>
          </cell>
          <cell r="F882">
            <v>0</v>
          </cell>
          <cell r="G882">
            <v>2</v>
          </cell>
          <cell r="H882" t="str">
            <v>2006-02-28</v>
          </cell>
        </row>
        <row r="883">
          <cell r="A883">
            <v>480000</v>
          </cell>
          <cell r="B883">
            <v>1015</v>
          </cell>
          <cell r="C883">
            <v>-184786.42</v>
          </cell>
          <cell r="D883" t="str">
            <v>204</v>
          </cell>
          <cell r="E883" t="str">
            <v>453</v>
          </cell>
          <cell r="F883">
            <v>0</v>
          </cell>
          <cell r="G883">
            <v>2</v>
          </cell>
          <cell r="H883" t="str">
            <v>2006-02-28</v>
          </cell>
        </row>
        <row r="884">
          <cell r="A884">
            <v>480000</v>
          </cell>
          <cell r="B884">
            <v>1015</v>
          </cell>
          <cell r="C884">
            <v>-9322.3700000000008</v>
          </cell>
          <cell r="D884" t="str">
            <v>204</v>
          </cell>
          <cell r="E884" t="str">
            <v>453</v>
          </cell>
          <cell r="F884">
            <v>0</v>
          </cell>
          <cell r="G884">
            <v>2</v>
          </cell>
          <cell r="H884" t="str">
            <v>2006-02-28</v>
          </cell>
        </row>
        <row r="885">
          <cell r="A885">
            <v>480000</v>
          </cell>
          <cell r="B885">
            <v>1015</v>
          </cell>
          <cell r="C885">
            <v>-390530.82</v>
          </cell>
          <cell r="D885" t="str">
            <v>204</v>
          </cell>
          <cell r="E885" t="str">
            <v>453</v>
          </cell>
          <cell r="F885">
            <v>0</v>
          </cell>
          <cell r="G885">
            <v>2</v>
          </cell>
          <cell r="H885" t="str">
            <v>2006-02-28</v>
          </cell>
        </row>
        <row r="886">
          <cell r="A886">
            <v>480000</v>
          </cell>
          <cell r="B886">
            <v>1015</v>
          </cell>
          <cell r="C886">
            <v>-3532.92</v>
          </cell>
          <cell r="D886" t="str">
            <v>204</v>
          </cell>
          <cell r="E886" t="str">
            <v>453</v>
          </cell>
          <cell r="F886">
            <v>0</v>
          </cell>
          <cell r="G886">
            <v>2</v>
          </cell>
          <cell r="H886" t="str">
            <v>2006-02-28</v>
          </cell>
        </row>
        <row r="887">
          <cell r="A887">
            <v>480000</v>
          </cell>
          <cell r="B887">
            <v>1015</v>
          </cell>
          <cell r="C887">
            <v>-552358.06000000006</v>
          </cell>
          <cell r="D887" t="str">
            <v>204</v>
          </cell>
          <cell r="E887" t="str">
            <v>453</v>
          </cell>
          <cell r="F887">
            <v>0</v>
          </cell>
          <cell r="G887">
            <v>2</v>
          </cell>
          <cell r="H887" t="str">
            <v>2006-02-28</v>
          </cell>
        </row>
        <row r="888">
          <cell r="A888">
            <v>480000</v>
          </cell>
          <cell r="B888">
            <v>1015</v>
          </cell>
          <cell r="C888">
            <v>-7696.38</v>
          </cell>
          <cell r="D888" t="str">
            <v>204</v>
          </cell>
          <cell r="E888" t="str">
            <v>453</v>
          </cell>
          <cell r="F888">
            <v>0</v>
          </cell>
          <cell r="G888">
            <v>2</v>
          </cell>
          <cell r="H888" t="str">
            <v>2006-02-28</v>
          </cell>
        </row>
        <row r="889">
          <cell r="A889">
            <v>480000</v>
          </cell>
          <cell r="B889">
            <v>1015</v>
          </cell>
          <cell r="C889">
            <v>-305577.75</v>
          </cell>
          <cell r="D889" t="str">
            <v>204</v>
          </cell>
          <cell r="E889" t="str">
            <v>453</v>
          </cell>
          <cell r="F889">
            <v>0</v>
          </cell>
          <cell r="G889">
            <v>2</v>
          </cell>
          <cell r="H889" t="str">
            <v>2006-02-28</v>
          </cell>
        </row>
        <row r="890">
          <cell r="A890">
            <v>480000</v>
          </cell>
          <cell r="B890">
            <v>1015</v>
          </cell>
          <cell r="C890">
            <v>-1400.88</v>
          </cell>
          <cell r="D890" t="str">
            <v>204</v>
          </cell>
          <cell r="E890" t="str">
            <v>453</v>
          </cell>
          <cell r="F890">
            <v>0</v>
          </cell>
          <cell r="G890">
            <v>2</v>
          </cell>
          <cell r="H890" t="str">
            <v>2006-02-28</v>
          </cell>
        </row>
        <row r="891">
          <cell r="A891">
            <v>480000</v>
          </cell>
          <cell r="B891">
            <v>1015</v>
          </cell>
          <cell r="C891">
            <v>-1257.73</v>
          </cell>
          <cell r="D891" t="str">
            <v>204</v>
          </cell>
          <cell r="E891" t="str">
            <v>453</v>
          </cell>
          <cell r="F891">
            <v>0</v>
          </cell>
          <cell r="G891">
            <v>2</v>
          </cell>
          <cell r="H891" t="str">
            <v>2006-02-28</v>
          </cell>
        </row>
        <row r="892">
          <cell r="A892">
            <v>480001</v>
          </cell>
          <cell r="B892">
            <v>1015</v>
          </cell>
          <cell r="C892">
            <v>470369.59</v>
          </cell>
          <cell r="D892" t="str">
            <v>204</v>
          </cell>
          <cell r="E892" t="str">
            <v>453</v>
          </cell>
          <cell r="F892">
            <v>0</v>
          </cell>
          <cell r="G892">
            <v>2</v>
          </cell>
          <cell r="H892" t="str">
            <v>2006-02-28</v>
          </cell>
        </row>
        <row r="893">
          <cell r="A893">
            <v>481004</v>
          </cell>
          <cell r="B893">
            <v>1015</v>
          </cell>
          <cell r="C893">
            <v>-56443.1</v>
          </cell>
          <cell r="D893" t="str">
            <v>204</v>
          </cell>
          <cell r="E893" t="str">
            <v>453</v>
          </cell>
          <cell r="F893">
            <v>0</v>
          </cell>
          <cell r="G893">
            <v>2</v>
          </cell>
          <cell r="H893" t="str">
            <v>2006-02-28</v>
          </cell>
        </row>
        <row r="894">
          <cell r="A894">
            <v>481004</v>
          </cell>
          <cell r="B894">
            <v>1015</v>
          </cell>
          <cell r="C894">
            <v>-3030.62</v>
          </cell>
          <cell r="D894" t="str">
            <v>204</v>
          </cell>
          <cell r="E894" t="str">
            <v>453</v>
          </cell>
          <cell r="F894">
            <v>0</v>
          </cell>
          <cell r="G894">
            <v>2</v>
          </cell>
          <cell r="H894" t="str">
            <v>2006-02-28</v>
          </cell>
        </row>
        <row r="895">
          <cell r="A895">
            <v>481004</v>
          </cell>
          <cell r="B895">
            <v>1015</v>
          </cell>
          <cell r="C895">
            <v>-166142.12</v>
          </cell>
          <cell r="D895" t="str">
            <v>204</v>
          </cell>
          <cell r="E895" t="str">
            <v>453</v>
          </cell>
          <cell r="F895">
            <v>0</v>
          </cell>
          <cell r="G895">
            <v>2</v>
          </cell>
          <cell r="H895" t="str">
            <v>2006-02-28</v>
          </cell>
        </row>
        <row r="896">
          <cell r="A896">
            <v>481004</v>
          </cell>
          <cell r="B896">
            <v>1015</v>
          </cell>
          <cell r="C896">
            <v>-72128.38</v>
          </cell>
          <cell r="D896" t="str">
            <v>204</v>
          </cell>
          <cell r="E896" t="str">
            <v>453</v>
          </cell>
          <cell r="F896">
            <v>0</v>
          </cell>
          <cell r="G896">
            <v>2</v>
          </cell>
          <cell r="H896" t="str">
            <v>2006-02-28</v>
          </cell>
        </row>
        <row r="897">
          <cell r="A897">
            <v>481004</v>
          </cell>
          <cell r="B897">
            <v>1015</v>
          </cell>
          <cell r="C897">
            <v>-308233.71000000002</v>
          </cell>
          <cell r="D897" t="str">
            <v>204</v>
          </cell>
          <cell r="E897" t="str">
            <v>453</v>
          </cell>
          <cell r="F897">
            <v>0</v>
          </cell>
          <cell r="G897">
            <v>2</v>
          </cell>
          <cell r="H897" t="str">
            <v>2006-02-28</v>
          </cell>
        </row>
        <row r="898">
          <cell r="A898">
            <v>481004</v>
          </cell>
          <cell r="B898">
            <v>1015</v>
          </cell>
          <cell r="C898">
            <v>-93531.62</v>
          </cell>
          <cell r="D898" t="str">
            <v>204</v>
          </cell>
          <cell r="E898" t="str">
            <v>453</v>
          </cell>
          <cell r="F898">
            <v>0</v>
          </cell>
          <cell r="G898">
            <v>2</v>
          </cell>
          <cell r="H898" t="str">
            <v>2006-02-28</v>
          </cell>
        </row>
        <row r="899">
          <cell r="A899">
            <v>481004</v>
          </cell>
          <cell r="B899">
            <v>1015</v>
          </cell>
          <cell r="C899">
            <v>-6886.76</v>
          </cell>
          <cell r="D899" t="str">
            <v>204</v>
          </cell>
          <cell r="E899" t="str">
            <v>453</v>
          </cell>
          <cell r="F899">
            <v>0</v>
          </cell>
          <cell r="G899">
            <v>2</v>
          </cell>
          <cell r="H899" t="str">
            <v>2006-02-28</v>
          </cell>
        </row>
        <row r="900">
          <cell r="A900">
            <v>481004</v>
          </cell>
          <cell r="B900">
            <v>1015</v>
          </cell>
          <cell r="C900">
            <v>-420445.15</v>
          </cell>
          <cell r="D900" t="str">
            <v>204</v>
          </cell>
          <cell r="E900" t="str">
            <v>453</v>
          </cell>
          <cell r="F900">
            <v>0</v>
          </cell>
          <cell r="G900">
            <v>2</v>
          </cell>
          <cell r="H900" t="str">
            <v>2006-02-28</v>
          </cell>
        </row>
        <row r="901">
          <cell r="A901">
            <v>481004</v>
          </cell>
          <cell r="B901">
            <v>1015</v>
          </cell>
          <cell r="C901">
            <v>-9449.42</v>
          </cell>
          <cell r="D901" t="str">
            <v>204</v>
          </cell>
          <cell r="E901" t="str">
            <v>453</v>
          </cell>
          <cell r="F901">
            <v>0</v>
          </cell>
          <cell r="G901">
            <v>2</v>
          </cell>
          <cell r="H901" t="str">
            <v>2006-02-28</v>
          </cell>
        </row>
        <row r="902">
          <cell r="A902">
            <v>481004</v>
          </cell>
          <cell r="B902">
            <v>1015</v>
          </cell>
          <cell r="C902">
            <v>-200247.14</v>
          </cell>
          <cell r="D902" t="str">
            <v>204</v>
          </cell>
          <cell r="E902" t="str">
            <v>453</v>
          </cell>
          <cell r="F902">
            <v>0</v>
          </cell>
          <cell r="G902">
            <v>2</v>
          </cell>
          <cell r="H902" t="str">
            <v>2006-02-28</v>
          </cell>
        </row>
        <row r="903">
          <cell r="A903">
            <v>481004</v>
          </cell>
          <cell r="B903">
            <v>1015</v>
          </cell>
          <cell r="C903">
            <v>-18778.560000000001</v>
          </cell>
          <cell r="D903" t="str">
            <v>204</v>
          </cell>
          <cell r="E903" t="str">
            <v>453</v>
          </cell>
          <cell r="F903">
            <v>0</v>
          </cell>
          <cell r="G903">
            <v>2</v>
          </cell>
          <cell r="H903" t="str">
            <v>2006-02-28</v>
          </cell>
        </row>
        <row r="904">
          <cell r="A904">
            <v>481004</v>
          </cell>
          <cell r="B904">
            <v>1015</v>
          </cell>
          <cell r="C904">
            <v>-217372.01</v>
          </cell>
          <cell r="D904" t="str">
            <v>204</v>
          </cell>
          <cell r="E904" t="str">
            <v>453</v>
          </cell>
          <cell r="F904">
            <v>0</v>
          </cell>
          <cell r="G904">
            <v>2</v>
          </cell>
          <cell r="H904" t="str">
            <v>2006-02-28</v>
          </cell>
        </row>
        <row r="905">
          <cell r="A905">
            <v>481004</v>
          </cell>
          <cell r="B905">
            <v>1015</v>
          </cell>
          <cell r="C905">
            <v>-7032.49</v>
          </cell>
          <cell r="D905" t="str">
            <v>204</v>
          </cell>
          <cell r="E905" t="str">
            <v>453</v>
          </cell>
          <cell r="F905">
            <v>0</v>
          </cell>
          <cell r="G905">
            <v>2</v>
          </cell>
          <cell r="H905" t="str">
            <v>2006-02-28</v>
          </cell>
        </row>
        <row r="906">
          <cell r="A906">
            <v>481004</v>
          </cell>
          <cell r="B906">
            <v>1015</v>
          </cell>
          <cell r="C906">
            <v>-1100.1199999999999</v>
          </cell>
          <cell r="D906" t="str">
            <v>204</v>
          </cell>
          <cell r="E906" t="str">
            <v>453</v>
          </cell>
          <cell r="F906">
            <v>0</v>
          </cell>
          <cell r="G906">
            <v>2</v>
          </cell>
          <cell r="H906" t="str">
            <v>2006-02-28</v>
          </cell>
        </row>
        <row r="907">
          <cell r="A907">
            <v>480000</v>
          </cell>
          <cell r="B907">
            <v>1015</v>
          </cell>
          <cell r="C907">
            <v>-374.31</v>
          </cell>
          <cell r="D907" t="str">
            <v>204</v>
          </cell>
          <cell r="E907" t="str">
            <v>455</v>
          </cell>
          <cell r="F907">
            <v>0</v>
          </cell>
          <cell r="G907">
            <v>2</v>
          </cell>
          <cell r="H907" t="str">
            <v>2006-02-28</v>
          </cell>
        </row>
        <row r="908">
          <cell r="A908">
            <v>480000</v>
          </cell>
          <cell r="B908">
            <v>1015</v>
          </cell>
          <cell r="C908">
            <v>-25.28</v>
          </cell>
          <cell r="D908" t="str">
            <v>204</v>
          </cell>
          <cell r="E908" t="str">
            <v>455</v>
          </cell>
          <cell r="F908">
            <v>0</v>
          </cell>
          <cell r="G908">
            <v>2</v>
          </cell>
          <cell r="H908" t="str">
            <v>2006-02-28</v>
          </cell>
        </row>
        <row r="909">
          <cell r="A909">
            <v>480000</v>
          </cell>
          <cell r="B909">
            <v>1015</v>
          </cell>
          <cell r="C909">
            <v>-98541.68</v>
          </cell>
          <cell r="D909" t="str">
            <v>204</v>
          </cell>
          <cell r="E909" t="str">
            <v>455</v>
          </cell>
          <cell r="F909">
            <v>0</v>
          </cell>
          <cell r="G909">
            <v>2</v>
          </cell>
          <cell r="H909" t="str">
            <v>2006-02-28</v>
          </cell>
        </row>
        <row r="910">
          <cell r="A910">
            <v>480000</v>
          </cell>
          <cell r="B910">
            <v>1015</v>
          </cell>
          <cell r="C910">
            <v>-1449.13</v>
          </cell>
          <cell r="D910" t="str">
            <v>204</v>
          </cell>
          <cell r="E910" t="str">
            <v>455</v>
          </cell>
          <cell r="F910">
            <v>0</v>
          </cell>
          <cell r="G910">
            <v>2</v>
          </cell>
          <cell r="H910" t="str">
            <v>2006-02-28</v>
          </cell>
        </row>
        <row r="911">
          <cell r="A911">
            <v>480000</v>
          </cell>
          <cell r="B911">
            <v>1015</v>
          </cell>
          <cell r="C911">
            <v>-26.94</v>
          </cell>
          <cell r="D911" t="str">
            <v>204</v>
          </cell>
          <cell r="E911" t="str">
            <v>455</v>
          </cell>
          <cell r="F911">
            <v>0</v>
          </cell>
          <cell r="G911">
            <v>2</v>
          </cell>
          <cell r="H911" t="str">
            <v>2006-02-28</v>
          </cell>
        </row>
        <row r="912">
          <cell r="A912">
            <v>480000</v>
          </cell>
          <cell r="B912">
            <v>1015</v>
          </cell>
          <cell r="C912">
            <v>-618.74</v>
          </cell>
          <cell r="D912" t="str">
            <v>204</v>
          </cell>
          <cell r="E912" t="str">
            <v>455</v>
          </cell>
          <cell r="F912">
            <v>0</v>
          </cell>
          <cell r="G912">
            <v>2</v>
          </cell>
          <cell r="H912" t="str">
            <v>2006-02-28</v>
          </cell>
        </row>
        <row r="913">
          <cell r="A913">
            <v>480000</v>
          </cell>
          <cell r="B913">
            <v>1015</v>
          </cell>
          <cell r="C913">
            <v>-159.4</v>
          </cell>
          <cell r="D913" t="str">
            <v>204</v>
          </cell>
          <cell r="E913" t="str">
            <v>455</v>
          </cell>
          <cell r="F913">
            <v>0</v>
          </cell>
          <cell r="G913">
            <v>2</v>
          </cell>
          <cell r="H913" t="str">
            <v>2006-02-28</v>
          </cell>
        </row>
        <row r="914">
          <cell r="A914">
            <v>480000</v>
          </cell>
          <cell r="B914">
            <v>1015</v>
          </cell>
          <cell r="C914">
            <v>-294.3</v>
          </cell>
          <cell r="D914" t="str">
            <v>204</v>
          </cell>
          <cell r="E914" t="str">
            <v>455</v>
          </cell>
          <cell r="F914">
            <v>0</v>
          </cell>
          <cell r="G914">
            <v>2</v>
          </cell>
          <cell r="H914" t="str">
            <v>2006-02-28</v>
          </cell>
        </row>
        <row r="915">
          <cell r="A915">
            <v>480000</v>
          </cell>
          <cell r="B915">
            <v>1015</v>
          </cell>
          <cell r="C915">
            <v>-96.13</v>
          </cell>
          <cell r="D915" t="str">
            <v>204</v>
          </cell>
          <cell r="E915" t="str">
            <v>455</v>
          </cell>
          <cell r="F915">
            <v>0</v>
          </cell>
          <cell r="G915">
            <v>2</v>
          </cell>
          <cell r="H915" t="str">
            <v>2006-02-28</v>
          </cell>
        </row>
        <row r="916">
          <cell r="A916">
            <v>480001</v>
          </cell>
          <cell r="B916">
            <v>1015</v>
          </cell>
          <cell r="C916">
            <v>25354.87</v>
          </cell>
          <cell r="D916" t="str">
            <v>204</v>
          </cell>
          <cell r="E916" t="str">
            <v>455</v>
          </cell>
          <cell r="F916">
            <v>0</v>
          </cell>
          <cell r="G916">
            <v>2</v>
          </cell>
          <cell r="H916" t="str">
            <v>2006-02-28</v>
          </cell>
        </row>
        <row r="917">
          <cell r="A917">
            <v>481004</v>
          </cell>
          <cell r="B917">
            <v>1015</v>
          </cell>
          <cell r="C917">
            <v>-98.34</v>
          </cell>
          <cell r="D917" t="str">
            <v>204</v>
          </cell>
          <cell r="E917" t="str">
            <v>455</v>
          </cell>
          <cell r="F917">
            <v>0</v>
          </cell>
          <cell r="G917">
            <v>2</v>
          </cell>
          <cell r="H917" t="str">
            <v>2006-02-28</v>
          </cell>
        </row>
        <row r="918">
          <cell r="A918">
            <v>481004</v>
          </cell>
          <cell r="B918">
            <v>1015</v>
          </cell>
          <cell r="C918">
            <v>-71247.88</v>
          </cell>
          <cell r="D918" t="str">
            <v>204</v>
          </cell>
          <cell r="E918" t="str">
            <v>455</v>
          </cell>
          <cell r="F918">
            <v>0</v>
          </cell>
          <cell r="G918">
            <v>2</v>
          </cell>
          <cell r="H918" t="str">
            <v>2006-02-28</v>
          </cell>
        </row>
        <row r="919">
          <cell r="A919">
            <v>481004</v>
          </cell>
          <cell r="B919">
            <v>1015</v>
          </cell>
          <cell r="C919">
            <v>-4284.3900000000003</v>
          </cell>
          <cell r="D919" t="str">
            <v>204</v>
          </cell>
          <cell r="E919" t="str">
            <v>455</v>
          </cell>
          <cell r="F919">
            <v>0</v>
          </cell>
          <cell r="G919">
            <v>2</v>
          </cell>
          <cell r="H919" t="str">
            <v>2006-02-28</v>
          </cell>
        </row>
        <row r="920">
          <cell r="A920">
            <v>481004</v>
          </cell>
          <cell r="B920">
            <v>1015</v>
          </cell>
          <cell r="C920">
            <v>-860.32</v>
          </cell>
          <cell r="D920" t="str">
            <v>204</v>
          </cell>
          <cell r="E920" t="str">
            <v>455</v>
          </cell>
          <cell r="F920">
            <v>0</v>
          </cell>
          <cell r="G920">
            <v>2</v>
          </cell>
          <cell r="H920" t="str">
            <v>2006-02-28</v>
          </cell>
        </row>
        <row r="921">
          <cell r="A921">
            <v>481004</v>
          </cell>
          <cell r="B921">
            <v>1015</v>
          </cell>
          <cell r="C921">
            <v>-4165.03</v>
          </cell>
          <cell r="D921" t="str">
            <v>204</v>
          </cell>
          <cell r="E921" t="str">
            <v>455</v>
          </cell>
          <cell r="F921">
            <v>0</v>
          </cell>
          <cell r="G921">
            <v>2</v>
          </cell>
          <cell r="H921" t="str">
            <v>2006-02-28</v>
          </cell>
        </row>
        <row r="922">
          <cell r="A922">
            <v>481002</v>
          </cell>
          <cell r="B922">
            <v>1015</v>
          </cell>
          <cell r="C922">
            <v>0</v>
          </cell>
          <cell r="D922" t="str">
            <v>204</v>
          </cell>
          <cell r="E922" t="str">
            <v>456</v>
          </cell>
          <cell r="F922">
            <v>0</v>
          </cell>
          <cell r="G922">
            <v>2</v>
          </cell>
          <cell r="H922" t="str">
            <v>2006-02-28</v>
          </cell>
        </row>
        <row r="923">
          <cell r="A923">
            <v>481002</v>
          </cell>
          <cell r="B923">
            <v>1015</v>
          </cell>
          <cell r="C923">
            <v>0</v>
          </cell>
          <cell r="D923" t="str">
            <v>204</v>
          </cell>
          <cell r="E923" t="str">
            <v>456</v>
          </cell>
          <cell r="F923">
            <v>0</v>
          </cell>
          <cell r="G923">
            <v>2</v>
          </cell>
          <cell r="H923" t="str">
            <v>2006-02-28</v>
          </cell>
        </row>
        <row r="924">
          <cell r="A924">
            <v>481002</v>
          </cell>
          <cell r="B924">
            <v>1015</v>
          </cell>
          <cell r="C924">
            <v>0</v>
          </cell>
          <cell r="D924" t="str">
            <v>204</v>
          </cell>
          <cell r="E924" t="str">
            <v>456</v>
          </cell>
          <cell r="F924">
            <v>0</v>
          </cell>
          <cell r="G924">
            <v>2</v>
          </cell>
          <cell r="H924" t="str">
            <v>2006-02-28</v>
          </cell>
        </row>
        <row r="925">
          <cell r="A925">
            <v>481002</v>
          </cell>
          <cell r="B925">
            <v>1015</v>
          </cell>
          <cell r="C925">
            <v>0</v>
          </cell>
          <cell r="D925" t="str">
            <v>204</v>
          </cell>
          <cell r="E925" t="str">
            <v>457</v>
          </cell>
          <cell r="F925">
            <v>0</v>
          </cell>
          <cell r="G925">
            <v>2</v>
          </cell>
          <cell r="H925" t="str">
            <v>2006-02-28</v>
          </cell>
        </row>
        <row r="926">
          <cell r="A926">
            <v>481002</v>
          </cell>
          <cell r="B926">
            <v>1015</v>
          </cell>
          <cell r="C926">
            <v>-155419.07</v>
          </cell>
          <cell r="D926" t="str">
            <v>204</v>
          </cell>
          <cell r="E926" t="str">
            <v>457</v>
          </cell>
          <cell r="F926">
            <v>0</v>
          </cell>
          <cell r="G926">
            <v>2</v>
          </cell>
          <cell r="H926" t="str">
            <v>2006-02-28</v>
          </cell>
        </row>
        <row r="927">
          <cell r="A927">
            <v>481002</v>
          </cell>
          <cell r="B927">
            <v>1015</v>
          </cell>
          <cell r="C927">
            <v>176127.42</v>
          </cell>
          <cell r="D927" t="str">
            <v>204</v>
          </cell>
          <cell r="E927" t="str">
            <v>457</v>
          </cell>
          <cell r="F927">
            <v>0</v>
          </cell>
          <cell r="G927">
            <v>2</v>
          </cell>
          <cell r="H927" t="str">
            <v>2006-02-28</v>
          </cell>
        </row>
        <row r="928">
          <cell r="A928">
            <v>481002</v>
          </cell>
          <cell r="B928">
            <v>1015</v>
          </cell>
          <cell r="C928">
            <v>-26219.63</v>
          </cell>
          <cell r="D928" t="str">
            <v>204</v>
          </cell>
          <cell r="E928" t="str">
            <v>457</v>
          </cell>
          <cell r="F928">
            <v>0</v>
          </cell>
          <cell r="G928">
            <v>2</v>
          </cell>
          <cell r="H928" t="str">
            <v>2006-02-28</v>
          </cell>
        </row>
        <row r="929">
          <cell r="A929">
            <v>481005</v>
          </cell>
          <cell r="B929">
            <v>1015</v>
          </cell>
          <cell r="C929">
            <v>0</v>
          </cell>
          <cell r="D929" t="str">
            <v>204</v>
          </cell>
          <cell r="E929" t="str">
            <v>457</v>
          </cell>
          <cell r="F929">
            <v>0</v>
          </cell>
          <cell r="G929">
            <v>2</v>
          </cell>
          <cell r="H929" t="str">
            <v>2006-02-28</v>
          </cell>
        </row>
        <row r="930">
          <cell r="A930">
            <v>481005</v>
          </cell>
          <cell r="B930">
            <v>1015</v>
          </cell>
          <cell r="C930">
            <v>153712.31</v>
          </cell>
          <cell r="D930" t="str">
            <v>204</v>
          </cell>
          <cell r="E930" t="str">
            <v>457</v>
          </cell>
          <cell r="F930">
            <v>0</v>
          </cell>
          <cell r="G930">
            <v>2</v>
          </cell>
          <cell r="H930" t="str">
            <v>2006-02-28</v>
          </cell>
        </row>
        <row r="931">
          <cell r="A931">
            <v>481005</v>
          </cell>
          <cell r="B931">
            <v>1015</v>
          </cell>
          <cell r="C931">
            <v>-130510.99</v>
          </cell>
          <cell r="D931" t="str">
            <v>204</v>
          </cell>
          <cell r="E931" t="str">
            <v>457</v>
          </cell>
          <cell r="F931">
            <v>0</v>
          </cell>
          <cell r="G931">
            <v>2</v>
          </cell>
          <cell r="H931" t="str">
            <v>2006-02-28</v>
          </cell>
        </row>
        <row r="932">
          <cell r="A932">
            <v>481005</v>
          </cell>
          <cell r="B932">
            <v>1015</v>
          </cell>
          <cell r="C932">
            <v>-23217.01</v>
          </cell>
          <cell r="D932" t="str">
            <v>204</v>
          </cell>
          <cell r="E932" t="str">
            <v>457</v>
          </cell>
          <cell r="F932">
            <v>0</v>
          </cell>
          <cell r="G932">
            <v>2</v>
          </cell>
          <cell r="H932" t="str">
            <v>2006-02-28</v>
          </cell>
        </row>
        <row r="933">
          <cell r="A933">
            <v>481005</v>
          </cell>
          <cell r="B933">
            <v>1015</v>
          </cell>
          <cell r="C933">
            <v>-64014.79</v>
          </cell>
          <cell r="D933" t="str">
            <v>204</v>
          </cell>
          <cell r="E933" t="str">
            <v>457</v>
          </cell>
          <cell r="F933">
            <v>0</v>
          </cell>
          <cell r="G933">
            <v>2</v>
          </cell>
          <cell r="H933" t="str">
            <v>2006-02-28</v>
          </cell>
        </row>
        <row r="934">
          <cell r="A934">
            <v>481005</v>
          </cell>
          <cell r="B934">
            <v>1015</v>
          </cell>
          <cell r="C934">
            <v>-39778.519999999997</v>
          </cell>
          <cell r="D934" t="str">
            <v>204</v>
          </cell>
          <cell r="E934" t="str">
            <v>457</v>
          </cell>
          <cell r="F934">
            <v>0</v>
          </cell>
          <cell r="G934">
            <v>2</v>
          </cell>
          <cell r="H934" t="str">
            <v>2006-02-28</v>
          </cell>
        </row>
        <row r="935">
          <cell r="A935">
            <v>481000</v>
          </cell>
          <cell r="B935">
            <v>1015</v>
          </cell>
          <cell r="C935">
            <v>0</v>
          </cell>
          <cell r="D935" t="str">
            <v>202</v>
          </cell>
          <cell r="E935" t="str">
            <v>402</v>
          </cell>
          <cell r="F935">
            <v>0</v>
          </cell>
          <cell r="G935">
            <v>2</v>
          </cell>
          <cell r="H935" t="str">
            <v>2006-02-28</v>
          </cell>
        </row>
        <row r="936">
          <cell r="A936">
            <v>481000</v>
          </cell>
          <cell r="B936">
            <v>1015</v>
          </cell>
          <cell r="C936">
            <v>244692.87</v>
          </cell>
          <cell r="D936" t="str">
            <v>202</v>
          </cell>
          <cell r="E936" t="str">
            <v>402</v>
          </cell>
          <cell r="F936">
            <v>405781</v>
          </cell>
          <cell r="G936">
            <v>2</v>
          </cell>
          <cell r="H936" t="str">
            <v>2006-02-28</v>
          </cell>
        </row>
        <row r="937">
          <cell r="A937">
            <v>481000</v>
          </cell>
          <cell r="B937">
            <v>1015</v>
          </cell>
          <cell r="C937">
            <v>-132392.95999999999</v>
          </cell>
          <cell r="D937" t="str">
            <v>202</v>
          </cell>
          <cell r="E937" t="str">
            <v>402</v>
          </cell>
          <cell r="F937">
            <v>-202217</v>
          </cell>
          <cell r="G937">
            <v>2</v>
          </cell>
          <cell r="H937" t="str">
            <v>2006-02-28</v>
          </cell>
        </row>
        <row r="938">
          <cell r="A938">
            <v>481000</v>
          </cell>
          <cell r="B938">
            <v>1015</v>
          </cell>
          <cell r="C938">
            <v>-740.22</v>
          </cell>
          <cell r="D938" t="str">
            <v>202</v>
          </cell>
          <cell r="E938" t="str">
            <v>402</v>
          </cell>
          <cell r="F938">
            <v>-1351.42</v>
          </cell>
          <cell r="G938">
            <v>2</v>
          </cell>
          <cell r="H938" t="str">
            <v>2006-02-28</v>
          </cell>
        </row>
        <row r="939">
          <cell r="A939">
            <v>481000</v>
          </cell>
          <cell r="B939">
            <v>1015</v>
          </cell>
          <cell r="C939">
            <v>-2158.86</v>
          </cell>
          <cell r="D939" t="str">
            <v>202</v>
          </cell>
          <cell r="E939" t="str">
            <v>402</v>
          </cell>
          <cell r="F939">
            <v>-3635.17</v>
          </cell>
          <cell r="G939">
            <v>2</v>
          </cell>
          <cell r="H939" t="str">
            <v>2006-02-28</v>
          </cell>
        </row>
        <row r="940">
          <cell r="A940">
            <v>481000</v>
          </cell>
          <cell r="B940">
            <v>1015</v>
          </cell>
          <cell r="C940">
            <v>-21023.7</v>
          </cell>
          <cell r="D940" t="str">
            <v>202</v>
          </cell>
          <cell r="E940" t="str">
            <v>402</v>
          </cell>
          <cell r="F940">
            <v>-41408.97</v>
          </cell>
          <cell r="G940">
            <v>2</v>
          </cell>
          <cell r="H940" t="str">
            <v>2006-02-28</v>
          </cell>
        </row>
        <row r="941">
          <cell r="A941">
            <v>481000</v>
          </cell>
          <cell r="B941">
            <v>1015</v>
          </cell>
          <cell r="C941">
            <v>-26226.14</v>
          </cell>
          <cell r="D941" t="str">
            <v>202</v>
          </cell>
          <cell r="E941" t="str">
            <v>402</v>
          </cell>
          <cell r="F941">
            <v>-50835.77</v>
          </cell>
          <cell r="G941">
            <v>2</v>
          </cell>
          <cell r="H941" t="str">
            <v>2006-02-28</v>
          </cell>
        </row>
        <row r="942">
          <cell r="A942">
            <v>481000</v>
          </cell>
          <cell r="B942">
            <v>1015</v>
          </cell>
          <cell r="C942">
            <v>-34738.01</v>
          </cell>
          <cell r="D942" t="str">
            <v>202</v>
          </cell>
          <cell r="E942" t="str">
            <v>402</v>
          </cell>
          <cell r="F942">
            <v>-64663.4</v>
          </cell>
          <cell r="G942">
            <v>2</v>
          </cell>
          <cell r="H942" t="str">
            <v>2006-02-28</v>
          </cell>
        </row>
        <row r="943">
          <cell r="A943">
            <v>481000</v>
          </cell>
          <cell r="B943">
            <v>1015</v>
          </cell>
          <cell r="C943">
            <v>-9470</v>
          </cell>
          <cell r="D943" t="str">
            <v>202</v>
          </cell>
          <cell r="E943" t="str">
            <v>402</v>
          </cell>
          <cell r="F943">
            <v>-16064.13</v>
          </cell>
          <cell r="G943">
            <v>2</v>
          </cell>
          <cell r="H943" t="str">
            <v>2006-02-28</v>
          </cell>
        </row>
        <row r="944">
          <cell r="A944">
            <v>481000</v>
          </cell>
          <cell r="B944">
            <v>1015</v>
          </cell>
          <cell r="C944">
            <v>-5623.37</v>
          </cell>
          <cell r="D944" t="str">
            <v>202</v>
          </cell>
          <cell r="E944" t="str">
            <v>402</v>
          </cell>
          <cell r="F944">
            <v>-10226.35</v>
          </cell>
          <cell r="G944">
            <v>2</v>
          </cell>
          <cell r="H944" t="str">
            <v>2006-02-28</v>
          </cell>
        </row>
        <row r="945">
          <cell r="A945">
            <v>481000</v>
          </cell>
          <cell r="B945">
            <v>1015</v>
          </cell>
          <cell r="C945">
            <v>-6188.95</v>
          </cell>
          <cell r="D945" t="str">
            <v>202</v>
          </cell>
          <cell r="E945" t="str">
            <v>402</v>
          </cell>
          <cell r="F945">
            <v>-10052.49</v>
          </cell>
          <cell r="G945">
            <v>2</v>
          </cell>
          <cell r="H945" t="str">
            <v>2006-02-28</v>
          </cell>
        </row>
        <row r="946">
          <cell r="A946">
            <v>481000</v>
          </cell>
          <cell r="B946">
            <v>1015</v>
          </cell>
          <cell r="C946">
            <v>-7620.72</v>
          </cell>
          <cell r="D946" t="str">
            <v>202</v>
          </cell>
          <cell r="E946" t="str">
            <v>402</v>
          </cell>
          <cell r="F946">
            <v>-14354.77</v>
          </cell>
          <cell r="G946">
            <v>2</v>
          </cell>
          <cell r="H946" t="str">
            <v>2006-02-28</v>
          </cell>
        </row>
        <row r="947">
          <cell r="A947">
            <v>481000</v>
          </cell>
          <cell r="B947">
            <v>1015</v>
          </cell>
          <cell r="C947">
            <v>-5785.8</v>
          </cell>
          <cell r="D947" t="str">
            <v>202</v>
          </cell>
          <cell r="E947" t="str">
            <v>402</v>
          </cell>
          <cell r="F947">
            <v>-9574.08</v>
          </cell>
          <cell r="G947">
            <v>2</v>
          </cell>
          <cell r="H947" t="str">
            <v>2006-02-28</v>
          </cell>
        </row>
        <row r="948">
          <cell r="A948">
            <v>481000</v>
          </cell>
          <cell r="B948">
            <v>1015</v>
          </cell>
          <cell r="C948">
            <v>-5865.95</v>
          </cell>
          <cell r="D948" t="str">
            <v>202</v>
          </cell>
          <cell r="E948" t="str">
            <v>402</v>
          </cell>
          <cell r="F948">
            <v>-10825.56</v>
          </cell>
          <cell r="G948">
            <v>2</v>
          </cell>
          <cell r="H948" t="str">
            <v>2006-02-28</v>
          </cell>
        </row>
        <row r="949">
          <cell r="A949">
            <v>481000</v>
          </cell>
          <cell r="B949">
            <v>1015</v>
          </cell>
          <cell r="C949">
            <v>-13422.97</v>
          </cell>
          <cell r="D949" t="str">
            <v>202</v>
          </cell>
          <cell r="E949" t="str">
            <v>402</v>
          </cell>
          <cell r="F949">
            <v>-26104.59</v>
          </cell>
          <cell r="G949">
            <v>2</v>
          </cell>
          <cell r="H949" t="str">
            <v>2006-02-28</v>
          </cell>
        </row>
        <row r="950">
          <cell r="A950">
            <v>481000</v>
          </cell>
          <cell r="B950">
            <v>1015</v>
          </cell>
          <cell r="C950">
            <v>-157</v>
          </cell>
          <cell r="D950" t="str">
            <v>202</v>
          </cell>
          <cell r="E950" t="str">
            <v>402</v>
          </cell>
          <cell r="F950">
            <v>-1.05</v>
          </cell>
          <cell r="G950">
            <v>2</v>
          </cell>
          <cell r="H950" t="str">
            <v>2006-02-28</v>
          </cell>
        </row>
        <row r="951">
          <cell r="A951">
            <v>481004</v>
          </cell>
          <cell r="B951">
            <v>1015</v>
          </cell>
          <cell r="C951">
            <v>0</v>
          </cell>
          <cell r="D951" t="str">
            <v>202</v>
          </cell>
          <cell r="E951" t="str">
            <v>402</v>
          </cell>
          <cell r="F951">
            <v>0</v>
          </cell>
          <cell r="G951">
            <v>2</v>
          </cell>
          <cell r="H951" t="str">
            <v>2006-02-28</v>
          </cell>
        </row>
        <row r="952">
          <cell r="A952">
            <v>481004</v>
          </cell>
          <cell r="B952">
            <v>1015</v>
          </cell>
          <cell r="C952">
            <v>-330751.77</v>
          </cell>
          <cell r="D952" t="str">
            <v>202</v>
          </cell>
          <cell r="E952" t="str">
            <v>402</v>
          </cell>
          <cell r="F952">
            <v>-29920.93</v>
          </cell>
          <cell r="G952">
            <v>2</v>
          </cell>
          <cell r="H952" t="str">
            <v>2006-02-28</v>
          </cell>
        </row>
        <row r="953">
          <cell r="A953">
            <v>481004</v>
          </cell>
          <cell r="B953">
            <v>1015</v>
          </cell>
          <cell r="C953">
            <v>164910.14000000001</v>
          </cell>
          <cell r="D953" t="str">
            <v>202</v>
          </cell>
          <cell r="E953" t="str">
            <v>402</v>
          </cell>
          <cell r="F953">
            <v>-328553.07</v>
          </cell>
          <cell r="G953">
            <v>2</v>
          </cell>
          <cell r="H953" t="str">
            <v>2006-02-28</v>
          </cell>
        </row>
        <row r="954">
          <cell r="A954">
            <v>481004</v>
          </cell>
          <cell r="B954">
            <v>1015</v>
          </cell>
          <cell r="C954">
            <v>-6106.74</v>
          </cell>
          <cell r="D954" t="str">
            <v>202</v>
          </cell>
          <cell r="E954" t="str">
            <v>402</v>
          </cell>
          <cell r="F954">
            <v>-9051.2000000000007</v>
          </cell>
          <cell r="G954">
            <v>2</v>
          </cell>
          <cell r="H954" t="str">
            <v>2006-02-28</v>
          </cell>
        </row>
        <row r="955">
          <cell r="A955">
            <v>481004</v>
          </cell>
          <cell r="B955">
            <v>1015</v>
          </cell>
          <cell r="C955">
            <v>-4283.45</v>
          </cell>
          <cell r="D955" t="str">
            <v>202</v>
          </cell>
          <cell r="E955" t="str">
            <v>402</v>
          </cell>
          <cell r="F955">
            <v>-6197.25</v>
          </cell>
          <cell r="G955">
            <v>2</v>
          </cell>
          <cell r="H955" t="str">
            <v>2006-02-28</v>
          </cell>
        </row>
        <row r="956">
          <cell r="A956">
            <v>481004</v>
          </cell>
          <cell r="B956">
            <v>1015</v>
          </cell>
          <cell r="C956">
            <v>-17440.400000000001</v>
          </cell>
          <cell r="D956" t="str">
            <v>202</v>
          </cell>
          <cell r="E956" t="str">
            <v>402</v>
          </cell>
          <cell r="F956">
            <v>-30555.119999999999</v>
          </cell>
          <cell r="G956">
            <v>2</v>
          </cell>
          <cell r="H956" t="str">
            <v>2006-02-28</v>
          </cell>
        </row>
        <row r="957">
          <cell r="A957">
            <v>481004</v>
          </cell>
          <cell r="B957">
            <v>1015</v>
          </cell>
          <cell r="C957">
            <v>-82691.960000000006</v>
          </cell>
          <cell r="D957" t="str">
            <v>202</v>
          </cell>
          <cell r="E957" t="str">
            <v>402</v>
          </cell>
          <cell r="F957">
            <v>-162104.54</v>
          </cell>
          <cell r="G957">
            <v>2</v>
          </cell>
          <cell r="H957" t="str">
            <v>2006-02-28</v>
          </cell>
        </row>
        <row r="958">
          <cell r="A958">
            <v>481004</v>
          </cell>
          <cell r="B958">
            <v>1015</v>
          </cell>
          <cell r="C958">
            <v>-34931.01</v>
          </cell>
          <cell r="D958" t="str">
            <v>202</v>
          </cell>
          <cell r="E958" t="str">
            <v>402</v>
          </cell>
          <cell r="F958">
            <v>-58219.23</v>
          </cell>
          <cell r="G958">
            <v>2</v>
          </cell>
          <cell r="H958" t="str">
            <v>2006-02-28</v>
          </cell>
        </row>
        <row r="959">
          <cell r="A959">
            <v>481004</v>
          </cell>
          <cell r="B959">
            <v>1015</v>
          </cell>
          <cell r="C959">
            <v>-16444.689999999999</v>
          </cell>
          <cell r="D959" t="str">
            <v>202</v>
          </cell>
          <cell r="E959" t="str">
            <v>402</v>
          </cell>
          <cell r="F959">
            <v>-28052.18</v>
          </cell>
          <cell r="G959">
            <v>2</v>
          </cell>
          <cell r="H959" t="str">
            <v>2006-02-28</v>
          </cell>
        </row>
        <row r="960">
          <cell r="A960">
            <v>481004</v>
          </cell>
          <cell r="B960">
            <v>1015</v>
          </cell>
          <cell r="C960">
            <v>-5168.8</v>
          </cell>
          <cell r="D960" t="str">
            <v>202</v>
          </cell>
          <cell r="E960" t="str">
            <v>402</v>
          </cell>
          <cell r="F960">
            <v>-8333.59</v>
          </cell>
          <cell r="G960">
            <v>2</v>
          </cell>
          <cell r="H960" t="str">
            <v>2006-02-28</v>
          </cell>
        </row>
        <row r="961">
          <cell r="A961">
            <v>481004</v>
          </cell>
          <cell r="B961">
            <v>1015</v>
          </cell>
          <cell r="C961">
            <v>-15060.75</v>
          </cell>
          <cell r="D961" t="str">
            <v>202</v>
          </cell>
          <cell r="E961" t="str">
            <v>402</v>
          </cell>
          <cell r="F961">
            <v>-24318.07</v>
          </cell>
          <cell r="G961">
            <v>2</v>
          </cell>
          <cell r="H961" t="str">
            <v>2006-02-28</v>
          </cell>
        </row>
        <row r="962">
          <cell r="A962">
            <v>481004</v>
          </cell>
          <cell r="B962">
            <v>1015</v>
          </cell>
          <cell r="C962">
            <v>-18987.13</v>
          </cell>
          <cell r="D962" t="str">
            <v>202</v>
          </cell>
          <cell r="E962" t="str">
            <v>402</v>
          </cell>
          <cell r="F962">
            <v>-32686.87</v>
          </cell>
          <cell r="G962">
            <v>2</v>
          </cell>
          <cell r="H962" t="str">
            <v>2006-02-28</v>
          </cell>
        </row>
        <row r="963">
          <cell r="A963">
            <v>481004</v>
          </cell>
          <cell r="B963">
            <v>1015</v>
          </cell>
          <cell r="C963">
            <v>-18745.53</v>
          </cell>
          <cell r="D963" t="str">
            <v>202</v>
          </cell>
          <cell r="E963" t="str">
            <v>402</v>
          </cell>
          <cell r="F963">
            <v>-31552.99</v>
          </cell>
          <cell r="G963">
            <v>2</v>
          </cell>
          <cell r="H963" t="str">
            <v>2006-02-28</v>
          </cell>
        </row>
        <row r="964">
          <cell r="A964">
            <v>481004</v>
          </cell>
          <cell r="B964">
            <v>1015</v>
          </cell>
          <cell r="C964">
            <v>-29970.03</v>
          </cell>
          <cell r="D964" t="str">
            <v>202</v>
          </cell>
          <cell r="E964" t="str">
            <v>402</v>
          </cell>
          <cell r="F964">
            <v>-52094.080000000002</v>
          </cell>
          <cell r="G964">
            <v>2</v>
          </cell>
          <cell r="H964" t="str">
            <v>2006-02-28</v>
          </cell>
        </row>
        <row r="965">
          <cell r="A965">
            <v>481004</v>
          </cell>
          <cell r="B965">
            <v>1015</v>
          </cell>
          <cell r="C965">
            <v>-18756.52</v>
          </cell>
          <cell r="D965" t="str">
            <v>202</v>
          </cell>
          <cell r="E965" t="str">
            <v>402</v>
          </cell>
          <cell r="F965">
            <v>-31736.61</v>
          </cell>
          <cell r="G965">
            <v>2</v>
          </cell>
          <cell r="H965" t="str">
            <v>2006-02-28</v>
          </cell>
        </row>
        <row r="966">
          <cell r="A966">
            <v>481004</v>
          </cell>
          <cell r="B966">
            <v>1015</v>
          </cell>
          <cell r="C966">
            <v>-2892.54</v>
          </cell>
          <cell r="D966" t="str">
            <v>202</v>
          </cell>
          <cell r="E966" t="str">
            <v>402</v>
          </cell>
          <cell r="F966">
            <v>-6498.14</v>
          </cell>
          <cell r="G966">
            <v>2</v>
          </cell>
          <cell r="H966" t="str">
            <v>2006-02-28</v>
          </cell>
        </row>
        <row r="967">
          <cell r="A967">
            <v>481004</v>
          </cell>
          <cell r="B967">
            <v>1015</v>
          </cell>
          <cell r="C967">
            <v>-1083.81</v>
          </cell>
          <cell r="D967" t="str">
            <v>202</v>
          </cell>
          <cell r="E967" t="str">
            <v>402</v>
          </cell>
          <cell r="F967">
            <v>-1816.59</v>
          </cell>
          <cell r="G967">
            <v>2</v>
          </cell>
          <cell r="H967" t="str">
            <v>2006-02-28</v>
          </cell>
        </row>
        <row r="968">
          <cell r="A968">
            <v>481000</v>
          </cell>
          <cell r="B968">
            <v>1015</v>
          </cell>
          <cell r="C968">
            <v>0</v>
          </cell>
          <cell r="D968" t="str">
            <v>202</v>
          </cell>
          <cell r="E968" t="str">
            <v>403</v>
          </cell>
          <cell r="F968">
            <v>0</v>
          </cell>
          <cell r="G968">
            <v>2</v>
          </cell>
          <cell r="H968" t="str">
            <v>2006-02-28</v>
          </cell>
        </row>
        <row r="969">
          <cell r="A969">
            <v>481000</v>
          </cell>
          <cell r="B969">
            <v>1015</v>
          </cell>
          <cell r="C969">
            <v>0</v>
          </cell>
          <cell r="D969" t="str">
            <v>202</v>
          </cell>
          <cell r="E969" t="str">
            <v>403</v>
          </cell>
          <cell r="F969">
            <v>0</v>
          </cell>
          <cell r="G969">
            <v>2</v>
          </cell>
          <cell r="H969" t="str">
            <v>2006-02-28</v>
          </cell>
        </row>
        <row r="970">
          <cell r="A970">
            <v>481000</v>
          </cell>
          <cell r="B970">
            <v>1015</v>
          </cell>
          <cell r="C970">
            <v>0</v>
          </cell>
          <cell r="D970" t="str">
            <v>202</v>
          </cell>
          <cell r="E970" t="str">
            <v>403</v>
          </cell>
          <cell r="F970">
            <v>0</v>
          </cell>
          <cell r="G970">
            <v>2</v>
          </cell>
          <cell r="H970" t="str">
            <v>2006-02-28</v>
          </cell>
        </row>
        <row r="971">
          <cell r="A971">
            <v>481000</v>
          </cell>
          <cell r="B971">
            <v>1015</v>
          </cell>
          <cell r="C971">
            <v>-7324.64</v>
          </cell>
          <cell r="D971" t="str">
            <v>202</v>
          </cell>
          <cell r="E971" t="str">
            <v>403</v>
          </cell>
          <cell r="F971">
            <v>0</v>
          </cell>
          <cell r="G971">
            <v>2</v>
          </cell>
          <cell r="H971" t="str">
            <v>2006-02-28</v>
          </cell>
        </row>
        <row r="972">
          <cell r="A972">
            <v>481004</v>
          </cell>
          <cell r="B972">
            <v>1015</v>
          </cell>
          <cell r="C972">
            <v>0</v>
          </cell>
          <cell r="D972" t="str">
            <v>202</v>
          </cell>
          <cell r="E972" t="str">
            <v>403</v>
          </cell>
          <cell r="F972">
            <v>0</v>
          </cell>
          <cell r="G972">
            <v>2</v>
          </cell>
          <cell r="H972" t="str">
            <v>2006-02-28</v>
          </cell>
        </row>
        <row r="973">
          <cell r="A973">
            <v>481004</v>
          </cell>
          <cell r="B973">
            <v>1015</v>
          </cell>
          <cell r="C973">
            <v>0</v>
          </cell>
          <cell r="D973" t="str">
            <v>202</v>
          </cell>
          <cell r="E973" t="str">
            <v>403</v>
          </cell>
          <cell r="F973">
            <v>0</v>
          </cell>
          <cell r="G973">
            <v>2</v>
          </cell>
          <cell r="H973" t="str">
            <v>2006-02-28</v>
          </cell>
        </row>
        <row r="974">
          <cell r="A974">
            <v>481004</v>
          </cell>
          <cell r="B974">
            <v>1015</v>
          </cell>
          <cell r="C974">
            <v>0</v>
          </cell>
          <cell r="D974" t="str">
            <v>202</v>
          </cell>
          <cell r="E974" t="str">
            <v>403</v>
          </cell>
          <cell r="F974">
            <v>0</v>
          </cell>
          <cell r="G974">
            <v>2</v>
          </cell>
          <cell r="H974" t="str">
            <v>2006-02-28</v>
          </cell>
        </row>
        <row r="975">
          <cell r="A975">
            <v>481000</v>
          </cell>
          <cell r="B975">
            <v>1015</v>
          </cell>
          <cell r="C975">
            <v>0</v>
          </cell>
          <cell r="D975" t="str">
            <v>202</v>
          </cell>
          <cell r="E975" t="str">
            <v>404</v>
          </cell>
          <cell r="F975">
            <v>0</v>
          </cell>
          <cell r="G975">
            <v>2</v>
          </cell>
          <cell r="H975" t="str">
            <v>2006-02-28</v>
          </cell>
        </row>
        <row r="976">
          <cell r="A976">
            <v>481000</v>
          </cell>
          <cell r="B976">
            <v>1015</v>
          </cell>
          <cell r="C976">
            <v>89936.31</v>
          </cell>
          <cell r="D976" t="str">
            <v>202</v>
          </cell>
          <cell r="E976" t="str">
            <v>404</v>
          </cell>
          <cell r="F976">
            <v>275690</v>
          </cell>
          <cell r="G976">
            <v>2</v>
          </cell>
          <cell r="H976" t="str">
            <v>2006-02-28</v>
          </cell>
        </row>
        <row r="977">
          <cell r="A977">
            <v>481000</v>
          </cell>
          <cell r="B977">
            <v>1015</v>
          </cell>
          <cell r="C977">
            <v>-82208.38</v>
          </cell>
          <cell r="D977" t="str">
            <v>202</v>
          </cell>
          <cell r="E977" t="str">
            <v>404</v>
          </cell>
          <cell r="F977">
            <v>-251870</v>
          </cell>
          <cell r="G977">
            <v>2</v>
          </cell>
          <cell r="H977" t="str">
            <v>2006-02-28</v>
          </cell>
        </row>
        <row r="978">
          <cell r="A978">
            <v>481000</v>
          </cell>
          <cell r="B978">
            <v>1015</v>
          </cell>
          <cell r="C978">
            <v>-89936.31</v>
          </cell>
          <cell r="D978" t="str">
            <v>202</v>
          </cell>
          <cell r="E978" t="str">
            <v>404</v>
          </cell>
          <cell r="F978">
            <v>-275690</v>
          </cell>
          <cell r="G978">
            <v>2</v>
          </cell>
          <cell r="H978" t="str">
            <v>2006-02-28</v>
          </cell>
        </row>
        <row r="979">
          <cell r="A979">
            <v>481004</v>
          </cell>
          <cell r="B979">
            <v>1015</v>
          </cell>
          <cell r="C979">
            <v>0</v>
          </cell>
          <cell r="D979" t="str">
            <v>202</v>
          </cell>
          <cell r="E979" t="str">
            <v>404</v>
          </cell>
          <cell r="F979">
            <v>0</v>
          </cell>
          <cell r="G979">
            <v>2</v>
          </cell>
          <cell r="H979" t="str">
            <v>2006-02-28</v>
          </cell>
        </row>
        <row r="980">
          <cell r="A980">
            <v>481004</v>
          </cell>
          <cell r="B980">
            <v>1015</v>
          </cell>
          <cell r="C980">
            <v>0</v>
          </cell>
          <cell r="D980" t="str">
            <v>202</v>
          </cell>
          <cell r="E980" t="str">
            <v>404</v>
          </cell>
          <cell r="F980">
            <v>0</v>
          </cell>
          <cell r="G980">
            <v>2</v>
          </cell>
          <cell r="H980" t="str">
            <v>2006-02-28</v>
          </cell>
        </row>
        <row r="981">
          <cell r="A981">
            <v>481004</v>
          </cell>
          <cell r="B981">
            <v>1015</v>
          </cell>
          <cell r="C981">
            <v>0</v>
          </cell>
          <cell r="D981" t="str">
            <v>202</v>
          </cell>
          <cell r="E981" t="str">
            <v>404</v>
          </cell>
          <cell r="F981">
            <v>0</v>
          </cell>
          <cell r="G981">
            <v>2</v>
          </cell>
          <cell r="H981" t="str">
            <v>2006-02-28</v>
          </cell>
        </row>
        <row r="982">
          <cell r="A982">
            <v>480000</v>
          </cell>
          <cell r="B982">
            <v>1015</v>
          </cell>
          <cell r="C982">
            <v>-1019782.91</v>
          </cell>
          <cell r="D982" t="str">
            <v>202</v>
          </cell>
          <cell r="E982" t="str">
            <v>407</v>
          </cell>
          <cell r="F982">
            <v>-411166.83</v>
          </cell>
          <cell r="G982">
            <v>2</v>
          </cell>
          <cell r="H982" t="str">
            <v>2006-02-28</v>
          </cell>
        </row>
        <row r="983">
          <cell r="A983">
            <v>480000</v>
          </cell>
          <cell r="B983">
            <v>1015</v>
          </cell>
          <cell r="C983">
            <v>-1240404.81</v>
          </cell>
          <cell r="D983" t="str">
            <v>202</v>
          </cell>
          <cell r="E983" t="str">
            <v>407</v>
          </cell>
          <cell r="F983">
            <v>-504249.42</v>
          </cell>
          <cell r="G983">
            <v>2</v>
          </cell>
          <cell r="H983" t="str">
            <v>2006-02-28</v>
          </cell>
        </row>
        <row r="984">
          <cell r="A984">
            <v>480000</v>
          </cell>
          <cell r="B984">
            <v>1015</v>
          </cell>
          <cell r="C984">
            <v>-1474285.38</v>
          </cell>
          <cell r="D984" t="str">
            <v>202</v>
          </cell>
          <cell r="E984" t="str">
            <v>407</v>
          </cell>
          <cell r="F984">
            <v>-604906.22</v>
          </cell>
          <cell r="G984">
            <v>2</v>
          </cell>
          <cell r="H984" t="str">
            <v>2006-02-28</v>
          </cell>
        </row>
        <row r="985">
          <cell r="A985">
            <v>480000</v>
          </cell>
          <cell r="B985">
            <v>1015</v>
          </cell>
          <cell r="C985">
            <v>-3546177.56</v>
          </cell>
          <cell r="D985" t="str">
            <v>202</v>
          </cell>
          <cell r="E985" t="str">
            <v>407</v>
          </cell>
          <cell r="F985">
            <v>-1443852.81</v>
          </cell>
          <cell r="G985">
            <v>2</v>
          </cell>
          <cell r="H985" t="str">
            <v>2006-02-28</v>
          </cell>
        </row>
        <row r="986">
          <cell r="A986">
            <v>480000</v>
          </cell>
          <cell r="B986">
            <v>1015</v>
          </cell>
          <cell r="C986">
            <v>-2347145.13</v>
          </cell>
          <cell r="D986" t="str">
            <v>202</v>
          </cell>
          <cell r="E986" t="str">
            <v>407</v>
          </cell>
          <cell r="F986">
            <v>-958012.66</v>
          </cell>
          <cell r="G986">
            <v>2</v>
          </cell>
          <cell r="H986" t="str">
            <v>2006-02-28</v>
          </cell>
        </row>
        <row r="987">
          <cell r="A987">
            <v>480000</v>
          </cell>
          <cell r="B987">
            <v>1015</v>
          </cell>
          <cell r="C987">
            <v>-1256197.5900000001</v>
          </cell>
          <cell r="D987" t="str">
            <v>202</v>
          </cell>
          <cell r="E987" t="str">
            <v>407</v>
          </cell>
          <cell r="F987">
            <v>-512010.63</v>
          </cell>
          <cell r="G987">
            <v>2</v>
          </cell>
          <cell r="H987" t="str">
            <v>2006-02-28</v>
          </cell>
        </row>
        <row r="988">
          <cell r="A988">
            <v>480000</v>
          </cell>
          <cell r="B988">
            <v>1015</v>
          </cell>
          <cell r="C988">
            <v>-2020771.32</v>
          </cell>
          <cell r="D988" t="str">
            <v>202</v>
          </cell>
          <cell r="E988" t="str">
            <v>407</v>
          </cell>
          <cell r="F988">
            <v>-814656.74</v>
          </cell>
          <cell r="G988">
            <v>2</v>
          </cell>
          <cell r="H988" t="str">
            <v>2006-02-28</v>
          </cell>
        </row>
        <row r="989">
          <cell r="A989">
            <v>480000</v>
          </cell>
          <cell r="B989">
            <v>1015</v>
          </cell>
          <cell r="C989">
            <v>-2527154.69</v>
          </cell>
          <cell r="D989" t="str">
            <v>202</v>
          </cell>
          <cell r="E989" t="str">
            <v>407</v>
          </cell>
          <cell r="F989">
            <v>-1031267.88</v>
          </cell>
          <cell r="G989">
            <v>2</v>
          </cell>
          <cell r="H989" t="str">
            <v>2006-02-28</v>
          </cell>
        </row>
        <row r="990">
          <cell r="A990">
            <v>480000</v>
          </cell>
          <cell r="B990">
            <v>1015</v>
          </cell>
          <cell r="C990">
            <v>-1533464.74</v>
          </cell>
          <cell r="D990" t="str">
            <v>202</v>
          </cell>
          <cell r="E990" t="str">
            <v>407</v>
          </cell>
          <cell r="F990">
            <v>-626356.97</v>
          </cell>
          <cell r="G990">
            <v>2</v>
          </cell>
          <cell r="H990" t="str">
            <v>2006-02-28</v>
          </cell>
        </row>
        <row r="991">
          <cell r="A991">
            <v>480000</v>
          </cell>
          <cell r="B991">
            <v>1015</v>
          </cell>
          <cell r="C991">
            <v>-1112203.73</v>
          </cell>
          <cell r="D991" t="str">
            <v>202</v>
          </cell>
          <cell r="E991" t="str">
            <v>407</v>
          </cell>
          <cell r="F991">
            <v>-451963.14</v>
          </cell>
          <cell r="G991">
            <v>2</v>
          </cell>
          <cell r="H991" t="str">
            <v>2006-02-28</v>
          </cell>
        </row>
        <row r="992">
          <cell r="A992">
            <v>480000</v>
          </cell>
          <cell r="B992">
            <v>1015</v>
          </cell>
          <cell r="C992">
            <v>-2708921.59</v>
          </cell>
          <cell r="D992" t="str">
            <v>202</v>
          </cell>
          <cell r="E992" t="str">
            <v>407</v>
          </cell>
          <cell r="F992">
            <v>-1102719.3999999999</v>
          </cell>
          <cell r="G992">
            <v>2</v>
          </cell>
          <cell r="H992" t="str">
            <v>2006-02-28</v>
          </cell>
        </row>
        <row r="993">
          <cell r="A993">
            <v>480000</v>
          </cell>
          <cell r="B993">
            <v>1015</v>
          </cell>
          <cell r="C993">
            <v>-2332464.3199999998</v>
          </cell>
          <cell r="D993" t="str">
            <v>202</v>
          </cell>
          <cell r="E993" t="str">
            <v>407</v>
          </cell>
          <cell r="F993">
            <v>-946438.38</v>
          </cell>
          <cell r="G993">
            <v>2</v>
          </cell>
          <cell r="H993" t="str">
            <v>2006-02-28</v>
          </cell>
        </row>
        <row r="994">
          <cell r="A994">
            <v>480000</v>
          </cell>
          <cell r="B994">
            <v>1015</v>
          </cell>
          <cell r="C994">
            <v>-38802.720000000001</v>
          </cell>
          <cell r="D994" t="str">
            <v>202</v>
          </cell>
          <cell r="E994" t="str">
            <v>407</v>
          </cell>
          <cell r="F994">
            <v>-19488.93</v>
          </cell>
          <cell r="G994">
            <v>2</v>
          </cell>
          <cell r="H994" t="str">
            <v>2006-02-28</v>
          </cell>
        </row>
        <row r="995">
          <cell r="A995">
            <v>480000</v>
          </cell>
          <cell r="B995">
            <v>1015</v>
          </cell>
          <cell r="C995">
            <v>-29763.67</v>
          </cell>
          <cell r="D995" t="str">
            <v>202</v>
          </cell>
          <cell r="E995" t="str">
            <v>407</v>
          </cell>
          <cell r="F995">
            <v>-11952.92</v>
          </cell>
          <cell r="G995">
            <v>2</v>
          </cell>
          <cell r="H995" t="str">
            <v>2006-02-28</v>
          </cell>
        </row>
        <row r="996">
          <cell r="A996">
            <v>480001</v>
          </cell>
          <cell r="B996">
            <v>1015</v>
          </cell>
          <cell r="C996">
            <v>1636139.53</v>
          </cell>
          <cell r="D996" t="str">
            <v>202</v>
          </cell>
          <cell r="E996" t="str">
            <v>407</v>
          </cell>
          <cell r="F996">
            <v>1102517.99</v>
          </cell>
          <cell r="G996">
            <v>2</v>
          </cell>
          <cell r="H996" t="str">
            <v>2006-02-28</v>
          </cell>
        </row>
        <row r="997">
          <cell r="A997">
            <v>481004</v>
          </cell>
          <cell r="B997">
            <v>1015</v>
          </cell>
          <cell r="C997">
            <v>-145471.57</v>
          </cell>
          <cell r="D997" t="str">
            <v>202</v>
          </cell>
          <cell r="E997" t="str">
            <v>407</v>
          </cell>
          <cell r="F997">
            <v>-90462.83</v>
          </cell>
          <cell r="G997">
            <v>2</v>
          </cell>
          <cell r="H997" t="str">
            <v>2006-02-28</v>
          </cell>
        </row>
        <row r="998">
          <cell r="A998">
            <v>481004</v>
          </cell>
          <cell r="B998">
            <v>1015</v>
          </cell>
          <cell r="C998">
            <v>-284333.25</v>
          </cell>
          <cell r="D998" t="str">
            <v>202</v>
          </cell>
          <cell r="E998" t="str">
            <v>407</v>
          </cell>
          <cell r="F998">
            <v>-182268.72</v>
          </cell>
          <cell r="G998">
            <v>2</v>
          </cell>
          <cell r="H998" t="str">
            <v>2006-02-28</v>
          </cell>
        </row>
        <row r="999">
          <cell r="A999">
            <v>481004</v>
          </cell>
          <cell r="B999">
            <v>1015</v>
          </cell>
          <cell r="C999">
            <v>-254960.55</v>
          </cell>
          <cell r="D999" t="str">
            <v>202</v>
          </cell>
          <cell r="E999" t="str">
            <v>407</v>
          </cell>
          <cell r="F999">
            <v>-170706.43</v>
          </cell>
          <cell r="G999">
            <v>2</v>
          </cell>
          <cell r="H999" t="str">
            <v>2006-02-28</v>
          </cell>
        </row>
        <row r="1000">
          <cell r="A1000">
            <v>481004</v>
          </cell>
          <cell r="B1000">
            <v>1015</v>
          </cell>
          <cell r="C1000">
            <v>-1105780.28</v>
          </cell>
          <cell r="D1000" t="str">
            <v>202</v>
          </cell>
          <cell r="E1000" t="str">
            <v>407</v>
          </cell>
          <cell r="F1000">
            <v>-793814.28</v>
          </cell>
          <cell r="G1000">
            <v>2</v>
          </cell>
          <cell r="H1000" t="str">
            <v>2006-02-28</v>
          </cell>
        </row>
        <row r="1001">
          <cell r="A1001">
            <v>481004</v>
          </cell>
          <cell r="B1001">
            <v>1015</v>
          </cell>
          <cell r="C1001">
            <v>-983165.63</v>
          </cell>
          <cell r="D1001" t="str">
            <v>202</v>
          </cell>
          <cell r="E1001" t="str">
            <v>407</v>
          </cell>
          <cell r="F1001">
            <v>-669766.17000000004</v>
          </cell>
          <cell r="G1001">
            <v>2</v>
          </cell>
          <cell r="H1001" t="str">
            <v>2006-02-28</v>
          </cell>
        </row>
        <row r="1002">
          <cell r="A1002">
            <v>481004</v>
          </cell>
          <cell r="B1002">
            <v>1015</v>
          </cell>
          <cell r="C1002">
            <v>-284304.15000000002</v>
          </cell>
          <cell r="D1002" t="str">
            <v>202</v>
          </cell>
          <cell r="E1002" t="str">
            <v>407</v>
          </cell>
          <cell r="F1002">
            <v>-211727.28</v>
          </cell>
          <cell r="G1002">
            <v>2</v>
          </cell>
          <cell r="H1002" t="str">
            <v>2006-02-28</v>
          </cell>
        </row>
        <row r="1003">
          <cell r="A1003">
            <v>481004</v>
          </cell>
          <cell r="B1003">
            <v>1015</v>
          </cell>
          <cell r="C1003">
            <v>-377057.82</v>
          </cell>
          <cell r="D1003" t="str">
            <v>202</v>
          </cell>
          <cell r="E1003" t="str">
            <v>407</v>
          </cell>
          <cell r="F1003">
            <v>-270303.27</v>
          </cell>
          <cell r="G1003">
            <v>2</v>
          </cell>
          <cell r="H1003" t="str">
            <v>2006-02-28</v>
          </cell>
        </row>
        <row r="1004">
          <cell r="A1004">
            <v>481004</v>
          </cell>
          <cell r="B1004">
            <v>1015</v>
          </cell>
          <cell r="C1004">
            <v>-604007.65</v>
          </cell>
          <cell r="D1004" t="str">
            <v>202</v>
          </cell>
          <cell r="E1004" t="str">
            <v>407</v>
          </cell>
          <cell r="F1004">
            <v>-410790.19</v>
          </cell>
          <cell r="G1004">
            <v>2</v>
          </cell>
          <cell r="H1004" t="str">
            <v>2006-02-28</v>
          </cell>
        </row>
        <row r="1005">
          <cell r="A1005">
            <v>481004</v>
          </cell>
          <cell r="B1005">
            <v>1015</v>
          </cell>
          <cell r="C1005">
            <v>-324561.25</v>
          </cell>
          <cell r="D1005" t="str">
            <v>202</v>
          </cell>
          <cell r="E1005" t="str">
            <v>407</v>
          </cell>
          <cell r="F1005">
            <v>-214886.23</v>
          </cell>
          <cell r="G1005">
            <v>2</v>
          </cell>
          <cell r="H1005" t="str">
            <v>2006-02-28</v>
          </cell>
        </row>
        <row r="1006">
          <cell r="A1006">
            <v>481004</v>
          </cell>
          <cell r="B1006">
            <v>1015</v>
          </cell>
          <cell r="C1006">
            <v>-319232.36</v>
          </cell>
          <cell r="D1006" t="str">
            <v>202</v>
          </cell>
          <cell r="E1006" t="str">
            <v>407</v>
          </cell>
          <cell r="F1006">
            <v>-213303.71</v>
          </cell>
          <cell r="G1006">
            <v>2</v>
          </cell>
          <cell r="H1006" t="str">
            <v>2006-02-28</v>
          </cell>
        </row>
        <row r="1007">
          <cell r="A1007">
            <v>481004</v>
          </cell>
          <cell r="B1007">
            <v>1015</v>
          </cell>
          <cell r="C1007">
            <v>-602431.25</v>
          </cell>
          <cell r="D1007" t="str">
            <v>202</v>
          </cell>
          <cell r="E1007" t="str">
            <v>407</v>
          </cell>
          <cell r="F1007">
            <v>-418883.54</v>
          </cell>
          <cell r="G1007">
            <v>2</v>
          </cell>
          <cell r="H1007" t="str">
            <v>2006-02-28</v>
          </cell>
        </row>
        <row r="1008">
          <cell r="A1008">
            <v>481004</v>
          </cell>
          <cell r="B1008">
            <v>1015</v>
          </cell>
          <cell r="C1008">
            <v>-515945.45</v>
          </cell>
          <cell r="D1008" t="str">
            <v>202</v>
          </cell>
          <cell r="E1008" t="str">
            <v>407</v>
          </cell>
          <cell r="F1008">
            <v>-366444.64</v>
          </cell>
          <cell r="G1008">
            <v>2</v>
          </cell>
          <cell r="H1008" t="str">
            <v>2006-02-28</v>
          </cell>
        </row>
        <row r="1009">
          <cell r="A1009">
            <v>481004</v>
          </cell>
          <cell r="B1009">
            <v>1015</v>
          </cell>
          <cell r="C1009">
            <v>-27606.46</v>
          </cell>
          <cell r="D1009" t="str">
            <v>202</v>
          </cell>
          <cell r="E1009" t="str">
            <v>407</v>
          </cell>
          <cell r="F1009">
            <v>-21139.1</v>
          </cell>
          <cell r="G1009">
            <v>2</v>
          </cell>
          <cell r="H1009" t="str">
            <v>2006-02-28</v>
          </cell>
        </row>
        <row r="1010">
          <cell r="A1010">
            <v>481004</v>
          </cell>
          <cell r="B1010">
            <v>1015</v>
          </cell>
          <cell r="C1010">
            <v>-9854.7000000000007</v>
          </cell>
          <cell r="D1010" t="str">
            <v>202</v>
          </cell>
          <cell r="E1010" t="str">
            <v>407</v>
          </cell>
          <cell r="F1010">
            <v>-6193.05</v>
          </cell>
          <cell r="G1010">
            <v>2</v>
          </cell>
          <cell r="H1010" t="str">
            <v>2006-02-28</v>
          </cell>
        </row>
        <row r="1011">
          <cell r="A1011">
            <v>480000</v>
          </cell>
          <cell r="B1011">
            <v>1015</v>
          </cell>
          <cell r="C1011">
            <v>-284.58</v>
          </cell>
          <cell r="D1011" t="str">
            <v>202</v>
          </cell>
          <cell r="E1011" t="str">
            <v>408</v>
          </cell>
          <cell r="F1011">
            <v>-70</v>
          </cell>
          <cell r="G1011">
            <v>2</v>
          </cell>
          <cell r="H1011" t="str">
            <v>2006-02-28</v>
          </cell>
        </row>
        <row r="1012">
          <cell r="A1012">
            <v>480000</v>
          </cell>
          <cell r="B1012">
            <v>1015</v>
          </cell>
          <cell r="C1012">
            <v>-94.35</v>
          </cell>
          <cell r="D1012" t="str">
            <v>202</v>
          </cell>
          <cell r="E1012" t="str">
            <v>408</v>
          </cell>
          <cell r="F1012">
            <v>-23.41</v>
          </cell>
          <cell r="G1012">
            <v>2</v>
          </cell>
          <cell r="H1012" t="str">
            <v>2006-02-28</v>
          </cell>
        </row>
        <row r="1013">
          <cell r="A1013">
            <v>480000</v>
          </cell>
          <cell r="B1013">
            <v>1015</v>
          </cell>
          <cell r="C1013">
            <v>-322.14</v>
          </cell>
          <cell r="D1013" t="str">
            <v>202</v>
          </cell>
          <cell r="E1013" t="str">
            <v>408</v>
          </cell>
          <cell r="F1013">
            <v>-78.95</v>
          </cell>
          <cell r="G1013">
            <v>2</v>
          </cell>
          <cell r="H1013" t="str">
            <v>2006-02-28</v>
          </cell>
        </row>
        <row r="1014">
          <cell r="A1014">
            <v>480000</v>
          </cell>
          <cell r="B1014">
            <v>1015</v>
          </cell>
          <cell r="C1014">
            <v>-58119.89</v>
          </cell>
          <cell r="D1014" t="str">
            <v>202</v>
          </cell>
          <cell r="E1014" t="str">
            <v>408</v>
          </cell>
          <cell r="F1014">
            <v>-14351.98</v>
          </cell>
          <cell r="G1014">
            <v>2</v>
          </cell>
          <cell r="H1014" t="str">
            <v>2006-02-28</v>
          </cell>
        </row>
        <row r="1015">
          <cell r="A1015">
            <v>480000</v>
          </cell>
          <cell r="B1015">
            <v>1015</v>
          </cell>
          <cell r="C1015">
            <v>-336.96</v>
          </cell>
          <cell r="D1015" t="str">
            <v>202</v>
          </cell>
          <cell r="E1015" t="str">
            <v>408</v>
          </cell>
          <cell r="F1015">
            <v>-82.95</v>
          </cell>
          <cell r="G1015">
            <v>2</v>
          </cell>
          <cell r="H1015" t="str">
            <v>2006-02-28</v>
          </cell>
        </row>
        <row r="1016">
          <cell r="A1016">
            <v>480000</v>
          </cell>
          <cell r="B1016">
            <v>1015</v>
          </cell>
          <cell r="C1016">
            <v>-490.97</v>
          </cell>
          <cell r="D1016" t="str">
            <v>202</v>
          </cell>
          <cell r="E1016" t="str">
            <v>408</v>
          </cell>
          <cell r="F1016">
            <v>-119.36</v>
          </cell>
          <cell r="G1016">
            <v>2</v>
          </cell>
          <cell r="H1016" t="str">
            <v>2006-02-28</v>
          </cell>
        </row>
        <row r="1017">
          <cell r="A1017">
            <v>480000</v>
          </cell>
          <cell r="B1017">
            <v>1015</v>
          </cell>
          <cell r="C1017">
            <v>-47176.4</v>
          </cell>
          <cell r="D1017" t="str">
            <v>202</v>
          </cell>
          <cell r="E1017" t="str">
            <v>408</v>
          </cell>
          <cell r="F1017">
            <v>-11668.91</v>
          </cell>
          <cell r="G1017">
            <v>2</v>
          </cell>
          <cell r="H1017" t="str">
            <v>2006-02-28</v>
          </cell>
        </row>
        <row r="1018">
          <cell r="A1018">
            <v>480000</v>
          </cell>
          <cell r="B1018">
            <v>1015</v>
          </cell>
          <cell r="C1018">
            <v>-134123.35999999999</v>
          </cell>
          <cell r="D1018" t="str">
            <v>202</v>
          </cell>
          <cell r="E1018" t="str">
            <v>408</v>
          </cell>
          <cell r="F1018">
            <v>-33122.800000000003</v>
          </cell>
          <cell r="G1018">
            <v>2</v>
          </cell>
          <cell r="H1018" t="str">
            <v>2006-02-28</v>
          </cell>
        </row>
        <row r="1019">
          <cell r="A1019">
            <v>480000</v>
          </cell>
          <cell r="B1019">
            <v>1015</v>
          </cell>
          <cell r="C1019">
            <v>-746.35</v>
          </cell>
          <cell r="D1019" t="str">
            <v>202</v>
          </cell>
          <cell r="E1019" t="str">
            <v>408</v>
          </cell>
          <cell r="F1019">
            <v>-181.47</v>
          </cell>
          <cell r="G1019">
            <v>2</v>
          </cell>
          <cell r="H1019" t="str">
            <v>2006-02-28</v>
          </cell>
        </row>
        <row r="1020">
          <cell r="A1020">
            <v>480000</v>
          </cell>
          <cell r="B1020">
            <v>1015</v>
          </cell>
          <cell r="C1020">
            <v>-253.16</v>
          </cell>
          <cell r="D1020" t="str">
            <v>202</v>
          </cell>
          <cell r="E1020" t="str">
            <v>408</v>
          </cell>
          <cell r="F1020">
            <v>-60.5</v>
          </cell>
          <cell r="G1020">
            <v>2</v>
          </cell>
          <cell r="H1020" t="str">
            <v>2006-02-28</v>
          </cell>
        </row>
        <row r="1021">
          <cell r="A1021">
            <v>480000</v>
          </cell>
          <cell r="B1021">
            <v>1015</v>
          </cell>
          <cell r="C1021">
            <v>-256.74</v>
          </cell>
          <cell r="D1021" t="str">
            <v>202</v>
          </cell>
          <cell r="E1021" t="str">
            <v>408</v>
          </cell>
          <cell r="F1021">
            <v>-63.14</v>
          </cell>
          <cell r="G1021">
            <v>2</v>
          </cell>
          <cell r="H1021" t="str">
            <v>2006-02-28</v>
          </cell>
        </row>
        <row r="1022">
          <cell r="A1022">
            <v>480000</v>
          </cell>
          <cell r="B1022">
            <v>1015</v>
          </cell>
          <cell r="C1022">
            <v>-14925.23</v>
          </cell>
          <cell r="D1022" t="str">
            <v>202</v>
          </cell>
          <cell r="E1022" t="str">
            <v>408</v>
          </cell>
          <cell r="F1022">
            <v>-3704.28</v>
          </cell>
          <cell r="G1022">
            <v>2</v>
          </cell>
          <cell r="H1022" t="str">
            <v>2006-02-28</v>
          </cell>
        </row>
        <row r="1023">
          <cell r="A1023">
            <v>480000</v>
          </cell>
          <cell r="B1023">
            <v>1015</v>
          </cell>
          <cell r="C1023">
            <v>-69.62</v>
          </cell>
          <cell r="D1023" t="str">
            <v>202</v>
          </cell>
          <cell r="E1023" t="str">
            <v>408</v>
          </cell>
          <cell r="F1023">
            <v>-17.28</v>
          </cell>
          <cell r="G1023">
            <v>2</v>
          </cell>
          <cell r="H1023" t="str">
            <v>2006-02-28</v>
          </cell>
        </row>
        <row r="1024">
          <cell r="A1024">
            <v>480000</v>
          </cell>
          <cell r="B1024">
            <v>1015</v>
          </cell>
          <cell r="C1024">
            <v>-144.1</v>
          </cell>
          <cell r="D1024" t="str">
            <v>202</v>
          </cell>
          <cell r="E1024" t="str">
            <v>408</v>
          </cell>
          <cell r="F1024">
            <v>-35.75</v>
          </cell>
          <cell r="G1024">
            <v>2</v>
          </cell>
          <cell r="H1024" t="str">
            <v>2006-02-28</v>
          </cell>
        </row>
        <row r="1025">
          <cell r="A1025">
            <v>480001</v>
          </cell>
          <cell r="B1025">
            <v>1015</v>
          </cell>
          <cell r="C1025">
            <v>49891.41</v>
          </cell>
          <cell r="D1025" t="str">
            <v>202</v>
          </cell>
          <cell r="E1025" t="str">
            <v>408</v>
          </cell>
          <cell r="F1025">
            <v>12559</v>
          </cell>
          <cell r="G1025">
            <v>2</v>
          </cell>
          <cell r="H1025" t="str">
            <v>2006-02-28</v>
          </cell>
        </row>
        <row r="1026">
          <cell r="A1026">
            <v>481004</v>
          </cell>
          <cell r="B1026">
            <v>1015</v>
          </cell>
          <cell r="C1026">
            <v>0</v>
          </cell>
          <cell r="D1026" t="str">
            <v>202</v>
          </cell>
          <cell r="E1026" t="str">
            <v>408</v>
          </cell>
          <cell r="F1026">
            <v>0</v>
          </cell>
          <cell r="G1026">
            <v>2</v>
          </cell>
          <cell r="H1026" t="str">
            <v>2006-02-28</v>
          </cell>
        </row>
        <row r="1027">
          <cell r="A1027">
            <v>481004</v>
          </cell>
          <cell r="B1027">
            <v>1015</v>
          </cell>
          <cell r="C1027">
            <v>-7495.93</v>
          </cell>
          <cell r="D1027" t="str">
            <v>202</v>
          </cell>
          <cell r="E1027" t="str">
            <v>408</v>
          </cell>
          <cell r="F1027">
            <v>-1858.45</v>
          </cell>
          <cell r="G1027">
            <v>2</v>
          </cell>
          <cell r="H1027" t="str">
            <v>2006-02-28</v>
          </cell>
        </row>
        <row r="1028">
          <cell r="A1028">
            <v>481004</v>
          </cell>
          <cell r="B1028">
            <v>1015</v>
          </cell>
          <cell r="C1028">
            <v>-154.69999999999999</v>
          </cell>
          <cell r="D1028" t="str">
            <v>202</v>
          </cell>
          <cell r="E1028" t="str">
            <v>408</v>
          </cell>
          <cell r="F1028">
            <v>-38.39</v>
          </cell>
          <cell r="G1028">
            <v>2</v>
          </cell>
          <cell r="H1028" t="str">
            <v>2006-02-28</v>
          </cell>
        </row>
        <row r="1029">
          <cell r="A1029">
            <v>481004</v>
          </cell>
          <cell r="B1029">
            <v>1015</v>
          </cell>
          <cell r="C1029">
            <v>-31048.6</v>
          </cell>
          <cell r="D1029" t="str">
            <v>202</v>
          </cell>
          <cell r="E1029" t="str">
            <v>408</v>
          </cell>
          <cell r="F1029">
            <v>-7701.32</v>
          </cell>
          <cell r="G1029">
            <v>2</v>
          </cell>
          <cell r="H1029" t="str">
            <v>2006-02-28</v>
          </cell>
        </row>
        <row r="1030">
          <cell r="A1030">
            <v>481004</v>
          </cell>
          <cell r="B1030">
            <v>1015</v>
          </cell>
          <cell r="C1030">
            <v>-83732.81</v>
          </cell>
          <cell r="D1030" t="str">
            <v>202</v>
          </cell>
          <cell r="E1030" t="str">
            <v>408</v>
          </cell>
          <cell r="F1030">
            <v>-20760.22</v>
          </cell>
          <cell r="G1030">
            <v>2</v>
          </cell>
          <cell r="H1030" t="str">
            <v>2006-02-28</v>
          </cell>
        </row>
        <row r="1031">
          <cell r="A1031">
            <v>481004</v>
          </cell>
          <cell r="B1031">
            <v>1015</v>
          </cell>
          <cell r="C1031">
            <v>-456.89</v>
          </cell>
          <cell r="D1031" t="str">
            <v>202</v>
          </cell>
          <cell r="E1031" t="str">
            <v>408</v>
          </cell>
          <cell r="F1031">
            <v>-112.18</v>
          </cell>
          <cell r="G1031">
            <v>2</v>
          </cell>
          <cell r="H1031" t="str">
            <v>2006-02-28</v>
          </cell>
        </row>
        <row r="1032">
          <cell r="A1032">
            <v>481004</v>
          </cell>
          <cell r="B1032">
            <v>1015</v>
          </cell>
          <cell r="C1032">
            <v>-632.04</v>
          </cell>
          <cell r="D1032" t="str">
            <v>202</v>
          </cell>
          <cell r="E1032" t="str">
            <v>408</v>
          </cell>
          <cell r="F1032">
            <v>-156.91999999999999</v>
          </cell>
          <cell r="G1032">
            <v>2</v>
          </cell>
          <cell r="H1032" t="str">
            <v>2006-02-28</v>
          </cell>
        </row>
        <row r="1033">
          <cell r="A1033">
            <v>481004</v>
          </cell>
          <cell r="B1033">
            <v>1015</v>
          </cell>
          <cell r="C1033">
            <v>-33.99</v>
          </cell>
          <cell r="D1033" t="str">
            <v>202</v>
          </cell>
          <cell r="E1033" t="str">
            <v>408</v>
          </cell>
          <cell r="F1033">
            <v>-8.44</v>
          </cell>
          <cell r="G1033">
            <v>2</v>
          </cell>
          <cell r="H1033" t="str">
            <v>2006-02-28</v>
          </cell>
        </row>
        <row r="1034">
          <cell r="A1034">
            <v>481004</v>
          </cell>
          <cell r="B1034">
            <v>1015</v>
          </cell>
          <cell r="C1034">
            <v>-3293.46</v>
          </cell>
          <cell r="D1034" t="str">
            <v>202</v>
          </cell>
          <cell r="E1034" t="str">
            <v>408</v>
          </cell>
          <cell r="F1034">
            <v>-814.66</v>
          </cell>
          <cell r="G1034">
            <v>2</v>
          </cell>
          <cell r="H1034" t="str">
            <v>2006-02-28</v>
          </cell>
        </row>
        <row r="1035">
          <cell r="A1035">
            <v>481004</v>
          </cell>
          <cell r="B1035">
            <v>1015</v>
          </cell>
          <cell r="C1035">
            <v>-399.14</v>
          </cell>
          <cell r="D1035" t="str">
            <v>202</v>
          </cell>
          <cell r="E1035" t="str">
            <v>408</v>
          </cell>
          <cell r="F1035">
            <v>-102.81</v>
          </cell>
          <cell r="G1035">
            <v>2</v>
          </cell>
          <cell r="H1035" t="str">
            <v>2006-02-28</v>
          </cell>
        </row>
        <row r="1036">
          <cell r="A1036">
            <v>481002</v>
          </cell>
          <cell r="B1036">
            <v>1015</v>
          </cell>
          <cell r="C1036">
            <v>0</v>
          </cell>
          <cell r="D1036" t="str">
            <v>202</v>
          </cell>
          <cell r="E1036" t="str">
            <v>409</v>
          </cell>
          <cell r="F1036">
            <v>0</v>
          </cell>
          <cell r="G1036">
            <v>2</v>
          </cell>
          <cell r="H1036" t="str">
            <v>2006-02-28</v>
          </cell>
        </row>
        <row r="1037">
          <cell r="A1037">
            <v>481002</v>
          </cell>
          <cell r="B1037">
            <v>1015</v>
          </cell>
          <cell r="C1037">
            <v>0</v>
          </cell>
          <cell r="D1037" t="str">
            <v>202</v>
          </cell>
          <cell r="E1037" t="str">
            <v>409</v>
          </cell>
          <cell r="F1037">
            <v>0</v>
          </cell>
          <cell r="G1037">
            <v>2</v>
          </cell>
          <cell r="H1037" t="str">
            <v>2006-02-28</v>
          </cell>
        </row>
        <row r="1038">
          <cell r="A1038">
            <v>481002</v>
          </cell>
          <cell r="B1038">
            <v>1015</v>
          </cell>
          <cell r="C1038">
            <v>0</v>
          </cell>
          <cell r="D1038" t="str">
            <v>202</v>
          </cell>
          <cell r="E1038" t="str">
            <v>409</v>
          </cell>
          <cell r="F1038">
            <v>0</v>
          </cell>
          <cell r="G1038">
            <v>2</v>
          </cell>
          <cell r="H1038" t="str">
            <v>2006-02-28</v>
          </cell>
        </row>
        <row r="1039">
          <cell r="A1039">
            <v>481002</v>
          </cell>
          <cell r="B1039">
            <v>1015</v>
          </cell>
          <cell r="C1039">
            <v>0</v>
          </cell>
          <cell r="D1039" t="str">
            <v>202</v>
          </cell>
          <cell r="E1039" t="str">
            <v>411</v>
          </cell>
          <cell r="F1039">
            <v>0</v>
          </cell>
          <cell r="G1039">
            <v>2</v>
          </cell>
          <cell r="H1039" t="str">
            <v>2006-02-28</v>
          </cell>
        </row>
        <row r="1040">
          <cell r="A1040">
            <v>481002</v>
          </cell>
          <cell r="B1040">
            <v>1015</v>
          </cell>
          <cell r="C1040">
            <v>-41500.22</v>
          </cell>
          <cell r="D1040" t="str">
            <v>202</v>
          </cell>
          <cell r="E1040" t="str">
            <v>411</v>
          </cell>
          <cell r="F1040">
            <v>-180372</v>
          </cell>
          <cell r="G1040">
            <v>2</v>
          </cell>
          <cell r="H1040" t="str">
            <v>2006-02-28</v>
          </cell>
        </row>
        <row r="1041">
          <cell r="A1041">
            <v>481002</v>
          </cell>
          <cell r="B1041">
            <v>1015</v>
          </cell>
          <cell r="C1041">
            <v>60130.64</v>
          </cell>
          <cell r="D1041" t="str">
            <v>202</v>
          </cell>
          <cell r="E1041" t="str">
            <v>411</v>
          </cell>
          <cell r="F1041">
            <v>265647</v>
          </cell>
          <cell r="G1041">
            <v>2</v>
          </cell>
          <cell r="H1041" t="str">
            <v>2006-02-28</v>
          </cell>
        </row>
        <row r="1042">
          <cell r="A1042">
            <v>481002</v>
          </cell>
          <cell r="B1042">
            <v>1015</v>
          </cell>
          <cell r="C1042">
            <v>-7299.43</v>
          </cell>
          <cell r="D1042" t="str">
            <v>202</v>
          </cell>
          <cell r="E1042" t="str">
            <v>411</v>
          </cell>
          <cell r="F1042">
            <v>-36433.800000000003</v>
          </cell>
          <cell r="G1042">
            <v>2</v>
          </cell>
          <cell r="H1042" t="str">
            <v>2006-02-28</v>
          </cell>
        </row>
        <row r="1043">
          <cell r="A1043">
            <v>481002</v>
          </cell>
          <cell r="B1043">
            <v>1015</v>
          </cell>
          <cell r="C1043">
            <v>-9139.68</v>
          </cell>
          <cell r="D1043" t="str">
            <v>202</v>
          </cell>
          <cell r="E1043" t="str">
            <v>411</v>
          </cell>
          <cell r="F1043">
            <v>-52420.97</v>
          </cell>
          <cell r="G1043">
            <v>2</v>
          </cell>
          <cell r="H1043" t="str">
            <v>2006-02-28</v>
          </cell>
        </row>
        <row r="1044">
          <cell r="A1044">
            <v>481002</v>
          </cell>
          <cell r="B1044">
            <v>1015</v>
          </cell>
          <cell r="C1044">
            <v>-780.79</v>
          </cell>
          <cell r="D1044" t="str">
            <v>202</v>
          </cell>
          <cell r="E1044" t="str">
            <v>411</v>
          </cell>
          <cell r="F1044">
            <v>-1063.83</v>
          </cell>
          <cell r="G1044">
            <v>2</v>
          </cell>
          <cell r="H1044" t="str">
            <v>2006-02-28</v>
          </cell>
        </row>
        <row r="1045">
          <cell r="A1045">
            <v>481002</v>
          </cell>
          <cell r="B1045">
            <v>1015</v>
          </cell>
          <cell r="C1045">
            <v>-1500.1</v>
          </cell>
          <cell r="D1045" t="str">
            <v>202</v>
          </cell>
          <cell r="E1045" t="str">
            <v>411</v>
          </cell>
          <cell r="F1045">
            <v>-8056.52</v>
          </cell>
          <cell r="G1045">
            <v>2</v>
          </cell>
          <cell r="H1045" t="str">
            <v>2006-02-28</v>
          </cell>
        </row>
        <row r="1046">
          <cell r="A1046">
            <v>481002</v>
          </cell>
          <cell r="B1046">
            <v>1015</v>
          </cell>
          <cell r="C1046">
            <v>-1442.62</v>
          </cell>
          <cell r="D1046" t="str">
            <v>202</v>
          </cell>
          <cell r="E1046" t="str">
            <v>411</v>
          </cell>
          <cell r="F1046">
            <v>-3354</v>
          </cell>
          <cell r="G1046">
            <v>2</v>
          </cell>
          <cell r="H1046" t="str">
            <v>2006-02-28</v>
          </cell>
        </row>
        <row r="1047">
          <cell r="A1047">
            <v>481002</v>
          </cell>
          <cell r="B1047">
            <v>1015</v>
          </cell>
          <cell r="C1047">
            <v>-1905.6</v>
          </cell>
          <cell r="D1047" t="str">
            <v>202</v>
          </cell>
          <cell r="E1047" t="str">
            <v>411</v>
          </cell>
          <cell r="F1047">
            <v>-8309.0300000000007</v>
          </cell>
          <cell r="G1047">
            <v>2</v>
          </cell>
          <cell r="H1047" t="str">
            <v>2006-02-28</v>
          </cell>
        </row>
        <row r="1048">
          <cell r="A1048">
            <v>481002</v>
          </cell>
          <cell r="B1048">
            <v>1015</v>
          </cell>
          <cell r="C1048">
            <v>-417.13</v>
          </cell>
          <cell r="D1048" t="str">
            <v>202</v>
          </cell>
          <cell r="E1048" t="str">
            <v>411</v>
          </cell>
          <cell r="F1048">
            <v>-1880.43</v>
          </cell>
          <cell r="G1048">
            <v>2</v>
          </cell>
          <cell r="H1048" t="str">
            <v>2006-02-28</v>
          </cell>
        </row>
        <row r="1049">
          <cell r="A1049">
            <v>481002</v>
          </cell>
          <cell r="B1049">
            <v>1015</v>
          </cell>
          <cell r="C1049">
            <v>-1323.77</v>
          </cell>
          <cell r="D1049" t="str">
            <v>202</v>
          </cell>
          <cell r="E1049" t="str">
            <v>411</v>
          </cell>
          <cell r="F1049">
            <v>-5753.34</v>
          </cell>
          <cell r="G1049">
            <v>2</v>
          </cell>
          <cell r="H1049" t="str">
            <v>2006-02-28</v>
          </cell>
        </row>
        <row r="1050">
          <cell r="A1050">
            <v>481002</v>
          </cell>
          <cell r="B1050">
            <v>1015</v>
          </cell>
          <cell r="C1050">
            <v>-341</v>
          </cell>
          <cell r="D1050" t="str">
            <v>202</v>
          </cell>
          <cell r="E1050" t="str">
            <v>411</v>
          </cell>
          <cell r="F1050">
            <v>0</v>
          </cell>
          <cell r="G1050">
            <v>2</v>
          </cell>
          <cell r="H1050" t="str">
            <v>2006-02-28</v>
          </cell>
        </row>
        <row r="1051">
          <cell r="A1051">
            <v>481002</v>
          </cell>
          <cell r="B1051">
            <v>1015</v>
          </cell>
          <cell r="C1051">
            <v>-822</v>
          </cell>
          <cell r="D1051" t="str">
            <v>202</v>
          </cell>
          <cell r="E1051" t="str">
            <v>411</v>
          </cell>
          <cell r="F1051">
            <v>0</v>
          </cell>
          <cell r="G1051">
            <v>2</v>
          </cell>
          <cell r="H1051" t="str">
            <v>2006-02-28</v>
          </cell>
        </row>
        <row r="1052">
          <cell r="A1052">
            <v>481005</v>
          </cell>
          <cell r="B1052">
            <v>1015</v>
          </cell>
          <cell r="C1052">
            <v>0</v>
          </cell>
          <cell r="D1052" t="str">
            <v>202</v>
          </cell>
          <cell r="E1052" t="str">
            <v>411</v>
          </cell>
          <cell r="F1052">
            <v>0</v>
          </cell>
          <cell r="G1052">
            <v>2</v>
          </cell>
          <cell r="H1052" t="str">
            <v>2006-02-28</v>
          </cell>
        </row>
        <row r="1053">
          <cell r="A1053">
            <v>481005</v>
          </cell>
          <cell r="B1053">
            <v>1015</v>
          </cell>
          <cell r="C1053">
            <v>91220.11</v>
          </cell>
          <cell r="D1053" t="str">
            <v>202</v>
          </cell>
          <cell r="E1053" t="str">
            <v>411</v>
          </cell>
          <cell r="F1053">
            <v>334996</v>
          </cell>
          <cell r="G1053">
            <v>2</v>
          </cell>
          <cell r="H1053" t="str">
            <v>2006-02-28</v>
          </cell>
        </row>
        <row r="1054">
          <cell r="A1054">
            <v>481005</v>
          </cell>
          <cell r="B1054">
            <v>1015</v>
          </cell>
          <cell r="C1054">
            <v>-110452.92</v>
          </cell>
          <cell r="D1054" t="str">
            <v>202</v>
          </cell>
          <cell r="E1054" t="str">
            <v>411</v>
          </cell>
          <cell r="F1054">
            <v>-384608</v>
          </cell>
          <cell r="G1054">
            <v>2</v>
          </cell>
          <cell r="H1054" t="str">
            <v>2006-02-28</v>
          </cell>
        </row>
        <row r="1055">
          <cell r="A1055">
            <v>481005</v>
          </cell>
          <cell r="B1055">
            <v>1015</v>
          </cell>
          <cell r="C1055">
            <v>-83.85</v>
          </cell>
          <cell r="D1055" t="str">
            <v>202</v>
          </cell>
          <cell r="E1055" t="str">
            <v>411</v>
          </cell>
          <cell r="F1055">
            <v>-108.14</v>
          </cell>
          <cell r="G1055">
            <v>2</v>
          </cell>
          <cell r="H1055" t="str">
            <v>2006-02-28</v>
          </cell>
        </row>
        <row r="1056">
          <cell r="A1056">
            <v>481005</v>
          </cell>
          <cell r="B1056">
            <v>1015</v>
          </cell>
          <cell r="C1056">
            <v>-851.61</v>
          </cell>
          <cell r="D1056" t="str">
            <v>202</v>
          </cell>
          <cell r="E1056" t="str">
            <v>411</v>
          </cell>
          <cell r="F1056">
            <v>-1521.96</v>
          </cell>
          <cell r="G1056">
            <v>2</v>
          </cell>
          <cell r="H1056" t="str">
            <v>2006-02-28</v>
          </cell>
        </row>
        <row r="1057">
          <cell r="A1057">
            <v>481005</v>
          </cell>
          <cell r="B1057">
            <v>1015</v>
          </cell>
          <cell r="C1057">
            <v>-7185.45</v>
          </cell>
          <cell r="D1057" t="str">
            <v>202</v>
          </cell>
          <cell r="E1057" t="str">
            <v>411</v>
          </cell>
          <cell r="F1057">
            <v>-39227.360000000001</v>
          </cell>
          <cell r="G1057">
            <v>2</v>
          </cell>
          <cell r="H1057" t="str">
            <v>2006-02-28</v>
          </cell>
        </row>
        <row r="1058">
          <cell r="A1058">
            <v>481005</v>
          </cell>
          <cell r="B1058">
            <v>1015</v>
          </cell>
          <cell r="C1058">
            <v>-285.45</v>
          </cell>
          <cell r="D1058" t="str">
            <v>202</v>
          </cell>
          <cell r="E1058" t="str">
            <v>411</v>
          </cell>
          <cell r="F1058">
            <v>-1459.09</v>
          </cell>
          <cell r="G1058">
            <v>2</v>
          </cell>
          <cell r="H1058" t="str">
            <v>2006-02-28</v>
          </cell>
        </row>
        <row r="1059">
          <cell r="A1059">
            <v>481005</v>
          </cell>
          <cell r="B1059">
            <v>1015</v>
          </cell>
          <cell r="C1059">
            <v>-1219.22</v>
          </cell>
          <cell r="D1059" t="str">
            <v>202</v>
          </cell>
          <cell r="E1059" t="str">
            <v>411</v>
          </cell>
          <cell r="F1059">
            <v>-6958.99</v>
          </cell>
          <cell r="G1059">
            <v>2</v>
          </cell>
          <cell r="H1059" t="str">
            <v>2006-02-28</v>
          </cell>
        </row>
        <row r="1060">
          <cell r="A1060">
            <v>481005</v>
          </cell>
          <cell r="B1060">
            <v>1015</v>
          </cell>
          <cell r="C1060">
            <v>-455.23</v>
          </cell>
          <cell r="D1060" t="str">
            <v>202</v>
          </cell>
          <cell r="E1060" t="str">
            <v>411</v>
          </cell>
          <cell r="F1060">
            <v>-1984.01</v>
          </cell>
          <cell r="G1060">
            <v>2</v>
          </cell>
          <cell r="H1060" t="str">
            <v>2006-02-28</v>
          </cell>
        </row>
        <row r="1061">
          <cell r="A1061">
            <v>481005</v>
          </cell>
          <cell r="B1061">
            <v>1015</v>
          </cell>
          <cell r="C1061">
            <v>-279.27</v>
          </cell>
          <cell r="D1061" t="str">
            <v>202</v>
          </cell>
          <cell r="E1061" t="str">
            <v>411</v>
          </cell>
          <cell r="F1061">
            <v>-1415.11</v>
          </cell>
          <cell r="G1061">
            <v>2</v>
          </cell>
          <cell r="H1061" t="str">
            <v>2006-02-28</v>
          </cell>
        </row>
        <row r="1062">
          <cell r="A1062">
            <v>481005</v>
          </cell>
          <cell r="B1062">
            <v>1015</v>
          </cell>
          <cell r="C1062">
            <v>-703.83</v>
          </cell>
          <cell r="D1062" t="str">
            <v>202</v>
          </cell>
          <cell r="E1062" t="str">
            <v>411</v>
          </cell>
          <cell r="F1062">
            <v>-2962.99</v>
          </cell>
          <cell r="G1062">
            <v>2</v>
          </cell>
          <cell r="H1062" t="str">
            <v>2006-02-28</v>
          </cell>
        </row>
        <row r="1063">
          <cell r="A1063">
            <v>481005</v>
          </cell>
          <cell r="B1063">
            <v>1015</v>
          </cell>
          <cell r="C1063">
            <v>-1115.43</v>
          </cell>
          <cell r="D1063" t="str">
            <v>202</v>
          </cell>
          <cell r="E1063" t="str">
            <v>411</v>
          </cell>
          <cell r="F1063">
            <v>-3802.58</v>
          </cell>
          <cell r="G1063">
            <v>2</v>
          </cell>
          <cell r="H1063" t="str">
            <v>2006-02-28</v>
          </cell>
        </row>
        <row r="1064">
          <cell r="A1064">
            <v>481005</v>
          </cell>
          <cell r="B1064">
            <v>1015</v>
          </cell>
          <cell r="C1064">
            <v>-1413.75</v>
          </cell>
          <cell r="D1064" t="str">
            <v>202</v>
          </cell>
          <cell r="E1064" t="str">
            <v>411</v>
          </cell>
          <cell r="F1064">
            <v>-7810.79</v>
          </cell>
          <cell r="G1064">
            <v>2</v>
          </cell>
          <cell r="H1064" t="str">
            <v>2006-02-28</v>
          </cell>
        </row>
        <row r="1065">
          <cell r="A1065">
            <v>481005</v>
          </cell>
          <cell r="B1065">
            <v>1015</v>
          </cell>
          <cell r="C1065">
            <v>-483.83</v>
          </cell>
          <cell r="D1065" t="str">
            <v>202</v>
          </cell>
          <cell r="E1065" t="str">
            <v>411</v>
          </cell>
          <cell r="F1065">
            <v>-2298.63</v>
          </cell>
          <cell r="G1065">
            <v>2</v>
          </cell>
          <cell r="H1065" t="str">
            <v>2006-02-28</v>
          </cell>
        </row>
        <row r="1066">
          <cell r="A1066">
            <v>481002</v>
          </cell>
          <cell r="B1066">
            <v>1015</v>
          </cell>
          <cell r="C1066">
            <v>0</v>
          </cell>
          <cell r="D1066" t="str">
            <v>202</v>
          </cell>
          <cell r="E1066" t="str">
            <v>414</v>
          </cell>
          <cell r="F1066">
            <v>0</v>
          </cell>
          <cell r="G1066">
            <v>2</v>
          </cell>
          <cell r="H1066" t="str">
            <v>2006-02-28</v>
          </cell>
        </row>
        <row r="1067">
          <cell r="A1067">
            <v>481002</v>
          </cell>
          <cell r="B1067">
            <v>1015</v>
          </cell>
          <cell r="C1067">
            <v>-18014.57</v>
          </cell>
          <cell r="D1067" t="str">
            <v>202</v>
          </cell>
          <cell r="E1067" t="str">
            <v>414</v>
          </cell>
          <cell r="F1067">
            <v>-21624</v>
          </cell>
          <cell r="G1067">
            <v>2</v>
          </cell>
          <cell r="H1067" t="str">
            <v>2006-02-28</v>
          </cell>
        </row>
        <row r="1068">
          <cell r="A1068">
            <v>481002</v>
          </cell>
          <cell r="B1068">
            <v>1015</v>
          </cell>
          <cell r="C1068">
            <v>25615.18</v>
          </cell>
          <cell r="D1068" t="str">
            <v>202</v>
          </cell>
          <cell r="E1068" t="str">
            <v>414</v>
          </cell>
          <cell r="F1068">
            <v>30431</v>
          </cell>
          <cell r="G1068">
            <v>2</v>
          </cell>
          <cell r="H1068" t="str">
            <v>2006-02-28</v>
          </cell>
        </row>
        <row r="1069">
          <cell r="A1069">
            <v>481002</v>
          </cell>
          <cell r="B1069">
            <v>1015</v>
          </cell>
          <cell r="C1069">
            <v>-3408.55</v>
          </cell>
          <cell r="D1069" t="str">
            <v>202</v>
          </cell>
          <cell r="E1069" t="str">
            <v>414</v>
          </cell>
          <cell r="F1069">
            <v>-6493</v>
          </cell>
          <cell r="G1069">
            <v>2</v>
          </cell>
          <cell r="H1069" t="str">
            <v>2006-02-28</v>
          </cell>
        </row>
        <row r="1070">
          <cell r="A1070">
            <v>481002</v>
          </cell>
          <cell r="B1070">
            <v>1015</v>
          </cell>
          <cell r="C1070">
            <v>-7490.68</v>
          </cell>
          <cell r="D1070" t="str">
            <v>202</v>
          </cell>
          <cell r="E1070" t="str">
            <v>414</v>
          </cell>
          <cell r="F1070">
            <v>-8046.9</v>
          </cell>
          <cell r="G1070">
            <v>2</v>
          </cell>
          <cell r="H1070" t="str">
            <v>2006-02-28</v>
          </cell>
        </row>
        <row r="1071">
          <cell r="A1071">
            <v>481005</v>
          </cell>
          <cell r="B1071">
            <v>1015</v>
          </cell>
          <cell r="C1071">
            <v>0</v>
          </cell>
          <cell r="D1071" t="str">
            <v>202</v>
          </cell>
          <cell r="E1071" t="str">
            <v>414</v>
          </cell>
          <cell r="F1071">
            <v>0</v>
          </cell>
          <cell r="G1071">
            <v>2</v>
          </cell>
          <cell r="H1071" t="str">
            <v>2006-02-28</v>
          </cell>
        </row>
        <row r="1072">
          <cell r="A1072">
            <v>481005</v>
          </cell>
          <cell r="B1072">
            <v>1015</v>
          </cell>
          <cell r="C1072">
            <v>29817.97</v>
          </cell>
          <cell r="D1072" t="str">
            <v>202</v>
          </cell>
          <cell r="E1072" t="str">
            <v>414</v>
          </cell>
          <cell r="F1072">
            <v>35856</v>
          </cell>
          <cell r="G1072">
            <v>2</v>
          </cell>
          <cell r="H1072" t="str">
            <v>2006-02-28</v>
          </cell>
        </row>
        <row r="1073">
          <cell r="A1073">
            <v>481005</v>
          </cell>
          <cell r="B1073">
            <v>1015</v>
          </cell>
          <cell r="C1073">
            <v>-36624.449999999997</v>
          </cell>
          <cell r="D1073" t="str">
            <v>202</v>
          </cell>
          <cell r="E1073" t="str">
            <v>414</v>
          </cell>
          <cell r="F1073">
            <v>-40335</v>
          </cell>
          <cell r="G1073">
            <v>2</v>
          </cell>
          <cell r="H1073" t="str">
            <v>2006-02-28</v>
          </cell>
        </row>
        <row r="1074">
          <cell r="A1074">
            <v>481005</v>
          </cell>
          <cell r="B1074">
            <v>1015</v>
          </cell>
          <cell r="C1074">
            <v>-3162.51</v>
          </cell>
          <cell r="D1074" t="str">
            <v>202</v>
          </cell>
          <cell r="E1074" t="str">
            <v>414</v>
          </cell>
          <cell r="F1074">
            <v>-4792</v>
          </cell>
          <cell r="G1074">
            <v>2</v>
          </cell>
          <cell r="H1074" t="str">
            <v>2006-02-28</v>
          </cell>
        </row>
        <row r="1075">
          <cell r="A1075">
            <v>481005</v>
          </cell>
          <cell r="B1075">
            <v>1015</v>
          </cell>
          <cell r="C1075">
            <v>-2598.6999999999998</v>
          </cell>
          <cell r="D1075" t="str">
            <v>202</v>
          </cell>
          <cell r="E1075" t="str">
            <v>414</v>
          </cell>
          <cell r="F1075">
            <v>-893.91</v>
          </cell>
          <cell r="G1075">
            <v>2</v>
          </cell>
          <cell r="H1075" t="str">
            <v>2006-02-28</v>
          </cell>
        </row>
        <row r="1076">
          <cell r="A1076">
            <v>481000</v>
          </cell>
          <cell r="B1076">
            <v>1015</v>
          </cell>
          <cell r="C1076">
            <v>0</v>
          </cell>
          <cell r="D1076" t="str">
            <v>202</v>
          </cell>
          <cell r="E1076" t="str">
            <v>451</v>
          </cell>
          <cell r="F1076">
            <v>0</v>
          </cell>
          <cell r="G1076">
            <v>2</v>
          </cell>
          <cell r="H1076" t="str">
            <v>2006-02-28</v>
          </cell>
        </row>
        <row r="1077">
          <cell r="A1077">
            <v>481000</v>
          </cell>
          <cell r="B1077">
            <v>1015</v>
          </cell>
          <cell r="C1077">
            <v>355.67</v>
          </cell>
          <cell r="D1077" t="str">
            <v>202</v>
          </cell>
          <cell r="E1077" t="str">
            <v>451</v>
          </cell>
          <cell r="F1077">
            <v>726</v>
          </cell>
          <cell r="G1077">
            <v>2</v>
          </cell>
          <cell r="H1077" t="str">
            <v>2006-02-28</v>
          </cell>
        </row>
        <row r="1078">
          <cell r="A1078">
            <v>481000</v>
          </cell>
          <cell r="B1078">
            <v>1015</v>
          </cell>
          <cell r="C1078">
            <v>135.54</v>
          </cell>
          <cell r="D1078" t="str">
            <v>202</v>
          </cell>
          <cell r="E1078" t="str">
            <v>451</v>
          </cell>
          <cell r="F1078">
            <v>-486</v>
          </cell>
          <cell r="G1078">
            <v>2</v>
          </cell>
          <cell r="H1078" t="str">
            <v>2006-02-28</v>
          </cell>
        </row>
        <row r="1079">
          <cell r="A1079">
            <v>481000</v>
          </cell>
          <cell r="B1079">
            <v>1015</v>
          </cell>
          <cell r="C1079">
            <v>-266.20999999999998</v>
          </cell>
          <cell r="D1079" t="str">
            <v>202</v>
          </cell>
          <cell r="E1079" t="str">
            <v>451</v>
          </cell>
          <cell r="F1079">
            <v>-223.16</v>
          </cell>
          <cell r="G1079">
            <v>2</v>
          </cell>
          <cell r="H1079" t="str">
            <v>2006-02-28</v>
          </cell>
        </row>
        <row r="1080">
          <cell r="A1080">
            <v>481000</v>
          </cell>
          <cell r="B1080">
            <v>1015</v>
          </cell>
          <cell r="C1080">
            <v>-225</v>
          </cell>
          <cell r="D1080" t="str">
            <v>202</v>
          </cell>
          <cell r="E1080" t="str">
            <v>451</v>
          </cell>
          <cell r="F1080">
            <v>-16.600000000000001</v>
          </cell>
          <cell r="G1080">
            <v>2</v>
          </cell>
          <cell r="H1080" t="str">
            <v>2006-02-28</v>
          </cell>
        </row>
        <row r="1081">
          <cell r="A1081">
            <v>481004</v>
          </cell>
          <cell r="B1081">
            <v>1015</v>
          </cell>
          <cell r="C1081">
            <v>0</v>
          </cell>
          <cell r="D1081" t="str">
            <v>202</v>
          </cell>
          <cell r="E1081" t="str">
            <v>451</v>
          </cell>
          <cell r="F1081">
            <v>0</v>
          </cell>
          <cell r="G1081">
            <v>2</v>
          </cell>
          <cell r="H1081" t="str">
            <v>2006-02-28</v>
          </cell>
        </row>
        <row r="1082">
          <cell r="A1082">
            <v>481004</v>
          </cell>
          <cell r="B1082">
            <v>1015</v>
          </cell>
          <cell r="C1082">
            <v>-20280.46</v>
          </cell>
          <cell r="D1082" t="str">
            <v>202</v>
          </cell>
          <cell r="E1082" t="str">
            <v>451</v>
          </cell>
          <cell r="F1082">
            <v>1387.34</v>
          </cell>
          <cell r="G1082">
            <v>2</v>
          </cell>
          <cell r="H1082" t="str">
            <v>2006-02-28</v>
          </cell>
        </row>
        <row r="1083">
          <cell r="A1083">
            <v>481004</v>
          </cell>
          <cell r="B1083">
            <v>1015</v>
          </cell>
          <cell r="C1083">
            <v>20644.38</v>
          </cell>
          <cell r="D1083" t="str">
            <v>202</v>
          </cell>
          <cell r="E1083" t="str">
            <v>451</v>
          </cell>
          <cell r="F1083">
            <v>-2214.34</v>
          </cell>
          <cell r="G1083">
            <v>2</v>
          </cell>
          <cell r="H1083" t="str">
            <v>2006-02-28</v>
          </cell>
        </row>
        <row r="1084">
          <cell r="A1084">
            <v>481004</v>
          </cell>
          <cell r="B1084">
            <v>1015</v>
          </cell>
          <cell r="C1084">
            <v>-4441.4799999999996</v>
          </cell>
          <cell r="D1084" t="str">
            <v>202</v>
          </cell>
          <cell r="E1084" t="str">
            <v>451</v>
          </cell>
          <cell r="F1084">
            <v>-5240.3900000000003</v>
          </cell>
          <cell r="G1084">
            <v>2</v>
          </cell>
          <cell r="H1084" t="str">
            <v>2006-02-28</v>
          </cell>
        </row>
        <row r="1085">
          <cell r="A1085">
            <v>481004</v>
          </cell>
          <cell r="B1085">
            <v>1015</v>
          </cell>
          <cell r="C1085">
            <v>-907.9</v>
          </cell>
          <cell r="D1085" t="str">
            <v>202</v>
          </cell>
          <cell r="E1085" t="str">
            <v>451</v>
          </cell>
          <cell r="F1085">
            <v>-1109.49</v>
          </cell>
          <cell r="G1085">
            <v>2</v>
          </cell>
          <cell r="H1085" t="str">
            <v>2006-02-28</v>
          </cell>
        </row>
        <row r="1086">
          <cell r="A1086">
            <v>481004</v>
          </cell>
          <cell r="B1086">
            <v>1015</v>
          </cell>
          <cell r="C1086">
            <v>-7939.17</v>
          </cell>
          <cell r="D1086" t="str">
            <v>202</v>
          </cell>
          <cell r="E1086" t="str">
            <v>451</v>
          </cell>
          <cell r="F1086">
            <v>-7840.74</v>
          </cell>
          <cell r="G1086">
            <v>2</v>
          </cell>
          <cell r="H1086" t="str">
            <v>2006-02-28</v>
          </cell>
        </row>
        <row r="1087">
          <cell r="A1087">
            <v>481004</v>
          </cell>
          <cell r="B1087">
            <v>1015</v>
          </cell>
          <cell r="C1087">
            <v>-1189.6400000000001</v>
          </cell>
          <cell r="D1087" t="str">
            <v>202</v>
          </cell>
          <cell r="E1087" t="str">
            <v>451</v>
          </cell>
          <cell r="F1087">
            <v>-1204.8399999999999</v>
          </cell>
          <cell r="G1087">
            <v>2</v>
          </cell>
          <cell r="H1087" t="str">
            <v>2006-02-28</v>
          </cell>
        </row>
        <row r="1088">
          <cell r="A1088">
            <v>481004</v>
          </cell>
          <cell r="B1088">
            <v>1015</v>
          </cell>
          <cell r="C1088">
            <v>-742.88</v>
          </cell>
          <cell r="D1088" t="str">
            <v>202</v>
          </cell>
          <cell r="E1088" t="str">
            <v>451</v>
          </cell>
          <cell r="F1088">
            <v>-887.76</v>
          </cell>
          <cell r="G1088">
            <v>2</v>
          </cell>
          <cell r="H1088" t="str">
            <v>2006-02-28</v>
          </cell>
        </row>
        <row r="1089">
          <cell r="A1089">
            <v>481004</v>
          </cell>
          <cell r="B1089">
            <v>1015</v>
          </cell>
          <cell r="C1089">
            <v>-7883.55</v>
          </cell>
          <cell r="D1089" t="str">
            <v>202</v>
          </cell>
          <cell r="E1089" t="str">
            <v>451</v>
          </cell>
          <cell r="F1089">
            <v>-8690.02</v>
          </cell>
          <cell r="G1089">
            <v>2</v>
          </cell>
          <cell r="H1089" t="str">
            <v>2006-02-28</v>
          </cell>
        </row>
        <row r="1090">
          <cell r="A1090">
            <v>481004</v>
          </cell>
          <cell r="B1090">
            <v>1015</v>
          </cell>
          <cell r="C1090">
            <v>-282.92</v>
          </cell>
          <cell r="D1090" t="str">
            <v>202</v>
          </cell>
          <cell r="E1090" t="str">
            <v>451</v>
          </cell>
          <cell r="F1090">
            <v>-281.38</v>
          </cell>
          <cell r="G1090">
            <v>2</v>
          </cell>
          <cell r="H1090" t="str">
            <v>2006-02-28</v>
          </cell>
        </row>
        <row r="1091">
          <cell r="A1091">
            <v>481004</v>
          </cell>
          <cell r="B1091">
            <v>1015</v>
          </cell>
          <cell r="C1091">
            <v>-2344.0700000000002</v>
          </cell>
          <cell r="D1091" t="str">
            <v>202</v>
          </cell>
          <cell r="E1091" t="str">
            <v>451</v>
          </cell>
          <cell r="F1091">
            <v>-2373.5</v>
          </cell>
          <cell r="G1091">
            <v>2</v>
          </cell>
          <cell r="H1091" t="str">
            <v>2006-02-28</v>
          </cell>
        </row>
        <row r="1092">
          <cell r="A1092">
            <v>481004</v>
          </cell>
          <cell r="B1092">
            <v>1015</v>
          </cell>
          <cell r="C1092">
            <v>-4830.74</v>
          </cell>
          <cell r="D1092" t="str">
            <v>202</v>
          </cell>
          <cell r="E1092" t="str">
            <v>451</v>
          </cell>
          <cell r="F1092">
            <v>-5567.91</v>
          </cell>
          <cell r="G1092">
            <v>2</v>
          </cell>
          <cell r="H1092" t="str">
            <v>2006-02-28</v>
          </cell>
        </row>
        <row r="1093">
          <cell r="A1093">
            <v>481004</v>
          </cell>
          <cell r="B1093">
            <v>1015</v>
          </cell>
          <cell r="C1093">
            <v>-99.57</v>
          </cell>
          <cell r="D1093" t="str">
            <v>202</v>
          </cell>
          <cell r="E1093" t="str">
            <v>451</v>
          </cell>
          <cell r="F1093">
            <v>-133.78</v>
          </cell>
          <cell r="G1093">
            <v>2</v>
          </cell>
          <cell r="H1093" t="str">
            <v>2006-02-28</v>
          </cell>
        </row>
        <row r="1094">
          <cell r="A1094">
            <v>480000</v>
          </cell>
          <cell r="B1094">
            <v>1015</v>
          </cell>
          <cell r="C1094">
            <v>0.28999999999999998</v>
          </cell>
          <cell r="D1094" t="str">
            <v>202</v>
          </cell>
          <cell r="E1094" t="str">
            <v>453</v>
          </cell>
          <cell r="F1094">
            <v>0</v>
          </cell>
          <cell r="G1094">
            <v>2</v>
          </cell>
          <cell r="H1094" t="str">
            <v>2006-02-28</v>
          </cell>
        </row>
        <row r="1095">
          <cell r="A1095">
            <v>480000</v>
          </cell>
          <cell r="B1095">
            <v>1015</v>
          </cell>
          <cell r="C1095">
            <v>-63132.94</v>
          </cell>
          <cell r="D1095" t="str">
            <v>202</v>
          </cell>
          <cell r="E1095" t="str">
            <v>453</v>
          </cell>
          <cell r="F1095">
            <v>-23134.26</v>
          </cell>
          <cell r="G1095">
            <v>2</v>
          </cell>
          <cell r="H1095" t="str">
            <v>2006-02-28</v>
          </cell>
        </row>
        <row r="1096">
          <cell r="A1096">
            <v>480000</v>
          </cell>
          <cell r="B1096">
            <v>1015</v>
          </cell>
          <cell r="C1096">
            <v>-1629.04</v>
          </cell>
          <cell r="D1096" t="str">
            <v>202</v>
          </cell>
          <cell r="E1096" t="str">
            <v>453</v>
          </cell>
          <cell r="F1096">
            <v>-600.82000000000005</v>
          </cell>
          <cell r="G1096">
            <v>2</v>
          </cell>
          <cell r="H1096" t="str">
            <v>2006-02-28</v>
          </cell>
        </row>
        <row r="1097">
          <cell r="A1097">
            <v>480000</v>
          </cell>
          <cell r="B1097">
            <v>1015</v>
          </cell>
          <cell r="C1097">
            <v>-91407.37</v>
          </cell>
          <cell r="D1097" t="str">
            <v>202</v>
          </cell>
          <cell r="E1097" t="str">
            <v>453</v>
          </cell>
          <cell r="F1097">
            <v>-34351.9</v>
          </cell>
          <cell r="G1097">
            <v>2</v>
          </cell>
          <cell r="H1097" t="str">
            <v>2006-02-28</v>
          </cell>
        </row>
        <row r="1098">
          <cell r="A1098">
            <v>480000</v>
          </cell>
          <cell r="B1098">
            <v>1015</v>
          </cell>
          <cell r="C1098">
            <v>-2046.27</v>
          </cell>
          <cell r="D1098" t="str">
            <v>202</v>
          </cell>
          <cell r="E1098" t="str">
            <v>453</v>
          </cell>
          <cell r="F1098">
            <v>-836.49</v>
          </cell>
          <cell r="G1098">
            <v>2</v>
          </cell>
          <cell r="H1098" t="str">
            <v>2006-02-28</v>
          </cell>
        </row>
        <row r="1099">
          <cell r="A1099">
            <v>480000</v>
          </cell>
          <cell r="B1099">
            <v>1015</v>
          </cell>
          <cell r="C1099">
            <v>-152377.34</v>
          </cell>
          <cell r="D1099" t="str">
            <v>202</v>
          </cell>
          <cell r="E1099" t="str">
            <v>453</v>
          </cell>
          <cell r="F1099">
            <v>-57168.13</v>
          </cell>
          <cell r="G1099">
            <v>2</v>
          </cell>
          <cell r="H1099" t="str">
            <v>2006-02-28</v>
          </cell>
        </row>
        <row r="1100">
          <cell r="A1100">
            <v>480000</v>
          </cell>
          <cell r="B1100">
            <v>1015</v>
          </cell>
          <cell r="C1100">
            <v>-57556.89</v>
          </cell>
          <cell r="D1100" t="str">
            <v>202</v>
          </cell>
          <cell r="E1100" t="str">
            <v>453</v>
          </cell>
          <cell r="F1100">
            <v>-21957.72</v>
          </cell>
          <cell r="G1100">
            <v>2</v>
          </cell>
          <cell r="H1100" t="str">
            <v>2006-02-28</v>
          </cell>
        </row>
        <row r="1101">
          <cell r="A1101">
            <v>480000</v>
          </cell>
          <cell r="B1101">
            <v>1015</v>
          </cell>
          <cell r="C1101">
            <v>-2462.7399999999998</v>
          </cell>
          <cell r="D1101" t="str">
            <v>202</v>
          </cell>
          <cell r="E1101" t="str">
            <v>453</v>
          </cell>
          <cell r="F1101">
            <v>-1110.02</v>
          </cell>
          <cell r="G1101">
            <v>2</v>
          </cell>
          <cell r="H1101" t="str">
            <v>2006-02-28</v>
          </cell>
        </row>
        <row r="1102">
          <cell r="A1102">
            <v>480000</v>
          </cell>
          <cell r="B1102">
            <v>1015</v>
          </cell>
          <cell r="C1102">
            <v>-118324.6</v>
          </cell>
          <cell r="D1102" t="str">
            <v>202</v>
          </cell>
          <cell r="E1102" t="str">
            <v>453</v>
          </cell>
          <cell r="F1102">
            <v>-46408.39</v>
          </cell>
          <cell r="G1102">
            <v>2</v>
          </cell>
          <cell r="H1102" t="str">
            <v>2006-02-28</v>
          </cell>
        </row>
        <row r="1103">
          <cell r="A1103">
            <v>480000</v>
          </cell>
          <cell r="B1103">
            <v>1015</v>
          </cell>
          <cell r="C1103">
            <v>-1093.6199999999999</v>
          </cell>
          <cell r="D1103" t="str">
            <v>202</v>
          </cell>
          <cell r="E1103" t="str">
            <v>453</v>
          </cell>
          <cell r="F1103">
            <v>-419.77</v>
          </cell>
          <cell r="G1103">
            <v>2</v>
          </cell>
          <cell r="H1103" t="str">
            <v>2006-02-28</v>
          </cell>
        </row>
        <row r="1104">
          <cell r="A1104">
            <v>480000</v>
          </cell>
          <cell r="B1104">
            <v>1015</v>
          </cell>
          <cell r="C1104">
            <v>-171662.63</v>
          </cell>
          <cell r="D1104" t="str">
            <v>202</v>
          </cell>
          <cell r="E1104" t="str">
            <v>453</v>
          </cell>
          <cell r="F1104">
            <v>-65636.52</v>
          </cell>
          <cell r="G1104">
            <v>2</v>
          </cell>
          <cell r="H1104" t="str">
            <v>2006-02-28</v>
          </cell>
        </row>
        <row r="1105">
          <cell r="A1105">
            <v>480000</v>
          </cell>
          <cell r="B1105">
            <v>1015</v>
          </cell>
          <cell r="C1105">
            <v>-2212.62</v>
          </cell>
          <cell r="D1105" t="str">
            <v>202</v>
          </cell>
          <cell r="E1105" t="str">
            <v>453</v>
          </cell>
          <cell r="F1105">
            <v>-914.53</v>
          </cell>
          <cell r="G1105">
            <v>2</v>
          </cell>
          <cell r="H1105" t="str">
            <v>2006-02-28</v>
          </cell>
        </row>
        <row r="1106">
          <cell r="A1106">
            <v>480000</v>
          </cell>
          <cell r="B1106">
            <v>1015</v>
          </cell>
          <cell r="C1106">
            <v>-95334.399999999994</v>
          </cell>
          <cell r="D1106" t="str">
            <v>202</v>
          </cell>
          <cell r="E1106" t="str">
            <v>453</v>
          </cell>
          <cell r="F1106">
            <v>-36313.03</v>
          </cell>
          <cell r="G1106">
            <v>2</v>
          </cell>
          <cell r="H1106" t="str">
            <v>2006-02-28</v>
          </cell>
        </row>
        <row r="1107">
          <cell r="A1107">
            <v>480000</v>
          </cell>
          <cell r="B1107">
            <v>1015</v>
          </cell>
          <cell r="C1107">
            <v>-496.57</v>
          </cell>
          <cell r="D1107" t="str">
            <v>202</v>
          </cell>
          <cell r="E1107" t="str">
            <v>453</v>
          </cell>
          <cell r="F1107">
            <v>-166.39</v>
          </cell>
          <cell r="G1107">
            <v>2</v>
          </cell>
          <cell r="H1107" t="str">
            <v>2006-02-28</v>
          </cell>
        </row>
        <row r="1108">
          <cell r="A1108">
            <v>480000</v>
          </cell>
          <cell r="B1108">
            <v>1015</v>
          </cell>
          <cell r="C1108">
            <v>-451.59</v>
          </cell>
          <cell r="D1108" t="str">
            <v>202</v>
          </cell>
          <cell r="E1108" t="str">
            <v>453</v>
          </cell>
          <cell r="F1108">
            <v>-150.99</v>
          </cell>
          <cell r="G1108">
            <v>2</v>
          </cell>
          <cell r="H1108" t="str">
            <v>2006-02-28</v>
          </cell>
        </row>
        <row r="1109">
          <cell r="A1109">
            <v>480001</v>
          </cell>
          <cell r="B1109">
            <v>1015</v>
          </cell>
          <cell r="C1109">
            <v>-57118.69</v>
          </cell>
          <cell r="D1109" t="str">
            <v>202</v>
          </cell>
          <cell r="E1109" t="str">
            <v>453</v>
          </cell>
          <cell r="F1109">
            <v>17814</v>
          </cell>
          <cell r="G1109">
            <v>2</v>
          </cell>
          <cell r="H1109" t="str">
            <v>2006-02-28</v>
          </cell>
        </row>
        <row r="1110">
          <cell r="A1110">
            <v>481004</v>
          </cell>
          <cell r="B1110">
            <v>1015</v>
          </cell>
          <cell r="C1110">
            <v>-10368.91</v>
          </cell>
          <cell r="D1110" t="str">
            <v>202</v>
          </cell>
          <cell r="E1110" t="str">
            <v>453</v>
          </cell>
          <cell r="F1110">
            <v>-6709.85</v>
          </cell>
          <cell r="G1110">
            <v>2</v>
          </cell>
          <cell r="H1110" t="str">
            <v>2006-02-28</v>
          </cell>
        </row>
        <row r="1111">
          <cell r="A1111">
            <v>481004</v>
          </cell>
          <cell r="B1111">
            <v>1015</v>
          </cell>
          <cell r="C1111">
            <v>-615.07000000000005</v>
          </cell>
          <cell r="D1111" t="str">
            <v>202</v>
          </cell>
          <cell r="E1111" t="str">
            <v>453</v>
          </cell>
          <cell r="F1111">
            <v>-360.22</v>
          </cell>
          <cell r="G1111">
            <v>2</v>
          </cell>
          <cell r="H1111" t="str">
            <v>2006-02-28</v>
          </cell>
        </row>
        <row r="1112">
          <cell r="A1112">
            <v>481004</v>
          </cell>
          <cell r="B1112">
            <v>1015</v>
          </cell>
          <cell r="C1112">
            <v>-33856.339999999997</v>
          </cell>
          <cell r="D1112" t="str">
            <v>202</v>
          </cell>
          <cell r="E1112" t="str">
            <v>453</v>
          </cell>
          <cell r="F1112">
            <v>-19747.87</v>
          </cell>
          <cell r="G1112">
            <v>2</v>
          </cell>
          <cell r="H1112" t="str">
            <v>2006-02-28</v>
          </cell>
        </row>
        <row r="1113">
          <cell r="A1113">
            <v>481004</v>
          </cell>
          <cell r="B1113">
            <v>1015</v>
          </cell>
          <cell r="C1113">
            <v>-11497.83</v>
          </cell>
          <cell r="D1113" t="str">
            <v>202</v>
          </cell>
          <cell r="E1113" t="str">
            <v>453</v>
          </cell>
          <cell r="F1113">
            <v>-8573.7800000000007</v>
          </cell>
          <cell r="G1113">
            <v>2</v>
          </cell>
          <cell r="H1113" t="str">
            <v>2006-02-28</v>
          </cell>
        </row>
        <row r="1114">
          <cell r="A1114">
            <v>481004</v>
          </cell>
          <cell r="B1114">
            <v>1015</v>
          </cell>
          <cell r="C1114">
            <v>-63559.199999999997</v>
          </cell>
          <cell r="D1114" t="str">
            <v>202</v>
          </cell>
          <cell r="E1114" t="str">
            <v>453</v>
          </cell>
          <cell r="F1114">
            <v>-36636.99</v>
          </cell>
          <cell r="G1114">
            <v>2</v>
          </cell>
          <cell r="H1114" t="str">
            <v>2006-02-28</v>
          </cell>
        </row>
        <row r="1115">
          <cell r="A1115">
            <v>481004</v>
          </cell>
          <cell r="B1115">
            <v>1015</v>
          </cell>
          <cell r="C1115">
            <v>-20797.43</v>
          </cell>
          <cell r="D1115" t="str">
            <v>202</v>
          </cell>
          <cell r="E1115" t="str">
            <v>453</v>
          </cell>
          <cell r="F1115">
            <v>-11116.99</v>
          </cell>
          <cell r="G1115">
            <v>2</v>
          </cell>
          <cell r="H1115" t="str">
            <v>2006-02-28</v>
          </cell>
        </row>
        <row r="1116">
          <cell r="A1116">
            <v>481004</v>
          </cell>
          <cell r="B1116">
            <v>1015</v>
          </cell>
          <cell r="C1116">
            <v>-1645.8</v>
          </cell>
          <cell r="D1116" t="str">
            <v>202</v>
          </cell>
          <cell r="E1116" t="str">
            <v>453</v>
          </cell>
          <cell r="F1116">
            <v>-818.52</v>
          </cell>
          <cell r="G1116">
            <v>2</v>
          </cell>
          <cell r="H1116" t="str">
            <v>2006-02-28</v>
          </cell>
        </row>
        <row r="1117">
          <cell r="A1117">
            <v>481004</v>
          </cell>
          <cell r="B1117">
            <v>1015</v>
          </cell>
          <cell r="C1117">
            <v>-82462.820000000007</v>
          </cell>
          <cell r="D1117" t="str">
            <v>202</v>
          </cell>
          <cell r="E1117" t="str">
            <v>453</v>
          </cell>
          <cell r="F1117">
            <v>-49975.42</v>
          </cell>
          <cell r="G1117">
            <v>2</v>
          </cell>
          <cell r="H1117" t="str">
            <v>2006-02-28</v>
          </cell>
        </row>
        <row r="1118">
          <cell r="A1118">
            <v>481004</v>
          </cell>
          <cell r="B1118">
            <v>1015</v>
          </cell>
          <cell r="C1118">
            <v>-1867.61</v>
          </cell>
          <cell r="D1118" t="str">
            <v>202</v>
          </cell>
          <cell r="E1118" t="str">
            <v>453</v>
          </cell>
          <cell r="F1118">
            <v>-1123.1300000000001</v>
          </cell>
          <cell r="G1118">
            <v>2</v>
          </cell>
          <cell r="H1118" t="str">
            <v>2006-02-28</v>
          </cell>
        </row>
        <row r="1119">
          <cell r="A1119">
            <v>481004</v>
          </cell>
          <cell r="B1119">
            <v>1015</v>
          </cell>
          <cell r="C1119">
            <v>-38937.089999999997</v>
          </cell>
          <cell r="D1119" t="str">
            <v>202</v>
          </cell>
          <cell r="E1119" t="str">
            <v>453</v>
          </cell>
          <cell r="F1119">
            <v>-23801.9</v>
          </cell>
          <cell r="G1119">
            <v>2</v>
          </cell>
          <cell r="H1119" t="str">
            <v>2006-02-28</v>
          </cell>
        </row>
        <row r="1120">
          <cell r="A1120">
            <v>481004</v>
          </cell>
          <cell r="B1120">
            <v>1015</v>
          </cell>
          <cell r="C1120">
            <v>-3863.38</v>
          </cell>
          <cell r="D1120" t="str">
            <v>202</v>
          </cell>
          <cell r="E1120" t="str">
            <v>453</v>
          </cell>
          <cell r="F1120">
            <v>-2227.9499999999998</v>
          </cell>
          <cell r="G1120">
            <v>2</v>
          </cell>
          <cell r="H1120" t="str">
            <v>2006-02-28</v>
          </cell>
        </row>
        <row r="1121">
          <cell r="A1121">
            <v>481004</v>
          </cell>
          <cell r="B1121">
            <v>1015</v>
          </cell>
          <cell r="C1121">
            <v>-46879.26</v>
          </cell>
          <cell r="D1121" t="str">
            <v>202</v>
          </cell>
          <cell r="E1121" t="str">
            <v>453</v>
          </cell>
          <cell r="F1121">
            <v>-25836.57</v>
          </cell>
          <cell r="G1121">
            <v>2</v>
          </cell>
          <cell r="H1121" t="str">
            <v>2006-02-28</v>
          </cell>
        </row>
        <row r="1122">
          <cell r="A1122">
            <v>481004</v>
          </cell>
          <cell r="B1122">
            <v>1015</v>
          </cell>
          <cell r="C1122">
            <v>-2205.83</v>
          </cell>
          <cell r="D1122" t="str">
            <v>202</v>
          </cell>
          <cell r="E1122" t="str">
            <v>453</v>
          </cell>
          <cell r="F1122">
            <v>-1243.06</v>
          </cell>
          <cell r="G1122">
            <v>2</v>
          </cell>
          <cell r="H1122" t="str">
            <v>2006-02-28</v>
          </cell>
        </row>
        <row r="1123">
          <cell r="A1123">
            <v>481004</v>
          </cell>
          <cell r="B1123">
            <v>1015</v>
          </cell>
          <cell r="C1123">
            <v>-249.41</v>
          </cell>
          <cell r="D1123" t="str">
            <v>202</v>
          </cell>
          <cell r="E1123" t="str">
            <v>453</v>
          </cell>
          <cell r="F1123">
            <v>-130.74</v>
          </cell>
          <cell r="G1123">
            <v>2</v>
          </cell>
          <cell r="H1123" t="str">
            <v>2006-02-28</v>
          </cell>
        </row>
        <row r="1124">
          <cell r="A1124">
            <v>480000</v>
          </cell>
          <cell r="B1124">
            <v>1015</v>
          </cell>
          <cell r="C1124">
            <v>-125.65</v>
          </cell>
          <cell r="D1124" t="str">
            <v>202</v>
          </cell>
          <cell r="E1124" t="str">
            <v>455</v>
          </cell>
          <cell r="F1124">
            <v>-44.47</v>
          </cell>
          <cell r="G1124">
            <v>2</v>
          </cell>
          <cell r="H1124" t="str">
            <v>2006-02-28</v>
          </cell>
        </row>
        <row r="1125">
          <cell r="A1125">
            <v>480000</v>
          </cell>
          <cell r="B1125">
            <v>1015</v>
          </cell>
          <cell r="C1125">
            <v>-8.69</v>
          </cell>
          <cell r="D1125" t="str">
            <v>202</v>
          </cell>
          <cell r="E1125" t="str">
            <v>455</v>
          </cell>
          <cell r="F1125">
            <v>-2.99</v>
          </cell>
          <cell r="G1125">
            <v>2</v>
          </cell>
          <cell r="H1125" t="str">
            <v>2006-02-28</v>
          </cell>
        </row>
        <row r="1126">
          <cell r="A1126">
            <v>480000</v>
          </cell>
          <cell r="B1126">
            <v>1015</v>
          </cell>
          <cell r="C1126">
            <v>-33528.949999999997</v>
          </cell>
          <cell r="D1126" t="str">
            <v>202</v>
          </cell>
          <cell r="E1126" t="str">
            <v>455</v>
          </cell>
          <cell r="F1126">
            <v>-11709.36</v>
          </cell>
          <cell r="G1126">
            <v>2</v>
          </cell>
          <cell r="H1126" t="str">
            <v>2006-02-28</v>
          </cell>
        </row>
        <row r="1127">
          <cell r="A1127">
            <v>480000</v>
          </cell>
          <cell r="B1127">
            <v>1015</v>
          </cell>
          <cell r="C1127">
            <v>-457.02</v>
          </cell>
          <cell r="D1127" t="str">
            <v>202</v>
          </cell>
          <cell r="E1127" t="str">
            <v>455</v>
          </cell>
          <cell r="F1127">
            <v>-172.22</v>
          </cell>
          <cell r="G1127">
            <v>2</v>
          </cell>
          <cell r="H1127" t="str">
            <v>2006-02-28</v>
          </cell>
        </row>
        <row r="1128">
          <cell r="A1128">
            <v>480000</v>
          </cell>
          <cell r="B1128">
            <v>1015</v>
          </cell>
          <cell r="C1128">
            <v>-18.739999999999998</v>
          </cell>
          <cell r="D1128" t="str">
            <v>202</v>
          </cell>
          <cell r="E1128" t="str">
            <v>455</v>
          </cell>
          <cell r="F1128">
            <v>-3.19</v>
          </cell>
          <cell r="G1128">
            <v>2</v>
          </cell>
          <cell r="H1128" t="str">
            <v>2006-02-28</v>
          </cell>
        </row>
        <row r="1129">
          <cell r="A1129">
            <v>480000</v>
          </cell>
          <cell r="B1129">
            <v>1015</v>
          </cell>
          <cell r="C1129">
            <v>-219.46</v>
          </cell>
          <cell r="D1129" t="str">
            <v>202</v>
          </cell>
          <cell r="E1129" t="str">
            <v>455</v>
          </cell>
          <cell r="F1129">
            <v>-73.53</v>
          </cell>
          <cell r="G1129">
            <v>2</v>
          </cell>
          <cell r="H1129" t="str">
            <v>2006-02-28</v>
          </cell>
        </row>
        <row r="1130">
          <cell r="A1130">
            <v>480000</v>
          </cell>
          <cell r="B1130">
            <v>1015</v>
          </cell>
          <cell r="C1130">
            <v>-51.86</v>
          </cell>
          <cell r="D1130" t="str">
            <v>202</v>
          </cell>
          <cell r="E1130" t="str">
            <v>455</v>
          </cell>
          <cell r="F1130">
            <v>-18.940000000000001</v>
          </cell>
          <cell r="G1130">
            <v>2</v>
          </cell>
          <cell r="H1130" t="str">
            <v>2006-02-28</v>
          </cell>
        </row>
        <row r="1131">
          <cell r="A1131">
            <v>480000</v>
          </cell>
          <cell r="B1131">
            <v>1015</v>
          </cell>
          <cell r="C1131">
            <v>-115.54</v>
          </cell>
          <cell r="D1131" t="str">
            <v>202</v>
          </cell>
          <cell r="E1131" t="str">
            <v>455</v>
          </cell>
          <cell r="F1131">
            <v>-34.96</v>
          </cell>
          <cell r="G1131">
            <v>2</v>
          </cell>
          <cell r="H1131" t="str">
            <v>2006-02-28</v>
          </cell>
        </row>
        <row r="1132">
          <cell r="A1132">
            <v>480000</v>
          </cell>
          <cell r="B1132">
            <v>1015</v>
          </cell>
          <cell r="C1132">
            <v>-33.520000000000003</v>
          </cell>
          <cell r="D1132" t="str">
            <v>202</v>
          </cell>
          <cell r="E1132" t="str">
            <v>455</v>
          </cell>
          <cell r="F1132">
            <v>-11.42</v>
          </cell>
          <cell r="G1132">
            <v>2</v>
          </cell>
          <cell r="H1132" t="str">
            <v>2006-02-28</v>
          </cell>
        </row>
        <row r="1133">
          <cell r="A1133">
            <v>480001</v>
          </cell>
          <cell r="B1133">
            <v>1015</v>
          </cell>
          <cell r="C1133">
            <v>1705.63</v>
          </cell>
          <cell r="D1133" t="str">
            <v>202</v>
          </cell>
          <cell r="E1133" t="str">
            <v>455</v>
          </cell>
          <cell r="F1133">
            <v>1307</v>
          </cell>
          <cell r="G1133">
            <v>2</v>
          </cell>
          <cell r="H1133" t="str">
            <v>2006-02-28</v>
          </cell>
        </row>
        <row r="1134">
          <cell r="A1134">
            <v>481004</v>
          </cell>
          <cell r="B1134">
            <v>1015</v>
          </cell>
          <cell r="C1134">
            <v>-32.1</v>
          </cell>
          <cell r="D1134" t="str">
            <v>202</v>
          </cell>
          <cell r="E1134" t="str">
            <v>455</v>
          </cell>
          <cell r="F1134">
            <v>-11.68</v>
          </cell>
          <cell r="G1134">
            <v>2</v>
          </cell>
          <cell r="H1134" t="str">
            <v>2006-02-28</v>
          </cell>
        </row>
        <row r="1135">
          <cell r="A1135">
            <v>481004</v>
          </cell>
          <cell r="B1135">
            <v>1015</v>
          </cell>
          <cell r="C1135">
            <v>-20750.189999999999</v>
          </cell>
          <cell r="D1135" t="str">
            <v>202</v>
          </cell>
          <cell r="E1135" t="str">
            <v>455</v>
          </cell>
          <cell r="F1135">
            <v>-8468.4699999999993</v>
          </cell>
          <cell r="G1135">
            <v>2</v>
          </cell>
          <cell r="H1135" t="str">
            <v>2006-02-28</v>
          </cell>
        </row>
        <row r="1136">
          <cell r="A1136">
            <v>481004</v>
          </cell>
          <cell r="B1136">
            <v>1015</v>
          </cell>
          <cell r="C1136">
            <v>-1308.57</v>
          </cell>
          <cell r="D1136" t="str">
            <v>202</v>
          </cell>
          <cell r="E1136" t="str">
            <v>455</v>
          </cell>
          <cell r="F1136">
            <v>-509.24</v>
          </cell>
          <cell r="G1136">
            <v>2</v>
          </cell>
          <cell r="H1136" t="str">
            <v>2006-02-28</v>
          </cell>
        </row>
        <row r="1137">
          <cell r="A1137">
            <v>481004</v>
          </cell>
          <cell r="B1137">
            <v>1015</v>
          </cell>
          <cell r="C1137">
            <v>-264.99</v>
          </cell>
          <cell r="D1137" t="str">
            <v>202</v>
          </cell>
          <cell r="E1137" t="str">
            <v>455</v>
          </cell>
          <cell r="F1137">
            <v>-102.24</v>
          </cell>
          <cell r="G1137">
            <v>2</v>
          </cell>
          <cell r="H1137" t="str">
            <v>2006-02-28</v>
          </cell>
        </row>
        <row r="1138">
          <cell r="A1138">
            <v>481004</v>
          </cell>
          <cell r="B1138">
            <v>1015</v>
          </cell>
          <cell r="C1138">
            <v>-1135.3499999999999</v>
          </cell>
          <cell r="D1138" t="str">
            <v>202</v>
          </cell>
          <cell r="E1138" t="str">
            <v>455</v>
          </cell>
          <cell r="F1138">
            <v>-493.18</v>
          </cell>
          <cell r="G1138">
            <v>2</v>
          </cell>
          <cell r="H1138" t="str">
            <v>2006-02-28</v>
          </cell>
        </row>
        <row r="1139">
          <cell r="A1139">
            <v>481002</v>
          </cell>
          <cell r="B1139">
            <v>1015</v>
          </cell>
          <cell r="C1139">
            <v>0</v>
          </cell>
          <cell r="D1139" t="str">
            <v>202</v>
          </cell>
          <cell r="E1139" t="str">
            <v>456</v>
          </cell>
          <cell r="F1139">
            <v>0</v>
          </cell>
          <cell r="G1139">
            <v>2</v>
          </cell>
          <cell r="H1139" t="str">
            <v>2006-02-28</v>
          </cell>
        </row>
        <row r="1140">
          <cell r="A1140">
            <v>481002</v>
          </cell>
          <cell r="B1140">
            <v>1015</v>
          </cell>
          <cell r="C1140">
            <v>0</v>
          </cell>
          <cell r="D1140" t="str">
            <v>202</v>
          </cell>
          <cell r="E1140" t="str">
            <v>456</v>
          </cell>
          <cell r="F1140">
            <v>0</v>
          </cell>
          <cell r="G1140">
            <v>2</v>
          </cell>
          <cell r="H1140" t="str">
            <v>2006-02-28</v>
          </cell>
        </row>
        <row r="1141">
          <cell r="A1141">
            <v>481002</v>
          </cell>
          <cell r="B1141">
            <v>1015</v>
          </cell>
          <cell r="C1141">
            <v>0</v>
          </cell>
          <cell r="D1141" t="str">
            <v>202</v>
          </cell>
          <cell r="E1141" t="str">
            <v>456</v>
          </cell>
          <cell r="F1141">
            <v>0</v>
          </cell>
          <cell r="G1141">
            <v>2</v>
          </cell>
          <cell r="H1141" t="str">
            <v>2006-02-28</v>
          </cell>
        </row>
        <row r="1142">
          <cell r="A1142">
            <v>481002</v>
          </cell>
          <cell r="B1142">
            <v>1015</v>
          </cell>
          <cell r="C1142">
            <v>0</v>
          </cell>
          <cell r="D1142" t="str">
            <v>202</v>
          </cell>
          <cell r="E1142" t="str">
            <v>457</v>
          </cell>
          <cell r="F1142">
            <v>0</v>
          </cell>
          <cell r="G1142">
            <v>2</v>
          </cell>
          <cell r="H1142" t="str">
            <v>2006-02-28</v>
          </cell>
        </row>
        <row r="1143">
          <cell r="A1143">
            <v>481002</v>
          </cell>
          <cell r="B1143">
            <v>1015</v>
          </cell>
          <cell r="C1143">
            <v>-2204.27</v>
          </cell>
          <cell r="D1143" t="str">
            <v>202</v>
          </cell>
          <cell r="E1143" t="str">
            <v>457</v>
          </cell>
          <cell r="F1143">
            <v>-12810</v>
          </cell>
          <cell r="G1143">
            <v>2</v>
          </cell>
          <cell r="H1143" t="str">
            <v>2006-02-28</v>
          </cell>
        </row>
        <row r="1144">
          <cell r="A1144">
            <v>481002</v>
          </cell>
          <cell r="B1144">
            <v>1015</v>
          </cell>
          <cell r="C1144">
            <v>2540.2199999999998</v>
          </cell>
          <cell r="D1144" t="str">
            <v>202</v>
          </cell>
          <cell r="E1144" t="str">
            <v>457</v>
          </cell>
          <cell r="F1144">
            <v>14775</v>
          </cell>
          <cell r="G1144">
            <v>2</v>
          </cell>
          <cell r="H1144" t="str">
            <v>2006-02-28</v>
          </cell>
        </row>
        <row r="1145">
          <cell r="A1145">
            <v>481002</v>
          </cell>
          <cell r="B1145">
            <v>1015</v>
          </cell>
          <cell r="C1145">
            <v>-447.64</v>
          </cell>
          <cell r="D1145" t="str">
            <v>202</v>
          </cell>
          <cell r="E1145" t="str">
            <v>457</v>
          </cell>
          <cell r="F1145">
            <v>-2781</v>
          </cell>
          <cell r="G1145">
            <v>2</v>
          </cell>
          <cell r="H1145" t="str">
            <v>2006-02-28</v>
          </cell>
        </row>
        <row r="1146">
          <cell r="A1146">
            <v>481002</v>
          </cell>
          <cell r="B1146">
            <v>1015</v>
          </cell>
          <cell r="C1146">
            <v>-67</v>
          </cell>
          <cell r="D1146" t="str">
            <v>202</v>
          </cell>
          <cell r="E1146" t="str">
            <v>457</v>
          </cell>
          <cell r="F1146">
            <v>0</v>
          </cell>
          <cell r="G1146">
            <v>2</v>
          </cell>
          <cell r="H1146" t="str">
            <v>2006-02-28</v>
          </cell>
        </row>
        <row r="1147">
          <cell r="A1147">
            <v>481005</v>
          </cell>
          <cell r="B1147">
            <v>1015</v>
          </cell>
          <cell r="C1147">
            <v>0</v>
          </cell>
          <cell r="D1147" t="str">
            <v>202</v>
          </cell>
          <cell r="E1147" t="str">
            <v>457</v>
          </cell>
          <cell r="F1147">
            <v>0</v>
          </cell>
          <cell r="G1147">
            <v>2</v>
          </cell>
          <cell r="H1147" t="str">
            <v>2006-02-28</v>
          </cell>
        </row>
        <row r="1148">
          <cell r="A1148">
            <v>481005</v>
          </cell>
          <cell r="B1148">
            <v>1015</v>
          </cell>
          <cell r="C1148">
            <v>3507.08</v>
          </cell>
          <cell r="D1148" t="str">
            <v>202</v>
          </cell>
          <cell r="E1148" t="str">
            <v>457</v>
          </cell>
          <cell r="F1148">
            <v>15016</v>
          </cell>
          <cell r="G1148">
            <v>2</v>
          </cell>
          <cell r="H1148" t="str">
            <v>2006-02-28</v>
          </cell>
        </row>
        <row r="1149">
          <cell r="A1149">
            <v>481005</v>
          </cell>
          <cell r="B1149">
            <v>1015</v>
          </cell>
          <cell r="C1149">
            <v>-3889.74</v>
          </cell>
          <cell r="D1149" t="str">
            <v>202</v>
          </cell>
          <cell r="E1149" t="str">
            <v>457</v>
          </cell>
          <cell r="F1149">
            <v>-15764</v>
          </cell>
          <cell r="G1149">
            <v>2</v>
          </cell>
          <cell r="H1149" t="str">
            <v>2006-02-28</v>
          </cell>
        </row>
        <row r="1150">
          <cell r="A1150">
            <v>481005</v>
          </cell>
          <cell r="B1150">
            <v>1015</v>
          </cell>
          <cell r="C1150">
            <v>-337.05</v>
          </cell>
          <cell r="D1150" t="str">
            <v>202</v>
          </cell>
          <cell r="E1150" t="str">
            <v>457</v>
          </cell>
          <cell r="F1150">
            <v>-2462.52</v>
          </cell>
          <cell r="G1150">
            <v>2</v>
          </cell>
          <cell r="H1150" t="str">
            <v>2006-02-28</v>
          </cell>
        </row>
        <row r="1151">
          <cell r="A1151">
            <v>481005</v>
          </cell>
          <cell r="B1151">
            <v>1015</v>
          </cell>
          <cell r="C1151">
            <v>-1069.3800000000001</v>
          </cell>
          <cell r="D1151" t="str">
            <v>202</v>
          </cell>
          <cell r="E1151" t="str">
            <v>457</v>
          </cell>
          <cell r="F1151">
            <v>-7323.59</v>
          </cell>
          <cell r="G1151">
            <v>2</v>
          </cell>
          <cell r="H1151" t="str">
            <v>2006-02-28</v>
          </cell>
        </row>
        <row r="1152">
          <cell r="A1152">
            <v>481005</v>
          </cell>
          <cell r="B1152">
            <v>1015</v>
          </cell>
          <cell r="C1152">
            <v>-978.91</v>
          </cell>
          <cell r="D1152" t="str">
            <v>202</v>
          </cell>
          <cell r="E1152" t="str">
            <v>457</v>
          </cell>
          <cell r="F1152">
            <v>-4836.0200000000004</v>
          </cell>
          <cell r="G1152">
            <v>2</v>
          </cell>
          <cell r="H1152" t="str">
            <v>2006-02-28</v>
          </cell>
        </row>
        <row r="1153">
          <cell r="A1153">
            <v>481003</v>
          </cell>
          <cell r="B1153">
            <v>1015</v>
          </cell>
          <cell r="C1153">
            <v>-13332.8</v>
          </cell>
          <cell r="D1153" t="str">
            <v>200</v>
          </cell>
          <cell r="F1153">
            <v>1185.78</v>
          </cell>
          <cell r="G1153">
            <v>2</v>
          </cell>
          <cell r="H1153" t="str">
            <v>2006-02-28</v>
          </cell>
        </row>
        <row r="1154">
          <cell r="A1154">
            <v>481003</v>
          </cell>
          <cell r="B1154">
            <v>1015</v>
          </cell>
          <cell r="C1154">
            <v>-7143.57</v>
          </cell>
          <cell r="D1154" t="str">
            <v>200</v>
          </cell>
          <cell r="F1154">
            <v>72.98</v>
          </cell>
          <cell r="G1154">
            <v>2</v>
          </cell>
          <cell r="H1154" t="str">
            <v>2006-02-28</v>
          </cell>
        </row>
        <row r="1155">
          <cell r="A1155">
            <v>481003</v>
          </cell>
          <cell r="B1155">
            <v>1015</v>
          </cell>
          <cell r="C1155">
            <v>-13946.41</v>
          </cell>
          <cell r="D1155" t="str">
            <v>200</v>
          </cell>
          <cell r="F1155">
            <v>-1165.67</v>
          </cell>
          <cell r="G1155">
            <v>2</v>
          </cell>
          <cell r="H1155" t="str">
            <v>2006-02-28</v>
          </cell>
        </row>
        <row r="1156">
          <cell r="A1156">
            <v>481003</v>
          </cell>
          <cell r="B1156">
            <v>1015</v>
          </cell>
          <cell r="C1156">
            <v>851.72</v>
          </cell>
          <cell r="D1156" t="str">
            <v>200</v>
          </cell>
          <cell r="F1156">
            <v>0</v>
          </cell>
          <cell r="G1156">
            <v>2</v>
          </cell>
          <cell r="H1156" t="str">
            <v>2006-02-28</v>
          </cell>
        </row>
        <row r="1157">
          <cell r="A1157">
            <v>481003</v>
          </cell>
          <cell r="B1157">
            <v>1015</v>
          </cell>
          <cell r="C1157">
            <v>623.02</v>
          </cell>
          <cell r="D1157" t="str">
            <v>200</v>
          </cell>
          <cell r="F1157">
            <v>74.180000000000007</v>
          </cell>
          <cell r="G1157">
            <v>2</v>
          </cell>
          <cell r="H1157" t="str">
            <v>2006-02-28</v>
          </cell>
        </row>
        <row r="1158">
          <cell r="A1158">
            <v>481003</v>
          </cell>
          <cell r="B1158">
            <v>1015</v>
          </cell>
          <cell r="C1158">
            <v>0</v>
          </cell>
          <cell r="D1158" t="str">
            <v>200</v>
          </cell>
          <cell r="F1158">
            <v>-2371.56</v>
          </cell>
          <cell r="G1158">
            <v>2</v>
          </cell>
          <cell r="H1158" t="str">
            <v>2006-02-28</v>
          </cell>
        </row>
        <row r="1159">
          <cell r="A1159">
            <v>481003</v>
          </cell>
          <cell r="B1159">
            <v>1015</v>
          </cell>
          <cell r="C1159">
            <v>0</v>
          </cell>
          <cell r="D1159" t="str">
            <v>200</v>
          </cell>
          <cell r="F1159">
            <v>-145.96</v>
          </cell>
          <cell r="G1159">
            <v>2</v>
          </cell>
          <cell r="H1159" t="str">
            <v>2006-02-28</v>
          </cell>
        </row>
        <row r="1160">
          <cell r="A1160">
            <v>481003</v>
          </cell>
          <cell r="B1160">
            <v>1015</v>
          </cell>
          <cell r="C1160">
            <v>-96352.21</v>
          </cell>
          <cell r="D1160" t="str">
            <v>200</v>
          </cell>
          <cell r="F1160">
            <v>-8558.64</v>
          </cell>
          <cell r="G1160">
            <v>2</v>
          </cell>
          <cell r="H1160" t="str">
            <v>2006-02-28</v>
          </cell>
        </row>
        <row r="1161">
          <cell r="A1161">
            <v>481003</v>
          </cell>
          <cell r="B1161">
            <v>1515</v>
          </cell>
          <cell r="C1161">
            <v>3750.2</v>
          </cell>
          <cell r="D1161" t="str">
            <v>200</v>
          </cell>
          <cell r="F1161">
            <v>391.34</v>
          </cell>
          <cell r="G1161">
            <v>2</v>
          </cell>
          <cell r="H1161" t="str">
            <v>2006-02-28</v>
          </cell>
        </row>
        <row r="1162">
          <cell r="A1162">
            <v>481000</v>
          </cell>
          <cell r="B1162">
            <v>1015</v>
          </cell>
          <cell r="C1162">
            <v>0</v>
          </cell>
          <cell r="D1162" t="str">
            <v>203</v>
          </cell>
          <cell r="E1162" t="str">
            <v>402</v>
          </cell>
          <cell r="F1162">
            <v>0</v>
          </cell>
          <cell r="G1162">
            <v>2</v>
          </cell>
          <cell r="H1162" t="str">
            <v>2006-02-28</v>
          </cell>
        </row>
        <row r="1163">
          <cell r="A1163">
            <v>481000</v>
          </cell>
          <cell r="B1163">
            <v>1015</v>
          </cell>
          <cell r="C1163">
            <v>383313.26</v>
          </cell>
          <cell r="D1163" t="str">
            <v>203</v>
          </cell>
          <cell r="E1163" t="str">
            <v>402</v>
          </cell>
          <cell r="F1163">
            <v>0</v>
          </cell>
          <cell r="G1163">
            <v>2</v>
          </cell>
          <cell r="H1163" t="str">
            <v>2006-02-28</v>
          </cell>
        </row>
        <row r="1164">
          <cell r="A1164">
            <v>481000</v>
          </cell>
          <cell r="B1164">
            <v>1015</v>
          </cell>
          <cell r="C1164">
            <v>-171711.62</v>
          </cell>
          <cell r="D1164" t="str">
            <v>203</v>
          </cell>
          <cell r="E1164" t="str">
            <v>402</v>
          </cell>
          <cell r="F1164">
            <v>0</v>
          </cell>
          <cell r="G1164">
            <v>2</v>
          </cell>
          <cell r="H1164" t="str">
            <v>2006-02-28</v>
          </cell>
        </row>
        <row r="1165">
          <cell r="A1165">
            <v>481000</v>
          </cell>
          <cell r="B1165">
            <v>1015</v>
          </cell>
          <cell r="C1165">
            <v>-1405.51</v>
          </cell>
          <cell r="D1165" t="str">
            <v>203</v>
          </cell>
          <cell r="E1165" t="str">
            <v>402</v>
          </cell>
          <cell r="F1165">
            <v>0</v>
          </cell>
          <cell r="G1165">
            <v>2</v>
          </cell>
          <cell r="H1165" t="str">
            <v>2006-02-28</v>
          </cell>
        </row>
        <row r="1166">
          <cell r="A1166">
            <v>481000</v>
          </cell>
          <cell r="B1166">
            <v>1015</v>
          </cell>
          <cell r="C1166">
            <v>-3779.69</v>
          </cell>
          <cell r="D1166" t="str">
            <v>203</v>
          </cell>
          <cell r="E1166" t="str">
            <v>402</v>
          </cell>
          <cell r="F1166">
            <v>0</v>
          </cell>
          <cell r="G1166">
            <v>2</v>
          </cell>
          <cell r="H1166" t="str">
            <v>2006-02-28</v>
          </cell>
        </row>
        <row r="1167">
          <cell r="A1167">
            <v>481000</v>
          </cell>
          <cell r="B1167">
            <v>1015</v>
          </cell>
          <cell r="C1167">
            <v>-43074.13</v>
          </cell>
          <cell r="D1167" t="str">
            <v>203</v>
          </cell>
          <cell r="E1167" t="str">
            <v>402</v>
          </cell>
          <cell r="F1167">
            <v>0</v>
          </cell>
          <cell r="G1167">
            <v>2</v>
          </cell>
          <cell r="H1167" t="str">
            <v>2006-02-28</v>
          </cell>
        </row>
        <row r="1168">
          <cell r="A1168">
            <v>481000</v>
          </cell>
          <cell r="B1168">
            <v>1015</v>
          </cell>
          <cell r="C1168">
            <v>-52837.4</v>
          </cell>
          <cell r="D1168" t="str">
            <v>203</v>
          </cell>
          <cell r="E1168" t="str">
            <v>402</v>
          </cell>
          <cell r="F1168">
            <v>0</v>
          </cell>
          <cell r="G1168">
            <v>2</v>
          </cell>
          <cell r="H1168" t="str">
            <v>2006-02-28</v>
          </cell>
        </row>
        <row r="1169">
          <cell r="A1169">
            <v>481000</v>
          </cell>
          <cell r="B1169">
            <v>1015</v>
          </cell>
          <cell r="C1169">
            <v>-67132.399999999994</v>
          </cell>
          <cell r="D1169" t="str">
            <v>203</v>
          </cell>
          <cell r="E1169" t="str">
            <v>402</v>
          </cell>
          <cell r="F1169">
            <v>0</v>
          </cell>
          <cell r="G1169">
            <v>2</v>
          </cell>
          <cell r="H1169" t="str">
            <v>2006-02-28</v>
          </cell>
        </row>
        <row r="1170">
          <cell r="A1170">
            <v>481000</v>
          </cell>
          <cell r="B1170">
            <v>1015</v>
          </cell>
          <cell r="C1170">
            <v>-16674.11</v>
          </cell>
          <cell r="D1170" t="str">
            <v>203</v>
          </cell>
          <cell r="E1170" t="str">
            <v>402</v>
          </cell>
          <cell r="F1170">
            <v>0</v>
          </cell>
          <cell r="G1170">
            <v>2</v>
          </cell>
          <cell r="H1170" t="str">
            <v>2006-02-28</v>
          </cell>
        </row>
        <row r="1171">
          <cell r="A1171">
            <v>481000</v>
          </cell>
          <cell r="B1171">
            <v>1015</v>
          </cell>
          <cell r="C1171">
            <v>-10610.99</v>
          </cell>
          <cell r="D1171" t="str">
            <v>203</v>
          </cell>
          <cell r="E1171" t="str">
            <v>402</v>
          </cell>
          <cell r="F1171">
            <v>0</v>
          </cell>
          <cell r="G1171">
            <v>2</v>
          </cell>
          <cell r="H1171" t="str">
            <v>2006-02-28</v>
          </cell>
        </row>
        <row r="1172">
          <cell r="A1172">
            <v>481000</v>
          </cell>
          <cell r="B1172">
            <v>1015</v>
          </cell>
          <cell r="C1172">
            <v>-10415.66</v>
          </cell>
          <cell r="D1172" t="str">
            <v>203</v>
          </cell>
          <cell r="E1172" t="str">
            <v>402</v>
          </cell>
          <cell r="F1172">
            <v>0</v>
          </cell>
          <cell r="G1172">
            <v>2</v>
          </cell>
          <cell r="H1172" t="str">
            <v>2006-02-28</v>
          </cell>
        </row>
        <row r="1173">
          <cell r="A1173">
            <v>481000</v>
          </cell>
          <cell r="B1173">
            <v>1015</v>
          </cell>
          <cell r="C1173">
            <v>-14875.63</v>
          </cell>
          <cell r="D1173" t="str">
            <v>203</v>
          </cell>
          <cell r="E1173" t="str">
            <v>402</v>
          </cell>
          <cell r="F1173">
            <v>0</v>
          </cell>
          <cell r="G1173">
            <v>2</v>
          </cell>
          <cell r="H1173" t="str">
            <v>2006-02-28</v>
          </cell>
        </row>
        <row r="1174">
          <cell r="A1174">
            <v>481000</v>
          </cell>
          <cell r="B1174">
            <v>1015</v>
          </cell>
          <cell r="C1174">
            <v>-9909.7000000000007</v>
          </cell>
          <cell r="D1174" t="str">
            <v>203</v>
          </cell>
          <cell r="E1174" t="str">
            <v>402</v>
          </cell>
          <cell r="F1174">
            <v>0</v>
          </cell>
          <cell r="G1174">
            <v>2</v>
          </cell>
          <cell r="H1174" t="str">
            <v>2006-02-28</v>
          </cell>
        </row>
        <row r="1175">
          <cell r="A1175">
            <v>481000</v>
          </cell>
          <cell r="B1175">
            <v>1015</v>
          </cell>
          <cell r="C1175">
            <v>-11209.76</v>
          </cell>
          <cell r="D1175" t="str">
            <v>203</v>
          </cell>
          <cell r="E1175" t="str">
            <v>402</v>
          </cell>
          <cell r="F1175">
            <v>0</v>
          </cell>
          <cell r="G1175">
            <v>2</v>
          </cell>
          <cell r="H1175" t="str">
            <v>2006-02-28</v>
          </cell>
        </row>
        <row r="1176">
          <cell r="A1176">
            <v>481000</v>
          </cell>
          <cell r="B1176">
            <v>1015</v>
          </cell>
          <cell r="C1176">
            <v>-26997.21</v>
          </cell>
          <cell r="D1176" t="str">
            <v>203</v>
          </cell>
          <cell r="E1176" t="str">
            <v>402</v>
          </cell>
          <cell r="F1176">
            <v>0</v>
          </cell>
          <cell r="G1176">
            <v>2</v>
          </cell>
          <cell r="H1176" t="str">
            <v>2006-02-28</v>
          </cell>
        </row>
        <row r="1177">
          <cell r="A1177">
            <v>481000</v>
          </cell>
          <cell r="B1177">
            <v>1015</v>
          </cell>
          <cell r="C1177">
            <v>-1.0900000000000001</v>
          </cell>
          <cell r="D1177" t="str">
            <v>203</v>
          </cell>
          <cell r="E1177" t="str">
            <v>402</v>
          </cell>
          <cell r="F1177">
            <v>0</v>
          </cell>
          <cell r="G1177">
            <v>2</v>
          </cell>
          <cell r="H1177" t="str">
            <v>2006-02-28</v>
          </cell>
        </row>
        <row r="1178">
          <cell r="A1178">
            <v>481004</v>
          </cell>
          <cell r="B1178">
            <v>1015</v>
          </cell>
          <cell r="C1178">
            <v>0</v>
          </cell>
          <cell r="D1178" t="str">
            <v>203</v>
          </cell>
          <cell r="E1178" t="str">
            <v>402</v>
          </cell>
          <cell r="F1178">
            <v>0</v>
          </cell>
          <cell r="G1178">
            <v>2</v>
          </cell>
          <cell r="H1178" t="str">
            <v>2006-02-28</v>
          </cell>
        </row>
        <row r="1179">
          <cell r="A1179">
            <v>481004</v>
          </cell>
          <cell r="B1179">
            <v>1015</v>
          </cell>
          <cell r="C1179">
            <v>-75052.41</v>
          </cell>
          <cell r="D1179" t="str">
            <v>203</v>
          </cell>
          <cell r="E1179" t="str">
            <v>402</v>
          </cell>
          <cell r="F1179">
            <v>0</v>
          </cell>
          <cell r="G1179">
            <v>2</v>
          </cell>
          <cell r="H1179" t="str">
            <v>2006-02-28</v>
          </cell>
        </row>
        <row r="1180">
          <cell r="A1180">
            <v>481004</v>
          </cell>
          <cell r="B1180">
            <v>1015</v>
          </cell>
          <cell r="C1180">
            <v>-292347.09000000003</v>
          </cell>
          <cell r="D1180" t="str">
            <v>203</v>
          </cell>
          <cell r="E1180" t="str">
            <v>402</v>
          </cell>
          <cell r="F1180">
            <v>0</v>
          </cell>
          <cell r="G1180">
            <v>2</v>
          </cell>
          <cell r="H1180" t="str">
            <v>2006-02-28</v>
          </cell>
        </row>
        <row r="1181">
          <cell r="A1181">
            <v>481004</v>
          </cell>
          <cell r="B1181">
            <v>1015</v>
          </cell>
          <cell r="C1181">
            <v>-9414.25</v>
          </cell>
          <cell r="D1181" t="str">
            <v>203</v>
          </cell>
          <cell r="E1181" t="str">
            <v>402</v>
          </cell>
          <cell r="F1181">
            <v>0</v>
          </cell>
          <cell r="G1181">
            <v>2</v>
          </cell>
          <cell r="H1181" t="str">
            <v>2006-02-28</v>
          </cell>
        </row>
        <row r="1182">
          <cell r="A1182">
            <v>481004</v>
          </cell>
          <cell r="B1182">
            <v>1015</v>
          </cell>
          <cell r="C1182">
            <v>-6443.85</v>
          </cell>
          <cell r="D1182" t="str">
            <v>203</v>
          </cell>
          <cell r="E1182" t="str">
            <v>402</v>
          </cell>
          <cell r="F1182">
            <v>0</v>
          </cell>
          <cell r="G1182">
            <v>2</v>
          </cell>
          <cell r="H1182" t="str">
            <v>2006-02-28</v>
          </cell>
        </row>
        <row r="1183">
          <cell r="A1183">
            <v>481004</v>
          </cell>
          <cell r="B1183">
            <v>1015</v>
          </cell>
          <cell r="C1183">
            <v>-31773.47</v>
          </cell>
          <cell r="D1183" t="str">
            <v>203</v>
          </cell>
          <cell r="E1183" t="str">
            <v>402</v>
          </cell>
          <cell r="F1183">
            <v>0</v>
          </cell>
          <cell r="G1183">
            <v>2</v>
          </cell>
          <cell r="H1183" t="str">
            <v>2006-02-28</v>
          </cell>
        </row>
        <row r="1184">
          <cell r="A1184">
            <v>481004</v>
          </cell>
          <cell r="B1184">
            <v>1015</v>
          </cell>
          <cell r="C1184">
            <v>-168565.99</v>
          </cell>
          <cell r="D1184" t="str">
            <v>203</v>
          </cell>
          <cell r="E1184" t="str">
            <v>402</v>
          </cell>
          <cell r="F1184">
            <v>0</v>
          </cell>
          <cell r="G1184">
            <v>2</v>
          </cell>
          <cell r="H1184" t="str">
            <v>2006-02-28</v>
          </cell>
        </row>
        <row r="1185">
          <cell r="A1185">
            <v>481004</v>
          </cell>
          <cell r="B1185">
            <v>1015</v>
          </cell>
          <cell r="C1185">
            <v>-60434.09</v>
          </cell>
          <cell r="D1185" t="str">
            <v>203</v>
          </cell>
          <cell r="E1185" t="str">
            <v>402</v>
          </cell>
          <cell r="F1185">
            <v>0</v>
          </cell>
          <cell r="G1185">
            <v>2</v>
          </cell>
          <cell r="H1185" t="str">
            <v>2006-02-28</v>
          </cell>
        </row>
        <row r="1186">
          <cell r="A1186">
            <v>481004</v>
          </cell>
          <cell r="B1186">
            <v>1015</v>
          </cell>
          <cell r="C1186">
            <v>-29111.07</v>
          </cell>
          <cell r="D1186" t="str">
            <v>203</v>
          </cell>
          <cell r="E1186" t="str">
            <v>402</v>
          </cell>
          <cell r="F1186">
            <v>0</v>
          </cell>
          <cell r="G1186">
            <v>2</v>
          </cell>
          <cell r="H1186" t="str">
            <v>2006-02-28</v>
          </cell>
        </row>
        <row r="1187">
          <cell r="A1187">
            <v>481004</v>
          </cell>
          <cell r="B1187">
            <v>1015</v>
          </cell>
          <cell r="C1187">
            <v>-8647.8700000000008</v>
          </cell>
          <cell r="D1187" t="str">
            <v>203</v>
          </cell>
          <cell r="E1187" t="str">
            <v>402</v>
          </cell>
          <cell r="F1187">
            <v>0</v>
          </cell>
          <cell r="G1187">
            <v>2</v>
          </cell>
          <cell r="H1187" t="str">
            <v>2006-02-28</v>
          </cell>
        </row>
        <row r="1188">
          <cell r="A1188">
            <v>481004</v>
          </cell>
          <cell r="B1188">
            <v>1015</v>
          </cell>
          <cell r="C1188">
            <v>-25205.360000000001</v>
          </cell>
          <cell r="D1188" t="str">
            <v>203</v>
          </cell>
          <cell r="E1188" t="str">
            <v>402</v>
          </cell>
          <cell r="F1188">
            <v>0</v>
          </cell>
          <cell r="G1188">
            <v>2</v>
          </cell>
          <cell r="H1188" t="str">
            <v>2006-02-28</v>
          </cell>
        </row>
        <row r="1189">
          <cell r="A1189">
            <v>481004</v>
          </cell>
          <cell r="B1189">
            <v>1015</v>
          </cell>
          <cell r="C1189">
            <v>-33845.35</v>
          </cell>
          <cell r="D1189" t="str">
            <v>203</v>
          </cell>
          <cell r="E1189" t="str">
            <v>402</v>
          </cell>
          <cell r="F1189">
            <v>0</v>
          </cell>
          <cell r="G1189">
            <v>2</v>
          </cell>
          <cell r="H1189" t="str">
            <v>2006-02-28</v>
          </cell>
        </row>
        <row r="1190">
          <cell r="A1190">
            <v>481004</v>
          </cell>
          <cell r="B1190">
            <v>1015</v>
          </cell>
          <cell r="C1190">
            <v>-32667.22</v>
          </cell>
          <cell r="D1190" t="str">
            <v>203</v>
          </cell>
          <cell r="E1190" t="str">
            <v>402</v>
          </cell>
          <cell r="F1190">
            <v>0</v>
          </cell>
          <cell r="G1190">
            <v>2</v>
          </cell>
          <cell r="H1190" t="str">
            <v>2006-02-28</v>
          </cell>
        </row>
        <row r="1191">
          <cell r="A1191">
            <v>481004</v>
          </cell>
          <cell r="B1191">
            <v>1015</v>
          </cell>
          <cell r="C1191">
            <v>-53885.68</v>
          </cell>
          <cell r="D1191" t="str">
            <v>203</v>
          </cell>
          <cell r="E1191" t="str">
            <v>402</v>
          </cell>
          <cell r="F1191">
            <v>0</v>
          </cell>
          <cell r="G1191">
            <v>2</v>
          </cell>
          <cell r="H1191" t="str">
            <v>2006-02-28</v>
          </cell>
        </row>
        <row r="1192">
          <cell r="A1192">
            <v>481004</v>
          </cell>
          <cell r="B1192">
            <v>1015</v>
          </cell>
          <cell r="C1192">
            <v>-32788.81</v>
          </cell>
          <cell r="D1192" t="str">
            <v>203</v>
          </cell>
          <cell r="E1192" t="str">
            <v>402</v>
          </cell>
          <cell r="F1192">
            <v>0</v>
          </cell>
          <cell r="G1192">
            <v>2</v>
          </cell>
          <cell r="H1192" t="str">
            <v>2006-02-28</v>
          </cell>
        </row>
        <row r="1193">
          <cell r="A1193">
            <v>481004</v>
          </cell>
          <cell r="B1193">
            <v>1015</v>
          </cell>
          <cell r="C1193">
            <v>-6721.84</v>
          </cell>
          <cell r="D1193" t="str">
            <v>203</v>
          </cell>
          <cell r="E1193" t="str">
            <v>402</v>
          </cell>
          <cell r="F1193">
            <v>0</v>
          </cell>
          <cell r="G1193">
            <v>2</v>
          </cell>
          <cell r="H1193" t="str">
            <v>2006-02-28</v>
          </cell>
        </row>
        <row r="1194">
          <cell r="A1194">
            <v>481004</v>
          </cell>
          <cell r="B1194">
            <v>1015</v>
          </cell>
          <cell r="C1194">
            <v>-1880.9</v>
          </cell>
          <cell r="D1194" t="str">
            <v>203</v>
          </cell>
          <cell r="E1194" t="str">
            <v>402</v>
          </cell>
          <cell r="F1194">
            <v>0</v>
          </cell>
          <cell r="G1194">
            <v>2</v>
          </cell>
          <cell r="H1194" t="str">
            <v>2006-02-28</v>
          </cell>
        </row>
        <row r="1195">
          <cell r="A1195">
            <v>481000</v>
          </cell>
          <cell r="B1195">
            <v>1015</v>
          </cell>
          <cell r="C1195">
            <v>0</v>
          </cell>
          <cell r="D1195" t="str">
            <v>203</v>
          </cell>
          <cell r="E1195" t="str">
            <v>403</v>
          </cell>
          <cell r="F1195">
            <v>0</v>
          </cell>
          <cell r="G1195">
            <v>2</v>
          </cell>
          <cell r="H1195" t="str">
            <v>2006-02-28</v>
          </cell>
        </row>
        <row r="1196">
          <cell r="A1196">
            <v>481000</v>
          </cell>
          <cell r="B1196">
            <v>1015</v>
          </cell>
          <cell r="C1196">
            <v>0</v>
          </cell>
          <cell r="D1196" t="str">
            <v>203</v>
          </cell>
          <cell r="E1196" t="str">
            <v>403</v>
          </cell>
          <cell r="F1196">
            <v>0</v>
          </cell>
          <cell r="G1196">
            <v>2</v>
          </cell>
          <cell r="H1196" t="str">
            <v>2006-02-28</v>
          </cell>
        </row>
        <row r="1197">
          <cell r="A1197">
            <v>481000</v>
          </cell>
          <cell r="B1197">
            <v>1015</v>
          </cell>
          <cell r="C1197">
            <v>0</v>
          </cell>
          <cell r="D1197" t="str">
            <v>203</v>
          </cell>
          <cell r="E1197" t="str">
            <v>403</v>
          </cell>
          <cell r="F1197">
            <v>0</v>
          </cell>
          <cell r="G1197">
            <v>2</v>
          </cell>
          <cell r="H1197" t="str">
            <v>2006-02-28</v>
          </cell>
        </row>
        <row r="1198">
          <cell r="A1198">
            <v>481000</v>
          </cell>
          <cell r="B1198">
            <v>1015</v>
          </cell>
          <cell r="C1198">
            <v>-1633.86</v>
          </cell>
          <cell r="D1198" t="str">
            <v>203</v>
          </cell>
          <cell r="E1198" t="str">
            <v>403</v>
          </cell>
          <cell r="F1198">
            <v>0</v>
          </cell>
          <cell r="G1198">
            <v>2</v>
          </cell>
          <cell r="H1198" t="str">
            <v>2006-02-28</v>
          </cell>
        </row>
        <row r="1199">
          <cell r="A1199">
            <v>481004</v>
          </cell>
          <cell r="B1199">
            <v>1015</v>
          </cell>
          <cell r="C1199">
            <v>0</v>
          </cell>
          <cell r="D1199" t="str">
            <v>203</v>
          </cell>
          <cell r="E1199" t="str">
            <v>403</v>
          </cell>
          <cell r="F1199">
            <v>0</v>
          </cell>
          <cell r="G1199">
            <v>2</v>
          </cell>
          <cell r="H1199" t="str">
            <v>2006-02-28</v>
          </cell>
        </row>
        <row r="1200">
          <cell r="A1200">
            <v>481004</v>
          </cell>
          <cell r="B1200">
            <v>1015</v>
          </cell>
          <cell r="C1200">
            <v>0</v>
          </cell>
          <cell r="D1200" t="str">
            <v>203</v>
          </cell>
          <cell r="E1200" t="str">
            <v>403</v>
          </cell>
          <cell r="F1200">
            <v>0</v>
          </cell>
          <cell r="G1200">
            <v>2</v>
          </cell>
          <cell r="H1200" t="str">
            <v>2006-02-28</v>
          </cell>
        </row>
        <row r="1201">
          <cell r="A1201">
            <v>481004</v>
          </cell>
          <cell r="B1201">
            <v>1015</v>
          </cell>
          <cell r="C1201">
            <v>0</v>
          </cell>
          <cell r="D1201" t="str">
            <v>203</v>
          </cell>
          <cell r="E1201" t="str">
            <v>403</v>
          </cell>
          <cell r="F1201">
            <v>0</v>
          </cell>
          <cell r="G1201">
            <v>2</v>
          </cell>
          <cell r="H1201" t="str">
            <v>2006-02-28</v>
          </cell>
        </row>
        <row r="1202">
          <cell r="A1202">
            <v>481000</v>
          </cell>
          <cell r="B1202">
            <v>1015</v>
          </cell>
          <cell r="C1202">
            <v>0</v>
          </cell>
          <cell r="D1202" t="str">
            <v>203</v>
          </cell>
          <cell r="E1202" t="str">
            <v>404</v>
          </cell>
          <cell r="F1202">
            <v>0</v>
          </cell>
          <cell r="G1202">
            <v>2</v>
          </cell>
          <cell r="H1202" t="str">
            <v>2006-02-28</v>
          </cell>
        </row>
        <row r="1203">
          <cell r="A1203">
            <v>481000</v>
          </cell>
          <cell r="B1203">
            <v>1015</v>
          </cell>
          <cell r="C1203">
            <v>200633.4</v>
          </cell>
          <cell r="D1203" t="str">
            <v>203</v>
          </cell>
          <cell r="E1203" t="str">
            <v>404</v>
          </cell>
          <cell r="F1203">
            <v>0</v>
          </cell>
          <cell r="G1203">
            <v>2</v>
          </cell>
          <cell r="H1203" t="str">
            <v>2006-02-28</v>
          </cell>
        </row>
        <row r="1204">
          <cell r="A1204">
            <v>481000</v>
          </cell>
          <cell r="B1204">
            <v>1015</v>
          </cell>
          <cell r="C1204">
            <v>-181867.77</v>
          </cell>
          <cell r="D1204" t="str">
            <v>203</v>
          </cell>
          <cell r="E1204" t="str">
            <v>404</v>
          </cell>
          <cell r="F1204">
            <v>0</v>
          </cell>
          <cell r="G1204">
            <v>2</v>
          </cell>
          <cell r="H1204" t="str">
            <v>2006-02-28</v>
          </cell>
        </row>
        <row r="1205">
          <cell r="A1205">
            <v>481000</v>
          </cell>
          <cell r="B1205">
            <v>1015</v>
          </cell>
          <cell r="C1205">
            <v>-200633.4</v>
          </cell>
          <cell r="D1205" t="str">
            <v>203</v>
          </cell>
          <cell r="E1205" t="str">
            <v>404</v>
          </cell>
          <cell r="F1205">
            <v>0</v>
          </cell>
          <cell r="G1205">
            <v>2</v>
          </cell>
          <cell r="H1205" t="str">
            <v>2006-02-28</v>
          </cell>
        </row>
        <row r="1206">
          <cell r="A1206">
            <v>481004</v>
          </cell>
          <cell r="B1206">
            <v>1015</v>
          </cell>
          <cell r="C1206">
            <v>0</v>
          </cell>
          <cell r="D1206" t="str">
            <v>203</v>
          </cell>
          <cell r="E1206" t="str">
            <v>404</v>
          </cell>
          <cell r="F1206">
            <v>0</v>
          </cell>
          <cell r="G1206">
            <v>2</v>
          </cell>
          <cell r="H1206" t="str">
            <v>2006-02-28</v>
          </cell>
        </row>
        <row r="1207">
          <cell r="A1207">
            <v>481004</v>
          </cell>
          <cell r="B1207">
            <v>1015</v>
          </cell>
          <cell r="C1207">
            <v>0</v>
          </cell>
          <cell r="D1207" t="str">
            <v>203</v>
          </cell>
          <cell r="E1207" t="str">
            <v>404</v>
          </cell>
          <cell r="F1207">
            <v>0</v>
          </cell>
          <cell r="G1207">
            <v>2</v>
          </cell>
          <cell r="H1207" t="str">
            <v>2006-02-28</v>
          </cell>
        </row>
        <row r="1208">
          <cell r="A1208">
            <v>481004</v>
          </cell>
          <cell r="B1208">
            <v>1015</v>
          </cell>
          <cell r="C1208">
            <v>0</v>
          </cell>
          <cell r="D1208" t="str">
            <v>203</v>
          </cell>
          <cell r="E1208" t="str">
            <v>404</v>
          </cell>
          <cell r="F1208">
            <v>0</v>
          </cell>
          <cell r="G1208">
            <v>2</v>
          </cell>
          <cell r="H1208" t="str">
            <v>2006-02-28</v>
          </cell>
        </row>
        <row r="1209">
          <cell r="A1209">
            <v>480000</v>
          </cell>
          <cell r="B1209">
            <v>1015</v>
          </cell>
          <cell r="C1209">
            <v>-439241.82</v>
          </cell>
          <cell r="D1209" t="str">
            <v>203</v>
          </cell>
          <cell r="E1209" t="str">
            <v>407</v>
          </cell>
          <cell r="F1209">
            <v>0</v>
          </cell>
          <cell r="G1209">
            <v>2</v>
          </cell>
          <cell r="H1209" t="str">
            <v>2006-02-28</v>
          </cell>
        </row>
        <row r="1210">
          <cell r="A1210">
            <v>480000</v>
          </cell>
          <cell r="B1210">
            <v>1015</v>
          </cell>
          <cell r="C1210">
            <v>-538446.92000000004</v>
          </cell>
          <cell r="D1210" t="str">
            <v>203</v>
          </cell>
          <cell r="E1210" t="str">
            <v>407</v>
          </cell>
          <cell r="F1210">
            <v>0</v>
          </cell>
          <cell r="G1210">
            <v>2</v>
          </cell>
          <cell r="H1210" t="str">
            <v>2006-02-28</v>
          </cell>
        </row>
        <row r="1211">
          <cell r="A1211">
            <v>480000</v>
          </cell>
          <cell r="B1211">
            <v>1015</v>
          </cell>
          <cell r="C1211">
            <v>-645911.75</v>
          </cell>
          <cell r="D1211" t="str">
            <v>203</v>
          </cell>
          <cell r="E1211" t="str">
            <v>407</v>
          </cell>
          <cell r="F1211">
            <v>0</v>
          </cell>
          <cell r="G1211">
            <v>2</v>
          </cell>
          <cell r="H1211" t="str">
            <v>2006-02-28</v>
          </cell>
        </row>
        <row r="1212">
          <cell r="A1212">
            <v>480000</v>
          </cell>
          <cell r="B1212">
            <v>1015</v>
          </cell>
          <cell r="C1212">
            <v>-1540654.3</v>
          </cell>
          <cell r="D1212" t="str">
            <v>203</v>
          </cell>
          <cell r="E1212" t="str">
            <v>407</v>
          </cell>
          <cell r="F1212">
            <v>0</v>
          </cell>
          <cell r="G1212">
            <v>2</v>
          </cell>
          <cell r="H1212" t="str">
            <v>2006-02-28</v>
          </cell>
        </row>
        <row r="1213">
          <cell r="A1213">
            <v>480000</v>
          </cell>
          <cell r="B1213">
            <v>1015</v>
          </cell>
          <cell r="C1213">
            <v>-1021334.53</v>
          </cell>
          <cell r="D1213" t="str">
            <v>203</v>
          </cell>
          <cell r="E1213" t="str">
            <v>407</v>
          </cell>
          <cell r="F1213">
            <v>0</v>
          </cell>
          <cell r="G1213">
            <v>2</v>
          </cell>
          <cell r="H1213" t="str">
            <v>2006-02-28</v>
          </cell>
        </row>
        <row r="1214">
          <cell r="A1214">
            <v>480000</v>
          </cell>
          <cell r="B1214">
            <v>1015</v>
          </cell>
          <cell r="C1214">
            <v>-545678.99</v>
          </cell>
          <cell r="D1214" t="str">
            <v>203</v>
          </cell>
          <cell r="E1214" t="str">
            <v>407</v>
          </cell>
          <cell r="F1214">
            <v>0</v>
          </cell>
          <cell r="G1214">
            <v>2</v>
          </cell>
          <cell r="H1214" t="str">
            <v>2006-02-28</v>
          </cell>
        </row>
        <row r="1215">
          <cell r="A1215">
            <v>480000</v>
          </cell>
          <cell r="B1215">
            <v>1015</v>
          </cell>
          <cell r="C1215">
            <v>-867772.24</v>
          </cell>
          <cell r="D1215" t="str">
            <v>203</v>
          </cell>
          <cell r="E1215" t="str">
            <v>407</v>
          </cell>
          <cell r="F1215">
            <v>0</v>
          </cell>
          <cell r="G1215">
            <v>2</v>
          </cell>
          <cell r="H1215" t="str">
            <v>2006-02-28</v>
          </cell>
        </row>
        <row r="1216">
          <cell r="A1216">
            <v>480000</v>
          </cell>
          <cell r="B1216">
            <v>1015</v>
          </cell>
          <cell r="C1216">
            <v>-1097558.1200000001</v>
          </cell>
          <cell r="D1216" t="str">
            <v>203</v>
          </cell>
          <cell r="E1216" t="str">
            <v>407</v>
          </cell>
          <cell r="F1216">
            <v>0</v>
          </cell>
          <cell r="G1216">
            <v>2</v>
          </cell>
          <cell r="H1216" t="str">
            <v>2006-02-28</v>
          </cell>
        </row>
        <row r="1217">
          <cell r="A1217">
            <v>480000</v>
          </cell>
          <cell r="B1217">
            <v>1015</v>
          </cell>
          <cell r="C1217">
            <v>-666367.18000000005</v>
          </cell>
          <cell r="D1217" t="str">
            <v>203</v>
          </cell>
          <cell r="E1217" t="str">
            <v>407</v>
          </cell>
          <cell r="F1217">
            <v>0</v>
          </cell>
          <cell r="G1217">
            <v>2</v>
          </cell>
          <cell r="H1217" t="str">
            <v>2006-02-28</v>
          </cell>
        </row>
        <row r="1218">
          <cell r="A1218">
            <v>480000</v>
          </cell>
          <cell r="B1218">
            <v>1015</v>
          </cell>
          <cell r="C1218">
            <v>-480682.9</v>
          </cell>
          <cell r="D1218" t="str">
            <v>203</v>
          </cell>
          <cell r="E1218" t="str">
            <v>407</v>
          </cell>
          <cell r="F1218">
            <v>0</v>
          </cell>
          <cell r="G1218">
            <v>2</v>
          </cell>
          <cell r="H1218" t="str">
            <v>2006-02-28</v>
          </cell>
        </row>
        <row r="1219">
          <cell r="A1219">
            <v>480000</v>
          </cell>
          <cell r="B1219">
            <v>1015</v>
          </cell>
          <cell r="C1219">
            <v>-1171728.03</v>
          </cell>
          <cell r="D1219" t="str">
            <v>203</v>
          </cell>
          <cell r="E1219" t="str">
            <v>407</v>
          </cell>
          <cell r="F1219">
            <v>0</v>
          </cell>
          <cell r="G1219">
            <v>2</v>
          </cell>
          <cell r="H1219" t="str">
            <v>2006-02-28</v>
          </cell>
        </row>
        <row r="1220">
          <cell r="A1220">
            <v>480000</v>
          </cell>
          <cell r="B1220">
            <v>1015</v>
          </cell>
          <cell r="C1220">
            <v>-1005189.52</v>
          </cell>
          <cell r="D1220" t="str">
            <v>203</v>
          </cell>
          <cell r="E1220" t="str">
            <v>407</v>
          </cell>
          <cell r="F1220">
            <v>0</v>
          </cell>
          <cell r="G1220">
            <v>2</v>
          </cell>
          <cell r="H1220" t="str">
            <v>2006-02-28</v>
          </cell>
        </row>
        <row r="1221">
          <cell r="A1221">
            <v>480000</v>
          </cell>
          <cell r="B1221">
            <v>1015</v>
          </cell>
          <cell r="C1221">
            <v>-20718.689999999999</v>
          </cell>
          <cell r="D1221" t="str">
            <v>203</v>
          </cell>
          <cell r="E1221" t="str">
            <v>407</v>
          </cell>
          <cell r="F1221">
            <v>0</v>
          </cell>
          <cell r="G1221">
            <v>2</v>
          </cell>
          <cell r="H1221" t="str">
            <v>2006-02-28</v>
          </cell>
        </row>
        <row r="1222">
          <cell r="A1222">
            <v>480000</v>
          </cell>
          <cell r="B1222">
            <v>1015</v>
          </cell>
          <cell r="C1222">
            <v>-12665.74</v>
          </cell>
          <cell r="D1222" t="str">
            <v>203</v>
          </cell>
          <cell r="E1222" t="str">
            <v>407</v>
          </cell>
          <cell r="F1222">
            <v>0</v>
          </cell>
          <cell r="G1222">
            <v>2</v>
          </cell>
          <cell r="H1222" t="str">
            <v>2006-02-28</v>
          </cell>
        </row>
        <row r="1223">
          <cell r="A1223">
            <v>480001</v>
          </cell>
          <cell r="B1223">
            <v>1015</v>
          </cell>
          <cell r="C1223">
            <v>1237869.8500000001</v>
          </cell>
          <cell r="D1223" t="str">
            <v>203</v>
          </cell>
          <cell r="E1223" t="str">
            <v>407</v>
          </cell>
          <cell r="F1223">
            <v>0</v>
          </cell>
          <cell r="G1223">
            <v>2</v>
          </cell>
          <cell r="H1223" t="str">
            <v>2006-02-28</v>
          </cell>
        </row>
        <row r="1224">
          <cell r="A1224">
            <v>481004</v>
          </cell>
          <cell r="B1224">
            <v>1015</v>
          </cell>
          <cell r="C1224">
            <v>-96595.3</v>
          </cell>
          <cell r="D1224" t="str">
            <v>203</v>
          </cell>
          <cell r="E1224" t="str">
            <v>407</v>
          </cell>
          <cell r="F1224">
            <v>0</v>
          </cell>
          <cell r="G1224">
            <v>2</v>
          </cell>
          <cell r="H1224" t="str">
            <v>2006-02-28</v>
          </cell>
        </row>
        <row r="1225">
          <cell r="A1225">
            <v>481004</v>
          </cell>
          <cell r="B1225">
            <v>1015</v>
          </cell>
          <cell r="C1225">
            <v>-194390.86</v>
          </cell>
          <cell r="D1225" t="str">
            <v>203</v>
          </cell>
          <cell r="E1225" t="str">
            <v>407</v>
          </cell>
          <cell r="F1225">
            <v>0</v>
          </cell>
          <cell r="G1225">
            <v>2</v>
          </cell>
          <cell r="H1225" t="str">
            <v>2006-02-28</v>
          </cell>
        </row>
        <row r="1226">
          <cell r="A1226">
            <v>481004</v>
          </cell>
          <cell r="B1226">
            <v>1015</v>
          </cell>
          <cell r="C1226">
            <v>-182176.19</v>
          </cell>
          <cell r="D1226" t="str">
            <v>203</v>
          </cell>
          <cell r="E1226" t="str">
            <v>407</v>
          </cell>
          <cell r="F1226">
            <v>0</v>
          </cell>
          <cell r="G1226">
            <v>2</v>
          </cell>
          <cell r="H1226" t="str">
            <v>2006-02-28</v>
          </cell>
        </row>
        <row r="1227">
          <cell r="A1227">
            <v>481004</v>
          </cell>
          <cell r="B1227">
            <v>1015</v>
          </cell>
          <cell r="C1227">
            <v>-846624.46</v>
          </cell>
          <cell r="D1227" t="str">
            <v>203</v>
          </cell>
          <cell r="E1227" t="str">
            <v>407</v>
          </cell>
          <cell r="F1227">
            <v>0</v>
          </cell>
          <cell r="G1227">
            <v>2</v>
          </cell>
          <cell r="H1227" t="str">
            <v>2006-02-28</v>
          </cell>
        </row>
        <row r="1228">
          <cell r="A1228">
            <v>481004</v>
          </cell>
          <cell r="B1228">
            <v>1015</v>
          </cell>
          <cell r="C1228">
            <v>-713902.7</v>
          </cell>
          <cell r="D1228" t="str">
            <v>203</v>
          </cell>
          <cell r="E1228" t="str">
            <v>407</v>
          </cell>
          <cell r="F1228">
            <v>0</v>
          </cell>
          <cell r="G1228">
            <v>2</v>
          </cell>
          <cell r="H1228" t="str">
            <v>2006-02-28</v>
          </cell>
        </row>
        <row r="1229">
          <cell r="A1229">
            <v>481004</v>
          </cell>
          <cell r="B1229">
            <v>1015</v>
          </cell>
          <cell r="C1229">
            <v>-225582.73</v>
          </cell>
          <cell r="D1229" t="str">
            <v>203</v>
          </cell>
          <cell r="E1229" t="str">
            <v>407</v>
          </cell>
          <cell r="F1229">
            <v>0</v>
          </cell>
          <cell r="G1229">
            <v>2</v>
          </cell>
          <cell r="H1229" t="str">
            <v>2006-02-28</v>
          </cell>
        </row>
        <row r="1230">
          <cell r="A1230">
            <v>481004</v>
          </cell>
          <cell r="B1230">
            <v>1015</v>
          </cell>
          <cell r="C1230">
            <v>-287204.05</v>
          </cell>
          <cell r="D1230" t="str">
            <v>203</v>
          </cell>
          <cell r="E1230" t="str">
            <v>407</v>
          </cell>
          <cell r="F1230">
            <v>0</v>
          </cell>
          <cell r="G1230">
            <v>2</v>
          </cell>
          <cell r="H1230" t="str">
            <v>2006-02-28</v>
          </cell>
        </row>
        <row r="1231">
          <cell r="A1231">
            <v>481004</v>
          </cell>
          <cell r="B1231">
            <v>1015</v>
          </cell>
          <cell r="C1231">
            <v>-436774.86</v>
          </cell>
          <cell r="D1231" t="str">
            <v>203</v>
          </cell>
          <cell r="E1231" t="str">
            <v>407</v>
          </cell>
          <cell r="F1231">
            <v>0</v>
          </cell>
          <cell r="G1231">
            <v>2</v>
          </cell>
          <cell r="H1231" t="str">
            <v>2006-02-28</v>
          </cell>
        </row>
        <row r="1232">
          <cell r="A1232">
            <v>481004</v>
          </cell>
          <cell r="B1232">
            <v>1015</v>
          </cell>
          <cell r="C1232">
            <v>-228251.58</v>
          </cell>
          <cell r="D1232" t="str">
            <v>203</v>
          </cell>
          <cell r="E1232" t="str">
            <v>407</v>
          </cell>
          <cell r="F1232">
            <v>0</v>
          </cell>
          <cell r="G1232">
            <v>2</v>
          </cell>
          <cell r="H1232" t="str">
            <v>2006-02-28</v>
          </cell>
        </row>
        <row r="1233">
          <cell r="A1233">
            <v>481004</v>
          </cell>
          <cell r="B1233">
            <v>1015</v>
          </cell>
          <cell r="C1233">
            <v>-226659.48</v>
          </cell>
          <cell r="D1233" t="str">
            <v>203</v>
          </cell>
          <cell r="E1233" t="str">
            <v>407</v>
          </cell>
          <cell r="F1233">
            <v>0</v>
          </cell>
          <cell r="G1233">
            <v>2</v>
          </cell>
          <cell r="H1233" t="str">
            <v>2006-02-28</v>
          </cell>
        </row>
        <row r="1234">
          <cell r="A1234">
            <v>481004</v>
          </cell>
          <cell r="B1234">
            <v>1015</v>
          </cell>
          <cell r="C1234">
            <v>-444983.44</v>
          </cell>
          <cell r="D1234" t="str">
            <v>203</v>
          </cell>
          <cell r="E1234" t="str">
            <v>407</v>
          </cell>
          <cell r="F1234">
            <v>0</v>
          </cell>
          <cell r="G1234">
            <v>2</v>
          </cell>
          <cell r="H1234" t="str">
            <v>2006-02-28</v>
          </cell>
        </row>
        <row r="1235">
          <cell r="A1235">
            <v>481004</v>
          </cell>
          <cell r="B1235">
            <v>1015</v>
          </cell>
          <cell r="C1235">
            <v>-389005.07</v>
          </cell>
          <cell r="D1235" t="str">
            <v>203</v>
          </cell>
          <cell r="E1235" t="str">
            <v>407</v>
          </cell>
          <cell r="F1235">
            <v>0</v>
          </cell>
          <cell r="G1235">
            <v>2</v>
          </cell>
          <cell r="H1235" t="str">
            <v>2006-02-28</v>
          </cell>
        </row>
        <row r="1236">
          <cell r="A1236">
            <v>481004</v>
          </cell>
          <cell r="B1236">
            <v>1015</v>
          </cell>
          <cell r="C1236">
            <v>-22214.85</v>
          </cell>
          <cell r="D1236" t="str">
            <v>203</v>
          </cell>
          <cell r="E1236" t="str">
            <v>407</v>
          </cell>
          <cell r="F1236">
            <v>0</v>
          </cell>
          <cell r="G1236">
            <v>2</v>
          </cell>
          <cell r="H1236" t="str">
            <v>2006-02-28</v>
          </cell>
        </row>
        <row r="1237">
          <cell r="A1237">
            <v>481004</v>
          </cell>
          <cell r="B1237">
            <v>1015</v>
          </cell>
          <cell r="C1237">
            <v>-6801.55</v>
          </cell>
          <cell r="D1237" t="str">
            <v>203</v>
          </cell>
          <cell r="E1237" t="str">
            <v>407</v>
          </cell>
          <cell r="F1237">
            <v>0</v>
          </cell>
          <cell r="G1237">
            <v>2</v>
          </cell>
          <cell r="H1237" t="str">
            <v>2006-02-28</v>
          </cell>
        </row>
        <row r="1238">
          <cell r="A1238">
            <v>480000</v>
          </cell>
          <cell r="B1238">
            <v>1015</v>
          </cell>
          <cell r="C1238">
            <v>-74.790000000000006</v>
          </cell>
          <cell r="D1238" t="str">
            <v>203</v>
          </cell>
          <cell r="E1238" t="str">
            <v>408</v>
          </cell>
          <cell r="F1238">
            <v>0</v>
          </cell>
          <cell r="G1238">
            <v>2</v>
          </cell>
          <cell r="H1238" t="str">
            <v>2006-02-28</v>
          </cell>
        </row>
        <row r="1239">
          <cell r="A1239">
            <v>480000</v>
          </cell>
          <cell r="B1239">
            <v>1015</v>
          </cell>
          <cell r="C1239">
            <v>-25</v>
          </cell>
          <cell r="D1239" t="str">
            <v>203</v>
          </cell>
          <cell r="E1239" t="str">
            <v>408</v>
          </cell>
          <cell r="F1239">
            <v>0</v>
          </cell>
          <cell r="G1239">
            <v>2</v>
          </cell>
          <cell r="H1239" t="str">
            <v>2006-02-28</v>
          </cell>
        </row>
        <row r="1240">
          <cell r="A1240">
            <v>480000</v>
          </cell>
          <cell r="B1240">
            <v>1015</v>
          </cell>
          <cell r="C1240">
            <v>-84.34</v>
          </cell>
          <cell r="D1240" t="str">
            <v>203</v>
          </cell>
          <cell r="E1240" t="str">
            <v>408</v>
          </cell>
          <cell r="F1240">
            <v>0</v>
          </cell>
          <cell r="G1240">
            <v>2</v>
          </cell>
          <cell r="H1240" t="str">
            <v>2006-02-28</v>
          </cell>
        </row>
        <row r="1241">
          <cell r="A1241">
            <v>480000</v>
          </cell>
          <cell r="B1241">
            <v>1015</v>
          </cell>
          <cell r="C1241">
            <v>-15312.23</v>
          </cell>
          <cell r="D1241" t="str">
            <v>203</v>
          </cell>
          <cell r="E1241" t="str">
            <v>408</v>
          </cell>
          <cell r="F1241">
            <v>0</v>
          </cell>
          <cell r="G1241">
            <v>2</v>
          </cell>
          <cell r="H1241" t="str">
            <v>2006-02-28</v>
          </cell>
        </row>
        <row r="1242">
          <cell r="A1242">
            <v>480000</v>
          </cell>
          <cell r="B1242">
            <v>1015</v>
          </cell>
          <cell r="C1242">
            <v>-88.53</v>
          </cell>
          <cell r="D1242" t="str">
            <v>203</v>
          </cell>
          <cell r="E1242" t="str">
            <v>408</v>
          </cell>
          <cell r="F1242">
            <v>0</v>
          </cell>
          <cell r="G1242">
            <v>2</v>
          </cell>
          <cell r="H1242" t="str">
            <v>2006-02-28</v>
          </cell>
        </row>
        <row r="1243">
          <cell r="A1243">
            <v>480000</v>
          </cell>
          <cell r="B1243">
            <v>1015</v>
          </cell>
          <cell r="C1243">
            <v>-127.45</v>
          </cell>
          <cell r="D1243" t="str">
            <v>203</v>
          </cell>
          <cell r="E1243" t="str">
            <v>408</v>
          </cell>
          <cell r="F1243">
            <v>0</v>
          </cell>
          <cell r="G1243">
            <v>2</v>
          </cell>
          <cell r="H1243" t="str">
            <v>2006-02-28</v>
          </cell>
        </row>
        <row r="1244">
          <cell r="A1244">
            <v>480000</v>
          </cell>
          <cell r="B1244">
            <v>1015</v>
          </cell>
          <cell r="C1244">
            <v>-12430.07</v>
          </cell>
          <cell r="D1244" t="str">
            <v>203</v>
          </cell>
          <cell r="E1244" t="str">
            <v>408</v>
          </cell>
          <cell r="F1244">
            <v>0</v>
          </cell>
          <cell r="G1244">
            <v>2</v>
          </cell>
          <cell r="H1244" t="str">
            <v>2006-02-28</v>
          </cell>
        </row>
        <row r="1245">
          <cell r="A1245">
            <v>480000</v>
          </cell>
          <cell r="B1245">
            <v>1015</v>
          </cell>
          <cell r="C1245">
            <v>-35259.67</v>
          </cell>
          <cell r="D1245" t="str">
            <v>203</v>
          </cell>
          <cell r="E1245" t="str">
            <v>408</v>
          </cell>
          <cell r="F1245">
            <v>0</v>
          </cell>
          <cell r="G1245">
            <v>2</v>
          </cell>
          <cell r="H1245" t="str">
            <v>2006-02-28</v>
          </cell>
        </row>
        <row r="1246">
          <cell r="A1246">
            <v>480000</v>
          </cell>
          <cell r="B1246">
            <v>1015</v>
          </cell>
          <cell r="C1246">
            <v>-193.15</v>
          </cell>
          <cell r="D1246" t="str">
            <v>203</v>
          </cell>
          <cell r="E1246" t="str">
            <v>408</v>
          </cell>
          <cell r="F1246">
            <v>0</v>
          </cell>
          <cell r="G1246">
            <v>2</v>
          </cell>
          <cell r="H1246" t="str">
            <v>2006-02-28</v>
          </cell>
        </row>
        <row r="1247">
          <cell r="A1247">
            <v>480000</v>
          </cell>
          <cell r="B1247">
            <v>1015</v>
          </cell>
          <cell r="C1247">
            <v>-64.430000000000007</v>
          </cell>
          <cell r="D1247" t="str">
            <v>203</v>
          </cell>
          <cell r="E1247" t="str">
            <v>408</v>
          </cell>
          <cell r="F1247">
            <v>0</v>
          </cell>
          <cell r="G1247">
            <v>2</v>
          </cell>
          <cell r="H1247" t="str">
            <v>2006-02-28</v>
          </cell>
        </row>
        <row r="1248">
          <cell r="A1248">
            <v>480000</v>
          </cell>
          <cell r="B1248">
            <v>1015</v>
          </cell>
          <cell r="C1248">
            <v>-67.28</v>
          </cell>
          <cell r="D1248" t="str">
            <v>203</v>
          </cell>
          <cell r="E1248" t="str">
            <v>408</v>
          </cell>
          <cell r="F1248">
            <v>0</v>
          </cell>
          <cell r="G1248">
            <v>2</v>
          </cell>
          <cell r="H1248" t="str">
            <v>2006-02-28</v>
          </cell>
        </row>
        <row r="1249">
          <cell r="A1249">
            <v>480000</v>
          </cell>
          <cell r="B1249">
            <v>1015</v>
          </cell>
          <cell r="C1249">
            <v>-3934.94</v>
          </cell>
          <cell r="D1249" t="str">
            <v>203</v>
          </cell>
          <cell r="E1249" t="str">
            <v>408</v>
          </cell>
          <cell r="F1249">
            <v>0</v>
          </cell>
          <cell r="G1249">
            <v>2</v>
          </cell>
          <cell r="H1249" t="str">
            <v>2006-02-28</v>
          </cell>
        </row>
        <row r="1250">
          <cell r="A1250">
            <v>480000</v>
          </cell>
          <cell r="B1250">
            <v>1015</v>
          </cell>
          <cell r="C1250">
            <v>-18.37</v>
          </cell>
          <cell r="D1250" t="str">
            <v>203</v>
          </cell>
          <cell r="E1250" t="str">
            <v>408</v>
          </cell>
          <cell r="F1250">
            <v>0</v>
          </cell>
          <cell r="G1250">
            <v>2</v>
          </cell>
          <cell r="H1250" t="str">
            <v>2006-02-28</v>
          </cell>
        </row>
        <row r="1251">
          <cell r="A1251">
            <v>480000</v>
          </cell>
          <cell r="B1251">
            <v>1015</v>
          </cell>
          <cell r="C1251">
            <v>-37.950000000000003</v>
          </cell>
          <cell r="D1251" t="str">
            <v>203</v>
          </cell>
          <cell r="E1251" t="str">
            <v>408</v>
          </cell>
          <cell r="F1251">
            <v>0</v>
          </cell>
          <cell r="G1251">
            <v>2</v>
          </cell>
          <cell r="H1251" t="str">
            <v>2006-02-28</v>
          </cell>
        </row>
        <row r="1252">
          <cell r="A1252">
            <v>480001</v>
          </cell>
          <cell r="B1252">
            <v>1015</v>
          </cell>
          <cell r="C1252">
            <v>13787.73</v>
          </cell>
          <cell r="D1252" t="str">
            <v>203</v>
          </cell>
          <cell r="E1252" t="str">
            <v>408</v>
          </cell>
          <cell r="F1252">
            <v>0</v>
          </cell>
          <cell r="G1252">
            <v>2</v>
          </cell>
          <cell r="H1252" t="str">
            <v>2006-02-28</v>
          </cell>
        </row>
        <row r="1253">
          <cell r="A1253">
            <v>481004</v>
          </cell>
          <cell r="B1253">
            <v>1015</v>
          </cell>
          <cell r="C1253">
            <v>0</v>
          </cell>
          <cell r="D1253" t="str">
            <v>203</v>
          </cell>
          <cell r="E1253" t="str">
            <v>408</v>
          </cell>
          <cell r="F1253">
            <v>0</v>
          </cell>
          <cell r="G1253">
            <v>2</v>
          </cell>
          <cell r="H1253" t="str">
            <v>2006-02-28</v>
          </cell>
        </row>
        <row r="1254">
          <cell r="A1254">
            <v>481004</v>
          </cell>
          <cell r="B1254">
            <v>1015</v>
          </cell>
          <cell r="C1254">
            <v>-1982.09</v>
          </cell>
          <cell r="D1254" t="str">
            <v>203</v>
          </cell>
          <cell r="E1254" t="str">
            <v>408</v>
          </cell>
          <cell r="F1254">
            <v>0</v>
          </cell>
          <cell r="G1254">
            <v>2</v>
          </cell>
          <cell r="H1254" t="str">
            <v>2006-02-28</v>
          </cell>
        </row>
        <row r="1255">
          <cell r="A1255">
            <v>481004</v>
          </cell>
          <cell r="B1255">
            <v>1015</v>
          </cell>
          <cell r="C1255">
            <v>-41.01</v>
          </cell>
          <cell r="D1255" t="str">
            <v>203</v>
          </cell>
          <cell r="E1255" t="str">
            <v>408</v>
          </cell>
          <cell r="F1255">
            <v>0</v>
          </cell>
          <cell r="G1255">
            <v>2</v>
          </cell>
          <cell r="H1255" t="str">
            <v>2006-02-28</v>
          </cell>
        </row>
        <row r="1256">
          <cell r="A1256">
            <v>481004</v>
          </cell>
          <cell r="B1256">
            <v>1015</v>
          </cell>
          <cell r="C1256">
            <v>-8200.23</v>
          </cell>
          <cell r="D1256" t="str">
            <v>203</v>
          </cell>
          <cell r="E1256" t="str">
            <v>408</v>
          </cell>
          <cell r="F1256">
            <v>0</v>
          </cell>
          <cell r="G1256">
            <v>2</v>
          </cell>
          <cell r="H1256" t="str">
            <v>2006-02-28</v>
          </cell>
        </row>
        <row r="1257">
          <cell r="A1257">
            <v>481004</v>
          </cell>
          <cell r="B1257">
            <v>1015</v>
          </cell>
          <cell r="C1257">
            <v>-22089.58</v>
          </cell>
          <cell r="D1257" t="str">
            <v>203</v>
          </cell>
          <cell r="E1257" t="str">
            <v>408</v>
          </cell>
          <cell r="F1257">
            <v>0</v>
          </cell>
          <cell r="G1257">
            <v>2</v>
          </cell>
          <cell r="H1257" t="str">
            <v>2006-02-28</v>
          </cell>
        </row>
        <row r="1258">
          <cell r="A1258">
            <v>481004</v>
          </cell>
          <cell r="B1258">
            <v>1015</v>
          </cell>
          <cell r="C1258">
            <v>-119.36</v>
          </cell>
          <cell r="D1258" t="str">
            <v>203</v>
          </cell>
          <cell r="E1258" t="str">
            <v>408</v>
          </cell>
          <cell r="F1258">
            <v>0</v>
          </cell>
          <cell r="G1258">
            <v>2</v>
          </cell>
          <cell r="H1258" t="str">
            <v>2006-02-28</v>
          </cell>
        </row>
        <row r="1259">
          <cell r="A1259">
            <v>481004</v>
          </cell>
          <cell r="B1259">
            <v>1015</v>
          </cell>
          <cell r="C1259">
            <v>-166.91</v>
          </cell>
          <cell r="D1259" t="str">
            <v>203</v>
          </cell>
          <cell r="E1259" t="str">
            <v>408</v>
          </cell>
          <cell r="F1259">
            <v>0</v>
          </cell>
          <cell r="G1259">
            <v>2</v>
          </cell>
          <cell r="H1259" t="str">
            <v>2006-02-28</v>
          </cell>
        </row>
        <row r="1260">
          <cell r="A1260">
            <v>481004</v>
          </cell>
          <cell r="B1260">
            <v>1015</v>
          </cell>
          <cell r="C1260">
            <v>-8.9700000000000006</v>
          </cell>
          <cell r="D1260" t="str">
            <v>203</v>
          </cell>
          <cell r="E1260" t="str">
            <v>408</v>
          </cell>
          <cell r="F1260">
            <v>0</v>
          </cell>
          <cell r="G1260">
            <v>2</v>
          </cell>
          <cell r="H1260" t="str">
            <v>2006-02-28</v>
          </cell>
        </row>
        <row r="1261">
          <cell r="A1261">
            <v>481004</v>
          </cell>
          <cell r="B1261">
            <v>1015</v>
          </cell>
          <cell r="C1261">
            <v>-864.72</v>
          </cell>
          <cell r="D1261" t="str">
            <v>203</v>
          </cell>
          <cell r="E1261" t="str">
            <v>408</v>
          </cell>
          <cell r="F1261">
            <v>0</v>
          </cell>
          <cell r="G1261">
            <v>2</v>
          </cell>
          <cell r="H1261" t="str">
            <v>2006-02-28</v>
          </cell>
        </row>
        <row r="1262">
          <cell r="A1262">
            <v>481004</v>
          </cell>
          <cell r="B1262">
            <v>1015</v>
          </cell>
          <cell r="C1262">
            <v>-109.66</v>
          </cell>
          <cell r="D1262" t="str">
            <v>203</v>
          </cell>
          <cell r="E1262" t="str">
            <v>408</v>
          </cell>
          <cell r="F1262">
            <v>0</v>
          </cell>
          <cell r="G1262">
            <v>2</v>
          </cell>
          <cell r="H1262" t="str">
            <v>2006-02-28</v>
          </cell>
        </row>
        <row r="1263">
          <cell r="A1263">
            <v>481002</v>
          </cell>
          <cell r="B1263">
            <v>1015</v>
          </cell>
          <cell r="C1263">
            <v>0</v>
          </cell>
          <cell r="D1263" t="str">
            <v>203</v>
          </cell>
          <cell r="E1263" t="str">
            <v>409</v>
          </cell>
          <cell r="F1263">
            <v>0</v>
          </cell>
          <cell r="G1263">
            <v>2</v>
          </cell>
          <cell r="H1263" t="str">
            <v>2006-02-28</v>
          </cell>
        </row>
        <row r="1264">
          <cell r="A1264">
            <v>481002</v>
          </cell>
          <cell r="B1264">
            <v>1015</v>
          </cell>
          <cell r="C1264">
            <v>0</v>
          </cell>
          <cell r="D1264" t="str">
            <v>203</v>
          </cell>
          <cell r="E1264" t="str">
            <v>409</v>
          </cell>
          <cell r="F1264">
            <v>0</v>
          </cell>
          <cell r="G1264">
            <v>2</v>
          </cell>
          <cell r="H1264" t="str">
            <v>2006-02-28</v>
          </cell>
        </row>
        <row r="1265">
          <cell r="A1265">
            <v>481002</v>
          </cell>
          <cell r="B1265">
            <v>1015</v>
          </cell>
          <cell r="C1265">
            <v>0</v>
          </cell>
          <cell r="D1265" t="str">
            <v>203</v>
          </cell>
          <cell r="E1265" t="str">
            <v>409</v>
          </cell>
          <cell r="F1265">
            <v>0</v>
          </cell>
          <cell r="G1265">
            <v>2</v>
          </cell>
          <cell r="H1265" t="str">
            <v>2006-02-28</v>
          </cell>
        </row>
        <row r="1266">
          <cell r="A1266">
            <v>481002</v>
          </cell>
          <cell r="B1266">
            <v>1015</v>
          </cell>
          <cell r="C1266">
            <v>0</v>
          </cell>
          <cell r="D1266" t="str">
            <v>203</v>
          </cell>
          <cell r="E1266" t="str">
            <v>411</v>
          </cell>
          <cell r="F1266">
            <v>0</v>
          </cell>
          <cell r="G1266">
            <v>2</v>
          </cell>
          <cell r="H1266" t="str">
            <v>2006-02-28</v>
          </cell>
        </row>
        <row r="1267">
          <cell r="A1267">
            <v>481002</v>
          </cell>
          <cell r="B1267">
            <v>1015</v>
          </cell>
          <cell r="C1267">
            <v>-32989.5</v>
          </cell>
          <cell r="D1267" t="str">
            <v>203</v>
          </cell>
          <cell r="E1267" t="str">
            <v>411</v>
          </cell>
          <cell r="F1267">
            <v>0</v>
          </cell>
          <cell r="G1267">
            <v>2</v>
          </cell>
          <cell r="H1267" t="str">
            <v>2006-02-28</v>
          </cell>
        </row>
        <row r="1268">
          <cell r="A1268">
            <v>481002</v>
          </cell>
          <cell r="B1268">
            <v>1015</v>
          </cell>
          <cell r="C1268">
            <v>48583.76</v>
          </cell>
          <cell r="D1268" t="str">
            <v>203</v>
          </cell>
          <cell r="E1268" t="str">
            <v>411</v>
          </cell>
          <cell r="F1268">
            <v>0</v>
          </cell>
          <cell r="G1268">
            <v>2</v>
          </cell>
          <cell r="H1268" t="str">
            <v>2006-02-28</v>
          </cell>
        </row>
        <row r="1269">
          <cell r="A1269">
            <v>481002</v>
          </cell>
          <cell r="B1269">
            <v>1015</v>
          </cell>
          <cell r="C1269">
            <v>-6662.66</v>
          </cell>
          <cell r="D1269" t="str">
            <v>203</v>
          </cell>
          <cell r="E1269" t="str">
            <v>411</v>
          </cell>
          <cell r="F1269">
            <v>0</v>
          </cell>
          <cell r="G1269">
            <v>2</v>
          </cell>
          <cell r="H1269" t="str">
            <v>2006-02-28</v>
          </cell>
        </row>
        <row r="1270">
          <cell r="A1270">
            <v>481002</v>
          </cell>
          <cell r="B1270">
            <v>1015</v>
          </cell>
          <cell r="C1270">
            <v>-9586.2199999999993</v>
          </cell>
          <cell r="D1270" t="str">
            <v>203</v>
          </cell>
          <cell r="E1270" t="str">
            <v>411</v>
          </cell>
          <cell r="F1270">
            <v>0</v>
          </cell>
          <cell r="G1270">
            <v>2</v>
          </cell>
          <cell r="H1270" t="str">
            <v>2006-02-28</v>
          </cell>
        </row>
        <row r="1271">
          <cell r="A1271">
            <v>481002</v>
          </cell>
          <cell r="B1271">
            <v>1015</v>
          </cell>
          <cell r="C1271">
            <v>-194.54</v>
          </cell>
          <cell r="D1271" t="str">
            <v>203</v>
          </cell>
          <cell r="E1271" t="str">
            <v>411</v>
          </cell>
          <cell r="F1271">
            <v>0</v>
          </cell>
          <cell r="G1271">
            <v>2</v>
          </cell>
          <cell r="H1271" t="str">
            <v>2006-02-28</v>
          </cell>
        </row>
        <row r="1272">
          <cell r="A1272">
            <v>481002</v>
          </cell>
          <cell r="B1272">
            <v>1015</v>
          </cell>
          <cell r="C1272">
            <v>-1473.3</v>
          </cell>
          <cell r="D1272" t="str">
            <v>203</v>
          </cell>
          <cell r="E1272" t="str">
            <v>411</v>
          </cell>
          <cell r="F1272">
            <v>0</v>
          </cell>
          <cell r="G1272">
            <v>2</v>
          </cell>
          <cell r="H1272" t="str">
            <v>2006-02-28</v>
          </cell>
        </row>
        <row r="1273">
          <cell r="A1273">
            <v>481002</v>
          </cell>
          <cell r="B1273">
            <v>1015</v>
          </cell>
          <cell r="C1273">
            <v>-613.35</v>
          </cell>
          <cell r="D1273" t="str">
            <v>203</v>
          </cell>
          <cell r="E1273" t="str">
            <v>411</v>
          </cell>
          <cell r="F1273">
            <v>0</v>
          </cell>
          <cell r="G1273">
            <v>2</v>
          </cell>
          <cell r="H1273" t="str">
            <v>2006-02-28</v>
          </cell>
        </row>
        <row r="1274">
          <cell r="A1274">
            <v>481002</v>
          </cell>
          <cell r="B1274">
            <v>1015</v>
          </cell>
          <cell r="C1274">
            <v>-1519.48</v>
          </cell>
          <cell r="D1274" t="str">
            <v>203</v>
          </cell>
          <cell r="E1274" t="str">
            <v>411</v>
          </cell>
          <cell r="F1274">
            <v>0</v>
          </cell>
          <cell r="G1274">
            <v>2</v>
          </cell>
          <cell r="H1274" t="str">
            <v>2006-02-28</v>
          </cell>
        </row>
        <row r="1275">
          <cell r="A1275">
            <v>481002</v>
          </cell>
          <cell r="B1275">
            <v>1015</v>
          </cell>
          <cell r="C1275">
            <v>-343.87</v>
          </cell>
          <cell r="D1275" t="str">
            <v>203</v>
          </cell>
          <cell r="E1275" t="str">
            <v>411</v>
          </cell>
          <cell r="F1275">
            <v>0</v>
          </cell>
          <cell r="G1275">
            <v>2</v>
          </cell>
          <cell r="H1275" t="str">
            <v>2006-02-28</v>
          </cell>
        </row>
        <row r="1276">
          <cell r="A1276">
            <v>481002</v>
          </cell>
          <cell r="B1276">
            <v>1015</v>
          </cell>
          <cell r="C1276">
            <v>-1052.1199999999999</v>
          </cell>
          <cell r="D1276" t="str">
            <v>203</v>
          </cell>
          <cell r="E1276" t="str">
            <v>411</v>
          </cell>
          <cell r="F1276">
            <v>0</v>
          </cell>
          <cell r="G1276">
            <v>2</v>
          </cell>
          <cell r="H1276" t="str">
            <v>2006-02-28</v>
          </cell>
        </row>
        <row r="1277">
          <cell r="A1277">
            <v>481005</v>
          </cell>
          <cell r="B1277">
            <v>1015</v>
          </cell>
          <cell r="C1277">
            <v>0</v>
          </cell>
          <cell r="D1277" t="str">
            <v>203</v>
          </cell>
          <cell r="E1277" t="str">
            <v>411</v>
          </cell>
          <cell r="F1277">
            <v>0</v>
          </cell>
          <cell r="G1277">
            <v>2</v>
          </cell>
          <cell r="H1277" t="str">
            <v>2006-02-28</v>
          </cell>
        </row>
        <row r="1278">
          <cell r="A1278">
            <v>481005</v>
          </cell>
          <cell r="B1278">
            <v>1015</v>
          </cell>
          <cell r="C1278">
            <v>61257.85</v>
          </cell>
          <cell r="D1278" t="str">
            <v>203</v>
          </cell>
          <cell r="E1278" t="str">
            <v>411</v>
          </cell>
          <cell r="F1278">
            <v>0</v>
          </cell>
          <cell r="G1278">
            <v>2</v>
          </cell>
          <cell r="H1278" t="str">
            <v>2006-02-28</v>
          </cell>
        </row>
        <row r="1279">
          <cell r="A1279">
            <v>481005</v>
          </cell>
          <cell r="B1279">
            <v>1015</v>
          </cell>
          <cell r="C1279">
            <v>-70330.77</v>
          </cell>
          <cell r="D1279" t="str">
            <v>203</v>
          </cell>
          <cell r="E1279" t="str">
            <v>411</v>
          </cell>
          <cell r="F1279">
            <v>0</v>
          </cell>
          <cell r="G1279">
            <v>2</v>
          </cell>
          <cell r="H1279" t="str">
            <v>2006-02-28</v>
          </cell>
        </row>
        <row r="1280">
          <cell r="A1280">
            <v>481005</v>
          </cell>
          <cell r="B1280">
            <v>1015</v>
          </cell>
          <cell r="C1280">
            <v>-19.78</v>
          </cell>
          <cell r="D1280" t="str">
            <v>203</v>
          </cell>
          <cell r="E1280" t="str">
            <v>411</v>
          </cell>
          <cell r="F1280">
            <v>0</v>
          </cell>
          <cell r="G1280">
            <v>2</v>
          </cell>
          <cell r="H1280" t="str">
            <v>2006-02-28</v>
          </cell>
        </row>
        <row r="1281">
          <cell r="A1281">
            <v>481005</v>
          </cell>
          <cell r="B1281">
            <v>1015</v>
          </cell>
          <cell r="C1281">
            <v>-278.32</v>
          </cell>
          <cell r="D1281" t="str">
            <v>203</v>
          </cell>
          <cell r="E1281" t="str">
            <v>411</v>
          </cell>
          <cell r="F1281">
            <v>0</v>
          </cell>
          <cell r="G1281">
            <v>2</v>
          </cell>
          <cell r="H1281" t="str">
            <v>2006-02-28</v>
          </cell>
        </row>
        <row r="1282">
          <cell r="A1282">
            <v>481005</v>
          </cell>
          <cell r="B1282">
            <v>1015</v>
          </cell>
          <cell r="C1282">
            <v>-7173.51</v>
          </cell>
          <cell r="D1282" t="str">
            <v>203</v>
          </cell>
          <cell r="E1282" t="str">
            <v>411</v>
          </cell>
          <cell r="F1282">
            <v>0</v>
          </cell>
          <cell r="G1282">
            <v>2</v>
          </cell>
          <cell r="H1282" t="str">
            <v>2006-02-28</v>
          </cell>
        </row>
        <row r="1283">
          <cell r="A1283">
            <v>481005</v>
          </cell>
          <cell r="B1283">
            <v>1015</v>
          </cell>
          <cell r="C1283">
            <v>-266.82</v>
          </cell>
          <cell r="D1283" t="str">
            <v>203</v>
          </cell>
          <cell r="E1283" t="str">
            <v>411</v>
          </cell>
          <cell r="F1283">
            <v>0</v>
          </cell>
          <cell r="G1283">
            <v>2</v>
          </cell>
          <cell r="H1283" t="str">
            <v>2006-02-28</v>
          </cell>
        </row>
        <row r="1284">
          <cell r="A1284">
            <v>481005</v>
          </cell>
          <cell r="B1284">
            <v>1015</v>
          </cell>
          <cell r="C1284">
            <v>-1272.5899999999999</v>
          </cell>
          <cell r="D1284" t="str">
            <v>203</v>
          </cell>
          <cell r="E1284" t="str">
            <v>411</v>
          </cell>
          <cell r="F1284">
            <v>0</v>
          </cell>
          <cell r="G1284">
            <v>2</v>
          </cell>
          <cell r="H1284" t="str">
            <v>2006-02-28</v>
          </cell>
        </row>
        <row r="1285">
          <cell r="A1285">
            <v>481005</v>
          </cell>
          <cell r="B1285">
            <v>1015</v>
          </cell>
          <cell r="C1285">
            <v>-362.82</v>
          </cell>
          <cell r="D1285" t="str">
            <v>203</v>
          </cell>
          <cell r="E1285" t="str">
            <v>411</v>
          </cell>
          <cell r="F1285">
            <v>0</v>
          </cell>
          <cell r="G1285">
            <v>2</v>
          </cell>
          <cell r="H1285" t="str">
            <v>2006-02-28</v>
          </cell>
        </row>
        <row r="1286">
          <cell r="A1286">
            <v>481005</v>
          </cell>
          <cell r="B1286">
            <v>1015</v>
          </cell>
          <cell r="C1286">
            <v>-258.77999999999997</v>
          </cell>
          <cell r="D1286" t="str">
            <v>203</v>
          </cell>
          <cell r="E1286" t="str">
            <v>411</v>
          </cell>
          <cell r="F1286">
            <v>0</v>
          </cell>
          <cell r="G1286">
            <v>2</v>
          </cell>
          <cell r="H1286" t="str">
            <v>2006-02-28</v>
          </cell>
        </row>
        <row r="1287">
          <cell r="A1287">
            <v>481005</v>
          </cell>
          <cell r="B1287">
            <v>1015</v>
          </cell>
          <cell r="C1287">
            <v>-541.84</v>
          </cell>
          <cell r="D1287" t="str">
            <v>203</v>
          </cell>
          <cell r="E1287" t="str">
            <v>411</v>
          </cell>
          <cell r="F1287">
            <v>0</v>
          </cell>
          <cell r="G1287">
            <v>2</v>
          </cell>
          <cell r="H1287" t="str">
            <v>2006-02-28</v>
          </cell>
        </row>
        <row r="1288">
          <cell r="A1288">
            <v>481005</v>
          </cell>
          <cell r="B1288">
            <v>1015</v>
          </cell>
          <cell r="C1288">
            <v>-695.38</v>
          </cell>
          <cell r="D1288" t="str">
            <v>203</v>
          </cell>
          <cell r="E1288" t="str">
            <v>411</v>
          </cell>
          <cell r="F1288">
            <v>0</v>
          </cell>
          <cell r="G1288">
            <v>2</v>
          </cell>
          <cell r="H1288" t="str">
            <v>2006-02-28</v>
          </cell>
        </row>
        <row r="1289">
          <cell r="A1289">
            <v>481005</v>
          </cell>
          <cell r="B1289">
            <v>1015</v>
          </cell>
          <cell r="C1289">
            <v>-1428.37</v>
          </cell>
          <cell r="D1289" t="str">
            <v>203</v>
          </cell>
          <cell r="E1289" t="str">
            <v>411</v>
          </cell>
          <cell r="F1289">
            <v>0</v>
          </cell>
          <cell r="G1289">
            <v>2</v>
          </cell>
          <cell r="H1289" t="str">
            <v>2006-02-28</v>
          </cell>
        </row>
        <row r="1290">
          <cell r="A1290">
            <v>481005</v>
          </cell>
          <cell r="B1290">
            <v>1015</v>
          </cell>
          <cell r="C1290">
            <v>-420.36</v>
          </cell>
          <cell r="D1290" t="str">
            <v>203</v>
          </cell>
          <cell r="E1290" t="str">
            <v>411</v>
          </cell>
          <cell r="F1290">
            <v>0</v>
          </cell>
          <cell r="G1290">
            <v>2</v>
          </cell>
          <cell r="H1290" t="str">
            <v>2006-02-28</v>
          </cell>
        </row>
        <row r="1291">
          <cell r="A1291">
            <v>481002</v>
          </cell>
          <cell r="B1291">
            <v>1015</v>
          </cell>
          <cell r="C1291">
            <v>0</v>
          </cell>
          <cell r="D1291" t="str">
            <v>203</v>
          </cell>
          <cell r="E1291" t="str">
            <v>414</v>
          </cell>
          <cell r="F1291">
            <v>0</v>
          </cell>
          <cell r="G1291">
            <v>2</v>
          </cell>
          <cell r="H1291" t="str">
            <v>2006-02-28</v>
          </cell>
        </row>
        <row r="1292">
          <cell r="A1292">
            <v>481002</v>
          </cell>
          <cell r="B1292">
            <v>1015</v>
          </cell>
          <cell r="C1292">
            <v>-3954.74</v>
          </cell>
          <cell r="D1292" t="str">
            <v>203</v>
          </cell>
          <cell r="E1292" t="str">
            <v>414</v>
          </cell>
          <cell r="F1292">
            <v>0</v>
          </cell>
          <cell r="G1292">
            <v>2</v>
          </cell>
          <cell r="H1292" t="str">
            <v>2006-02-28</v>
          </cell>
        </row>
        <row r="1293">
          <cell r="A1293">
            <v>481002</v>
          </cell>
          <cell r="B1293">
            <v>1015</v>
          </cell>
          <cell r="C1293">
            <v>5565.26</v>
          </cell>
          <cell r="D1293" t="str">
            <v>203</v>
          </cell>
          <cell r="E1293" t="str">
            <v>414</v>
          </cell>
          <cell r="F1293">
            <v>0</v>
          </cell>
          <cell r="G1293">
            <v>2</v>
          </cell>
          <cell r="H1293" t="str">
            <v>2006-02-28</v>
          </cell>
        </row>
        <row r="1294">
          <cell r="A1294">
            <v>481002</v>
          </cell>
          <cell r="B1294">
            <v>1015</v>
          </cell>
          <cell r="C1294">
            <v>-1187.3699999999999</v>
          </cell>
          <cell r="D1294" t="str">
            <v>203</v>
          </cell>
          <cell r="E1294" t="str">
            <v>414</v>
          </cell>
          <cell r="F1294">
            <v>0</v>
          </cell>
          <cell r="G1294">
            <v>2</v>
          </cell>
          <cell r="H1294" t="str">
            <v>2006-02-28</v>
          </cell>
        </row>
        <row r="1295">
          <cell r="A1295">
            <v>481002</v>
          </cell>
          <cell r="B1295">
            <v>1015</v>
          </cell>
          <cell r="C1295">
            <v>-1471.54</v>
          </cell>
          <cell r="D1295" t="str">
            <v>203</v>
          </cell>
          <cell r="E1295" t="str">
            <v>414</v>
          </cell>
          <cell r="F1295">
            <v>0</v>
          </cell>
          <cell r="G1295">
            <v>2</v>
          </cell>
          <cell r="H1295" t="str">
            <v>2006-02-28</v>
          </cell>
        </row>
        <row r="1296">
          <cell r="A1296">
            <v>481005</v>
          </cell>
          <cell r="B1296">
            <v>1015</v>
          </cell>
          <cell r="C1296">
            <v>0</v>
          </cell>
          <cell r="D1296" t="str">
            <v>203</v>
          </cell>
          <cell r="E1296" t="str">
            <v>414</v>
          </cell>
          <cell r="F1296">
            <v>0</v>
          </cell>
          <cell r="G1296">
            <v>2</v>
          </cell>
          <cell r="H1296" t="str">
            <v>2006-02-28</v>
          </cell>
        </row>
        <row r="1297">
          <cell r="A1297">
            <v>481005</v>
          </cell>
          <cell r="B1297">
            <v>1015</v>
          </cell>
          <cell r="C1297">
            <v>6557.17</v>
          </cell>
          <cell r="D1297" t="str">
            <v>203</v>
          </cell>
          <cell r="E1297" t="str">
            <v>414</v>
          </cell>
          <cell r="F1297">
            <v>0</v>
          </cell>
          <cell r="G1297">
            <v>2</v>
          </cell>
          <cell r="H1297" t="str">
            <v>2006-02-28</v>
          </cell>
        </row>
        <row r="1298">
          <cell r="A1298">
            <v>481005</v>
          </cell>
          <cell r="B1298">
            <v>1015</v>
          </cell>
          <cell r="C1298">
            <v>-7376.47</v>
          </cell>
          <cell r="D1298" t="str">
            <v>203</v>
          </cell>
          <cell r="E1298" t="str">
            <v>414</v>
          </cell>
          <cell r="F1298">
            <v>0</v>
          </cell>
          <cell r="G1298">
            <v>2</v>
          </cell>
          <cell r="H1298" t="str">
            <v>2006-02-28</v>
          </cell>
        </row>
        <row r="1299">
          <cell r="A1299">
            <v>481005</v>
          </cell>
          <cell r="B1299">
            <v>1015</v>
          </cell>
          <cell r="C1299">
            <v>-876.31</v>
          </cell>
          <cell r="D1299" t="str">
            <v>203</v>
          </cell>
          <cell r="E1299" t="str">
            <v>414</v>
          </cell>
          <cell r="F1299">
            <v>0</v>
          </cell>
          <cell r="G1299">
            <v>2</v>
          </cell>
          <cell r="H1299" t="str">
            <v>2006-02-28</v>
          </cell>
        </row>
        <row r="1300">
          <cell r="A1300">
            <v>481005</v>
          </cell>
          <cell r="B1300">
            <v>1015</v>
          </cell>
          <cell r="C1300">
            <v>-163.47</v>
          </cell>
          <cell r="D1300" t="str">
            <v>203</v>
          </cell>
          <cell r="E1300" t="str">
            <v>414</v>
          </cell>
          <cell r="F1300">
            <v>0</v>
          </cell>
          <cell r="G1300">
            <v>2</v>
          </cell>
          <cell r="H1300" t="str">
            <v>2006-02-28</v>
          </cell>
        </row>
        <row r="1301">
          <cell r="A1301">
            <v>481000</v>
          </cell>
          <cell r="B1301">
            <v>1015</v>
          </cell>
          <cell r="C1301">
            <v>0</v>
          </cell>
          <cell r="D1301" t="str">
            <v>203</v>
          </cell>
          <cell r="E1301" t="str">
            <v>451</v>
          </cell>
          <cell r="F1301">
            <v>0</v>
          </cell>
          <cell r="G1301">
            <v>2</v>
          </cell>
          <cell r="H1301" t="str">
            <v>2006-02-28</v>
          </cell>
        </row>
        <row r="1302">
          <cell r="A1302">
            <v>481000</v>
          </cell>
          <cell r="B1302">
            <v>1015</v>
          </cell>
          <cell r="C1302">
            <v>0</v>
          </cell>
          <cell r="D1302" t="str">
            <v>203</v>
          </cell>
          <cell r="E1302" t="str">
            <v>451</v>
          </cell>
          <cell r="F1302">
            <v>0</v>
          </cell>
          <cell r="G1302">
            <v>2</v>
          </cell>
          <cell r="H1302" t="str">
            <v>2006-02-28</v>
          </cell>
        </row>
        <row r="1303">
          <cell r="A1303">
            <v>481000</v>
          </cell>
          <cell r="B1303">
            <v>1015</v>
          </cell>
          <cell r="C1303">
            <v>0</v>
          </cell>
          <cell r="D1303" t="str">
            <v>203</v>
          </cell>
          <cell r="E1303" t="str">
            <v>451</v>
          </cell>
          <cell r="F1303">
            <v>0</v>
          </cell>
          <cell r="G1303">
            <v>2</v>
          </cell>
          <cell r="H1303" t="str">
            <v>2006-02-28</v>
          </cell>
        </row>
        <row r="1304">
          <cell r="A1304">
            <v>481004</v>
          </cell>
          <cell r="B1304">
            <v>1015</v>
          </cell>
          <cell r="C1304">
            <v>0</v>
          </cell>
          <cell r="D1304" t="str">
            <v>203</v>
          </cell>
          <cell r="E1304" t="str">
            <v>451</v>
          </cell>
          <cell r="F1304">
            <v>0</v>
          </cell>
          <cell r="G1304">
            <v>2</v>
          </cell>
          <cell r="H1304" t="str">
            <v>2006-02-28</v>
          </cell>
        </row>
        <row r="1305">
          <cell r="A1305">
            <v>481004</v>
          </cell>
          <cell r="B1305">
            <v>1015</v>
          </cell>
          <cell r="C1305">
            <v>0</v>
          </cell>
          <cell r="D1305" t="str">
            <v>203</v>
          </cell>
          <cell r="E1305" t="str">
            <v>451</v>
          </cell>
          <cell r="F1305">
            <v>0</v>
          </cell>
          <cell r="G1305">
            <v>2</v>
          </cell>
          <cell r="H1305" t="str">
            <v>2006-02-28</v>
          </cell>
        </row>
        <row r="1306">
          <cell r="A1306">
            <v>481004</v>
          </cell>
          <cell r="B1306">
            <v>1015</v>
          </cell>
          <cell r="C1306">
            <v>0</v>
          </cell>
          <cell r="D1306" t="str">
            <v>203</v>
          </cell>
          <cell r="E1306" t="str">
            <v>451</v>
          </cell>
          <cell r="F1306">
            <v>0</v>
          </cell>
          <cell r="G1306">
            <v>2</v>
          </cell>
          <cell r="H1306" t="str">
            <v>2006-02-28</v>
          </cell>
        </row>
        <row r="1307">
          <cell r="A1307">
            <v>480001</v>
          </cell>
          <cell r="B1307">
            <v>1015</v>
          </cell>
          <cell r="C1307">
            <v>0</v>
          </cell>
          <cell r="D1307" t="str">
            <v>203</v>
          </cell>
          <cell r="E1307" t="str">
            <v>453</v>
          </cell>
          <cell r="F1307">
            <v>0</v>
          </cell>
          <cell r="G1307">
            <v>2</v>
          </cell>
          <cell r="H1307" t="str">
            <v>2006-02-28</v>
          </cell>
        </row>
        <row r="1308">
          <cell r="A1308">
            <v>480001</v>
          </cell>
          <cell r="B1308">
            <v>1015</v>
          </cell>
          <cell r="C1308">
            <v>0</v>
          </cell>
          <cell r="D1308" t="str">
            <v>203</v>
          </cell>
          <cell r="E1308" t="str">
            <v>455</v>
          </cell>
          <cell r="F1308">
            <v>0</v>
          </cell>
          <cell r="G1308">
            <v>2</v>
          </cell>
          <cell r="H1308" t="str">
            <v>2006-02-28</v>
          </cell>
        </row>
        <row r="1309">
          <cell r="A1309">
            <v>481002</v>
          </cell>
          <cell r="B1309">
            <v>1015</v>
          </cell>
          <cell r="C1309">
            <v>0</v>
          </cell>
          <cell r="D1309" t="str">
            <v>203</v>
          </cell>
          <cell r="E1309" t="str">
            <v>456</v>
          </cell>
          <cell r="F1309">
            <v>0</v>
          </cell>
          <cell r="G1309">
            <v>2</v>
          </cell>
          <cell r="H1309" t="str">
            <v>2006-02-28</v>
          </cell>
        </row>
        <row r="1310">
          <cell r="A1310">
            <v>481002</v>
          </cell>
          <cell r="B1310">
            <v>1015</v>
          </cell>
          <cell r="C1310">
            <v>0</v>
          </cell>
          <cell r="D1310" t="str">
            <v>203</v>
          </cell>
          <cell r="E1310" t="str">
            <v>456</v>
          </cell>
          <cell r="F1310">
            <v>0</v>
          </cell>
          <cell r="G1310">
            <v>2</v>
          </cell>
          <cell r="H1310" t="str">
            <v>2006-02-28</v>
          </cell>
        </row>
        <row r="1311">
          <cell r="A1311">
            <v>481002</v>
          </cell>
          <cell r="B1311">
            <v>1015</v>
          </cell>
          <cell r="C1311">
            <v>0</v>
          </cell>
          <cell r="D1311" t="str">
            <v>203</v>
          </cell>
          <cell r="E1311" t="str">
            <v>456</v>
          </cell>
          <cell r="F1311">
            <v>0</v>
          </cell>
          <cell r="G1311">
            <v>2</v>
          </cell>
          <cell r="H1311" t="str">
            <v>2006-02-28</v>
          </cell>
        </row>
        <row r="1312">
          <cell r="A1312">
            <v>481002</v>
          </cell>
          <cell r="B1312">
            <v>1015</v>
          </cell>
          <cell r="C1312">
            <v>0</v>
          </cell>
          <cell r="D1312" t="str">
            <v>203</v>
          </cell>
          <cell r="E1312" t="str">
            <v>457</v>
          </cell>
          <cell r="F1312">
            <v>0</v>
          </cell>
          <cell r="G1312">
            <v>2</v>
          </cell>
          <cell r="H1312" t="str">
            <v>2006-02-28</v>
          </cell>
        </row>
        <row r="1313">
          <cell r="A1313">
            <v>481002</v>
          </cell>
          <cell r="B1313">
            <v>1015</v>
          </cell>
          <cell r="C1313">
            <v>3689.42</v>
          </cell>
          <cell r="D1313" t="str">
            <v>203</v>
          </cell>
          <cell r="E1313" t="str">
            <v>457</v>
          </cell>
          <cell r="F1313">
            <v>0</v>
          </cell>
          <cell r="G1313">
            <v>2</v>
          </cell>
          <cell r="H1313" t="str">
            <v>2006-02-28</v>
          </cell>
        </row>
        <row r="1314">
          <cell r="A1314">
            <v>481002</v>
          </cell>
          <cell r="B1314">
            <v>1015</v>
          </cell>
          <cell r="C1314">
            <v>-3838.64</v>
          </cell>
          <cell r="D1314" t="str">
            <v>203</v>
          </cell>
          <cell r="E1314" t="str">
            <v>457</v>
          </cell>
          <cell r="F1314">
            <v>0</v>
          </cell>
          <cell r="G1314">
            <v>2</v>
          </cell>
          <cell r="H1314" t="str">
            <v>2006-02-28</v>
          </cell>
        </row>
        <row r="1315">
          <cell r="A1315">
            <v>481005</v>
          </cell>
          <cell r="B1315">
            <v>1015</v>
          </cell>
          <cell r="C1315">
            <v>0</v>
          </cell>
          <cell r="D1315" t="str">
            <v>203</v>
          </cell>
          <cell r="E1315" t="str">
            <v>457</v>
          </cell>
          <cell r="F1315">
            <v>0</v>
          </cell>
          <cell r="G1315">
            <v>2</v>
          </cell>
          <cell r="H1315" t="str">
            <v>2006-02-28</v>
          </cell>
        </row>
        <row r="1316">
          <cell r="A1316">
            <v>481005</v>
          </cell>
          <cell r="B1316">
            <v>1015</v>
          </cell>
          <cell r="C1316">
            <v>5925.3</v>
          </cell>
          <cell r="D1316" t="str">
            <v>203</v>
          </cell>
          <cell r="E1316" t="str">
            <v>457</v>
          </cell>
          <cell r="F1316">
            <v>0</v>
          </cell>
          <cell r="G1316">
            <v>2</v>
          </cell>
          <cell r="H1316" t="str">
            <v>2006-02-28</v>
          </cell>
        </row>
        <row r="1317">
          <cell r="A1317">
            <v>481005</v>
          </cell>
          <cell r="B1317">
            <v>1015</v>
          </cell>
          <cell r="C1317">
            <v>-8736.2999999999993</v>
          </cell>
          <cell r="D1317" t="str">
            <v>203</v>
          </cell>
          <cell r="E1317" t="str">
            <v>457</v>
          </cell>
          <cell r="F1317">
            <v>0</v>
          </cell>
          <cell r="G1317">
            <v>2</v>
          </cell>
          <cell r="H1317" t="str">
            <v>2006-02-28</v>
          </cell>
        </row>
        <row r="1318">
          <cell r="A1318">
            <v>489300</v>
          </cell>
          <cell r="B1318">
            <v>1015</v>
          </cell>
          <cell r="C1318">
            <v>0</v>
          </cell>
          <cell r="D1318" t="str">
            <v>250</v>
          </cell>
          <cell r="E1318" t="str">
            <v>405</v>
          </cell>
          <cell r="F1318">
            <v>0</v>
          </cell>
          <cell r="G1318">
            <v>2</v>
          </cell>
          <cell r="H1318" t="str">
            <v>2006-02-28</v>
          </cell>
        </row>
        <row r="1319">
          <cell r="A1319">
            <v>489300</v>
          </cell>
          <cell r="B1319">
            <v>1015</v>
          </cell>
          <cell r="C1319">
            <v>60469.26</v>
          </cell>
          <cell r="D1319" t="str">
            <v>250</v>
          </cell>
          <cell r="E1319" t="str">
            <v>405</v>
          </cell>
          <cell r="F1319">
            <v>326858</v>
          </cell>
          <cell r="G1319">
            <v>2</v>
          </cell>
          <cell r="H1319" t="str">
            <v>2006-02-28</v>
          </cell>
        </row>
        <row r="1320">
          <cell r="A1320">
            <v>489300</v>
          </cell>
          <cell r="B1320">
            <v>1015</v>
          </cell>
          <cell r="C1320">
            <v>-54876.58</v>
          </cell>
          <cell r="D1320" t="str">
            <v>250</v>
          </cell>
          <cell r="E1320" t="str">
            <v>405</v>
          </cell>
          <cell r="F1320">
            <v>-287562</v>
          </cell>
          <cell r="G1320">
            <v>2</v>
          </cell>
          <cell r="H1320" t="str">
            <v>2006-02-28</v>
          </cell>
        </row>
        <row r="1321">
          <cell r="A1321">
            <v>489300</v>
          </cell>
          <cell r="B1321">
            <v>1015</v>
          </cell>
          <cell r="C1321">
            <v>-3069.96</v>
          </cell>
          <cell r="D1321" t="str">
            <v>250</v>
          </cell>
          <cell r="E1321" t="str">
            <v>405</v>
          </cell>
          <cell r="F1321">
            <v>0</v>
          </cell>
          <cell r="G1321">
            <v>2</v>
          </cell>
          <cell r="H1321" t="str">
            <v>2006-02-28</v>
          </cell>
        </row>
        <row r="1322">
          <cell r="A1322">
            <v>489300</v>
          </cell>
          <cell r="B1322">
            <v>1015</v>
          </cell>
          <cell r="C1322">
            <v>-60469.26</v>
          </cell>
          <cell r="D1322" t="str">
            <v>250</v>
          </cell>
          <cell r="E1322" t="str">
            <v>405</v>
          </cell>
          <cell r="F1322">
            <v>-326858</v>
          </cell>
          <cell r="G1322">
            <v>2</v>
          </cell>
          <cell r="H1322" t="str">
            <v>2006-02-28</v>
          </cell>
        </row>
        <row r="1323">
          <cell r="A1323">
            <v>489304</v>
          </cell>
          <cell r="B1323">
            <v>1015</v>
          </cell>
          <cell r="C1323">
            <v>0</v>
          </cell>
          <cell r="D1323" t="str">
            <v>250</v>
          </cell>
          <cell r="E1323" t="str">
            <v>405</v>
          </cell>
          <cell r="F1323">
            <v>0</v>
          </cell>
          <cell r="G1323">
            <v>2</v>
          </cell>
          <cell r="H1323" t="str">
            <v>2006-02-28</v>
          </cell>
        </row>
        <row r="1324">
          <cell r="A1324">
            <v>489304</v>
          </cell>
          <cell r="B1324">
            <v>1015</v>
          </cell>
          <cell r="C1324">
            <v>32558.23</v>
          </cell>
          <cell r="D1324" t="str">
            <v>250</v>
          </cell>
          <cell r="E1324" t="str">
            <v>405</v>
          </cell>
          <cell r="F1324">
            <v>178720</v>
          </cell>
          <cell r="G1324">
            <v>2</v>
          </cell>
          <cell r="H1324" t="str">
            <v>2006-02-28</v>
          </cell>
        </row>
        <row r="1325">
          <cell r="A1325">
            <v>489304</v>
          </cell>
          <cell r="B1325">
            <v>1015</v>
          </cell>
          <cell r="C1325">
            <v>-30803.56</v>
          </cell>
          <cell r="D1325" t="str">
            <v>250</v>
          </cell>
          <cell r="E1325" t="str">
            <v>405</v>
          </cell>
          <cell r="F1325">
            <v>-167794</v>
          </cell>
          <cell r="G1325">
            <v>2</v>
          </cell>
          <cell r="H1325" t="str">
            <v>2006-02-28</v>
          </cell>
        </row>
        <row r="1326">
          <cell r="A1326">
            <v>489304</v>
          </cell>
          <cell r="B1326">
            <v>1015</v>
          </cell>
          <cell r="C1326">
            <v>-32558.23</v>
          </cell>
          <cell r="D1326" t="str">
            <v>250</v>
          </cell>
          <cell r="E1326" t="str">
            <v>405</v>
          </cell>
          <cell r="F1326">
            <v>-178720</v>
          </cell>
          <cell r="G1326">
            <v>2</v>
          </cell>
          <cell r="H1326" t="str">
            <v>2006-02-28</v>
          </cell>
        </row>
        <row r="1327">
          <cell r="A1327">
            <v>489300</v>
          </cell>
          <cell r="B1327">
            <v>1015</v>
          </cell>
          <cell r="C1327">
            <v>0</v>
          </cell>
          <cell r="D1327" t="str">
            <v>250</v>
          </cell>
          <cell r="E1327" t="str">
            <v>405</v>
          </cell>
          <cell r="F1327">
            <v>0</v>
          </cell>
          <cell r="G1327">
            <v>2</v>
          </cell>
          <cell r="H1327" t="str">
            <v>2006-02-28</v>
          </cell>
        </row>
        <row r="1328">
          <cell r="A1328">
            <v>489300</v>
          </cell>
          <cell r="B1328">
            <v>1015</v>
          </cell>
          <cell r="C1328">
            <v>79549.09</v>
          </cell>
          <cell r="D1328" t="str">
            <v>250</v>
          </cell>
          <cell r="E1328" t="str">
            <v>405</v>
          </cell>
          <cell r="F1328">
            <v>328298</v>
          </cell>
          <cell r="G1328">
            <v>2</v>
          </cell>
          <cell r="H1328" t="str">
            <v>2006-02-28</v>
          </cell>
        </row>
        <row r="1329">
          <cell r="A1329">
            <v>489300</v>
          </cell>
          <cell r="B1329">
            <v>1015</v>
          </cell>
          <cell r="C1329">
            <v>-76971.92</v>
          </cell>
          <cell r="D1329" t="str">
            <v>250</v>
          </cell>
          <cell r="E1329" t="str">
            <v>405</v>
          </cell>
          <cell r="F1329">
            <v>-299321</v>
          </cell>
          <cell r="G1329">
            <v>2</v>
          </cell>
          <cell r="H1329" t="str">
            <v>2006-02-28</v>
          </cell>
        </row>
        <row r="1330">
          <cell r="A1330">
            <v>489300</v>
          </cell>
          <cell r="B1330">
            <v>1015</v>
          </cell>
          <cell r="C1330">
            <v>1465.22</v>
          </cell>
          <cell r="D1330" t="str">
            <v>250</v>
          </cell>
          <cell r="E1330" t="str">
            <v>405</v>
          </cell>
          <cell r="F1330">
            <v>0</v>
          </cell>
          <cell r="G1330">
            <v>2</v>
          </cell>
          <cell r="H1330" t="str">
            <v>2006-02-28</v>
          </cell>
        </row>
        <row r="1331">
          <cell r="A1331">
            <v>489300</v>
          </cell>
          <cell r="B1331">
            <v>1015</v>
          </cell>
          <cell r="C1331">
            <v>-1465.22</v>
          </cell>
          <cell r="D1331" t="str">
            <v>250</v>
          </cell>
          <cell r="E1331" t="str">
            <v>405</v>
          </cell>
          <cell r="F1331">
            <v>0</v>
          </cell>
          <cell r="G1331">
            <v>2</v>
          </cell>
          <cell r="H1331" t="str">
            <v>2006-02-28</v>
          </cell>
        </row>
        <row r="1332">
          <cell r="A1332">
            <v>489300</v>
          </cell>
          <cell r="B1332">
            <v>1015</v>
          </cell>
          <cell r="C1332">
            <v>-630.48</v>
          </cell>
          <cell r="D1332" t="str">
            <v>250</v>
          </cell>
          <cell r="E1332" t="str">
            <v>405</v>
          </cell>
          <cell r="F1332">
            <v>0</v>
          </cell>
          <cell r="G1332">
            <v>2</v>
          </cell>
          <cell r="H1332" t="str">
            <v>2006-02-28</v>
          </cell>
        </row>
        <row r="1333">
          <cell r="A1333">
            <v>489300</v>
          </cell>
          <cell r="B1333">
            <v>1015</v>
          </cell>
          <cell r="C1333">
            <v>-77295</v>
          </cell>
          <cell r="D1333" t="str">
            <v>250</v>
          </cell>
          <cell r="E1333" t="str">
            <v>405</v>
          </cell>
          <cell r="F1333">
            <v>-310021</v>
          </cell>
          <cell r="G1333">
            <v>2</v>
          </cell>
          <cell r="H1333" t="str">
            <v>2006-02-28</v>
          </cell>
        </row>
        <row r="1334">
          <cell r="A1334">
            <v>489300</v>
          </cell>
          <cell r="B1334">
            <v>1015</v>
          </cell>
          <cell r="C1334">
            <v>-1632.42</v>
          </cell>
          <cell r="D1334" t="str">
            <v>250</v>
          </cell>
          <cell r="E1334" t="str">
            <v>405</v>
          </cell>
          <cell r="F1334">
            <v>-18277</v>
          </cell>
          <cell r="G1334">
            <v>2</v>
          </cell>
          <cell r="H1334" t="str">
            <v>2006-02-28</v>
          </cell>
        </row>
        <row r="1335">
          <cell r="A1335">
            <v>489304</v>
          </cell>
          <cell r="B1335">
            <v>1015</v>
          </cell>
          <cell r="C1335">
            <v>0</v>
          </cell>
          <cell r="D1335" t="str">
            <v>250</v>
          </cell>
          <cell r="E1335" t="str">
            <v>405</v>
          </cell>
          <cell r="F1335">
            <v>0</v>
          </cell>
          <cell r="G1335">
            <v>2</v>
          </cell>
          <cell r="H1335" t="str">
            <v>2006-02-28</v>
          </cell>
        </row>
        <row r="1336">
          <cell r="A1336">
            <v>489304</v>
          </cell>
          <cell r="B1336">
            <v>1015</v>
          </cell>
          <cell r="C1336">
            <v>42930.05</v>
          </cell>
          <cell r="D1336" t="str">
            <v>250</v>
          </cell>
          <cell r="E1336" t="str">
            <v>405</v>
          </cell>
          <cell r="F1336">
            <v>224361</v>
          </cell>
          <cell r="G1336">
            <v>2</v>
          </cell>
          <cell r="H1336" t="str">
            <v>2006-02-28</v>
          </cell>
        </row>
        <row r="1337">
          <cell r="A1337">
            <v>489304</v>
          </cell>
          <cell r="B1337">
            <v>1015</v>
          </cell>
          <cell r="C1337">
            <v>-42193.3</v>
          </cell>
          <cell r="D1337" t="str">
            <v>250</v>
          </cell>
          <cell r="E1337" t="str">
            <v>405</v>
          </cell>
          <cell r="F1337">
            <v>-199625</v>
          </cell>
          <cell r="G1337">
            <v>2</v>
          </cell>
          <cell r="H1337" t="str">
            <v>2006-02-28</v>
          </cell>
        </row>
        <row r="1338">
          <cell r="A1338">
            <v>489304</v>
          </cell>
          <cell r="B1338">
            <v>1015</v>
          </cell>
          <cell r="C1338">
            <v>-42930.05</v>
          </cell>
          <cell r="D1338" t="str">
            <v>250</v>
          </cell>
          <cell r="E1338" t="str">
            <v>405</v>
          </cell>
          <cell r="F1338">
            <v>-224361</v>
          </cell>
          <cell r="G1338">
            <v>2</v>
          </cell>
          <cell r="H1338" t="str">
            <v>2006-02-28</v>
          </cell>
        </row>
        <row r="1339">
          <cell r="A1339">
            <v>489304</v>
          </cell>
          <cell r="B1339">
            <v>1015</v>
          </cell>
          <cell r="C1339">
            <v>-621.66999999999996</v>
          </cell>
          <cell r="D1339" t="str">
            <v>250</v>
          </cell>
          <cell r="E1339" t="str">
            <v>405</v>
          </cell>
          <cell r="F1339">
            <v>0</v>
          </cell>
          <cell r="G1339">
            <v>2</v>
          </cell>
          <cell r="H1339" t="str">
            <v>2006-02-28</v>
          </cell>
        </row>
        <row r="1340">
          <cell r="A1340">
            <v>489304</v>
          </cell>
          <cell r="B1340">
            <v>1015</v>
          </cell>
          <cell r="C1340">
            <v>927.31</v>
          </cell>
          <cell r="D1340" t="str">
            <v>250</v>
          </cell>
          <cell r="E1340" t="str">
            <v>405</v>
          </cell>
          <cell r="F1340">
            <v>4725</v>
          </cell>
          <cell r="G1340">
            <v>2</v>
          </cell>
          <cell r="H1340" t="str">
            <v>2006-02-28</v>
          </cell>
        </row>
        <row r="1341">
          <cell r="A1341">
            <v>489304</v>
          </cell>
          <cell r="B1341">
            <v>1015</v>
          </cell>
          <cell r="C1341">
            <v>-2.66</v>
          </cell>
          <cell r="D1341" t="str">
            <v>250</v>
          </cell>
          <cell r="E1341" t="str">
            <v>405</v>
          </cell>
          <cell r="F1341">
            <v>-13</v>
          </cell>
          <cell r="G1341">
            <v>2</v>
          </cell>
          <cell r="H1341" t="str">
            <v>2006-02-28</v>
          </cell>
        </row>
        <row r="1342">
          <cell r="A1342">
            <v>489300</v>
          </cell>
          <cell r="B1342">
            <v>1015</v>
          </cell>
          <cell r="C1342">
            <v>0</v>
          </cell>
          <cell r="D1342" t="str">
            <v>250</v>
          </cell>
          <cell r="E1342" t="str">
            <v>415</v>
          </cell>
          <cell r="F1342">
            <v>0</v>
          </cell>
          <cell r="G1342">
            <v>2</v>
          </cell>
          <cell r="H1342" t="str">
            <v>2006-02-28</v>
          </cell>
        </row>
        <row r="1343">
          <cell r="A1343">
            <v>489300</v>
          </cell>
          <cell r="B1343">
            <v>1015</v>
          </cell>
          <cell r="C1343">
            <v>202946.29</v>
          </cell>
          <cell r="D1343" t="str">
            <v>250</v>
          </cell>
          <cell r="E1343" t="str">
            <v>415</v>
          </cell>
          <cell r="F1343">
            <v>1421071</v>
          </cell>
          <cell r="G1343">
            <v>2</v>
          </cell>
          <cell r="H1343" t="str">
            <v>2006-02-28</v>
          </cell>
        </row>
        <row r="1344">
          <cell r="A1344">
            <v>489300</v>
          </cell>
          <cell r="B1344">
            <v>1015</v>
          </cell>
          <cell r="C1344">
            <v>-213266.42</v>
          </cell>
          <cell r="D1344" t="str">
            <v>250</v>
          </cell>
          <cell r="E1344" t="str">
            <v>415</v>
          </cell>
          <cell r="F1344">
            <v>-1401101</v>
          </cell>
          <cell r="G1344">
            <v>2</v>
          </cell>
          <cell r="H1344" t="str">
            <v>2006-02-28</v>
          </cell>
        </row>
        <row r="1345">
          <cell r="A1345">
            <v>489300</v>
          </cell>
          <cell r="B1345">
            <v>1015</v>
          </cell>
          <cell r="C1345">
            <v>3069.96</v>
          </cell>
          <cell r="D1345" t="str">
            <v>250</v>
          </cell>
          <cell r="E1345" t="str">
            <v>415</v>
          </cell>
          <cell r="F1345">
            <v>0</v>
          </cell>
          <cell r="G1345">
            <v>2</v>
          </cell>
          <cell r="H1345" t="str">
            <v>2006-02-28</v>
          </cell>
        </row>
        <row r="1346">
          <cell r="A1346">
            <v>489300</v>
          </cell>
          <cell r="B1346">
            <v>1015</v>
          </cell>
          <cell r="C1346">
            <v>-64.38</v>
          </cell>
          <cell r="D1346" t="str">
            <v>250</v>
          </cell>
          <cell r="E1346" t="str">
            <v>415</v>
          </cell>
          <cell r="F1346">
            <v>0</v>
          </cell>
          <cell r="G1346">
            <v>2</v>
          </cell>
          <cell r="H1346" t="str">
            <v>2006-02-28</v>
          </cell>
        </row>
        <row r="1347">
          <cell r="A1347">
            <v>489300</v>
          </cell>
          <cell r="B1347">
            <v>1015</v>
          </cell>
          <cell r="C1347">
            <v>-202946.29</v>
          </cell>
          <cell r="D1347" t="str">
            <v>250</v>
          </cell>
          <cell r="E1347" t="str">
            <v>415</v>
          </cell>
          <cell r="F1347">
            <v>-1421071</v>
          </cell>
          <cell r="G1347">
            <v>2</v>
          </cell>
          <cell r="H1347" t="str">
            <v>2006-02-28</v>
          </cell>
        </row>
        <row r="1348">
          <cell r="A1348">
            <v>489300</v>
          </cell>
          <cell r="B1348">
            <v>4015</v>
          </cell>
          <cell r="C1348">
            <v>0</v>
          </cell>
          <cell r="D1348" t="str">
            <v>250</v>
          </cell>
          <cell r="E1348" t="str">
            <v>415</v>
          </cell>
          <cell r="F1348">
            <v>0</v>
          </cell>
          <cell r="G1348">
            <v>2</v>
          </cell>
          <cell r="H1348" t="str">
            <v>2006-02-28</v>
          </cell>
        </row>
        <row r="1349">
          <cell r="A1349">
            <v>489304</v>
          </cell>
          <cell r="B1349">
            <v>1015</v>
          </cell>
          <cell r="C1349">
            <v>0</v>
          </cell>
          <cell r="D1349" t="str">
            <v>250</v>
          </cell>
          <cell r="E1349" t="str">
            <v>415</v>
          </cell>
          <cell r="F1349">
            <v>0</v>
          </cell>
          <cell r="G1349">
            <v>2</v>
          </cell>
          <cell r="H1349" t="str">
            <v>2006-02-28</v>
          </cell>
        </row>
        <row r="1350">
          <cell r="A1350">
            <v>489304</v>
          </cell>
          <cell r="B1350">
            <v>1015</v>
          </cell>
          <cell r="C1350">
            <v>83924.68</v>
          </cell>
          <cell r="D1350" t="str">
            <v>250</v>
          </cell>
          <cell r="E1350" t="str">
            <v>415</v>
          </cell>
          <cell r="F1350">
            <v>487278</v>
          </cell>
          <cell r="G1350">
            <v>2</v>
          </cell>
          <cell r="H1350" t="str">
            <v>2006-02-28</v>
          </cell>
        </row>
        <row r="1351">
          <cell r="A1351">
            <v>489304</v>
          </cell>
          <cell r="B1351">
            <v>1015</v>
          </cell>
          <cell r="C1351">
            <v>-80232.649999999994</v>
          </cell>
          <cell r="D1351" t="str">
            <v>250</v>
          </cell>
          <cell r="E1351" t="str">
            <v>415</v>
          </cell>
          <cell r="F1351">
            <v>-425123</v>
          </cell>
          <cell r="G1351">
            <v>2</v>
          </cell>
          <cell r="H1351" t="str">
            <v>2006-02-28</v>
          </cell>
        </row>
        <row r="1352">
          <cell r="A1352">
            <v>489304</v>
          </cell>
          <cell r="B1352">
            <v>1015</v>
          </cell>
          <cell r="C1352">
            <v>-83087.61</v>
          </cell>
          <cell r="D1352" t="str">
            <v>250</v>
          </cell>
          <cell r="E1352" t="str">
            <v>415</v>
          </cell>
          <cell r="F1352">
            <v>-482896</v>
          </cell>
          <cell r="G1352">
            <v>2</v>
          </cell>
          <cell r="H1352" t="str">
            <v>2006-02-28</v>
          </cell>
        </row>
        <row r="1353">
          <cell r="A1353">
            <v>489304</v>
          </cell>
          <cell r="B1353">
            <v>1015</v>
          </cell>
          <cell r="C1353">
            <v>-837.07</v>
          </cell>
          <cell r="D1353" t="str">
            <v>250</v>
          </cell>
          <cell r="E1353" t="str">
            <v>415</v>
          </cell>
          <cell r="F1353">
            <v>-4382</v>
          </cell>
          <cell r="G1353">
            <v>2</v>
          </cell>
          <cell r="H1353" t="str">
            <v>2006-02-28</v>
          </cell>
        </row>
        <row r="1354">
          <cell r="A1354">
            <v>489300</v>
          </cell>
          <cell r="B1354">
            <v>1015</v>
          </cell>
          <cell r="C1354">
            <v>0</v>
          </cell>
          <cell r="D1354" t="str">
            <v>250</v>
          </cell>
          <cell r="E1354" t="str">
            <v>416</v>
          </cell>
          <cell r="F1354">
            <v>0</v>
          </cell>
          <cell r="G1354">
            <v>2</v>
          </cell>
          <cell r="H1354" t="str">
            <v>2006-02-28</v>
          </cell>
        </row>
        <row r="1355">
          <cell r="A1355">
            <v>489300</v>
          </cell>
          <cell r="B1355">
            <v>1015</v>
          </cell>
          <cell r="C1355">
            <v>0</v>
          </cell>
          <cell r="D1355" t="str">
            <v>250</v>
          </cell>
          <cell r="E1355" t="str">
            <v>416</v>
          </cell>
          <cell r="F1355">
            <v>0</v>
          </cell>
          <cell r="G1355">
            <v>2</v>
          </cell>
          <cell r="H1355" t="str">
            <v>2006-02-28</v>
          </cell>
        </row>
        <row r="1356">
          <cell r="A1356">
            <v>489300</v>
          </cell>
          <cell r="B1356">
            <v>1015</v>
          </cell>
          <cell r="C1356">
            <v>0</v>
          </cell>
          <cell r="D1356" t="str">
            <v>250</v>
          </cell>
          <cell r="E1356" t="str">
            <v>416</v>
          </cell>
          <cell r="F1356">
            <v>0</v>
          </cell>
          <cell r="G1356">
            <v>2</v>
          </cell>
          <cell r="H1356" t="str">
            <v>2006-02-28</v>
          </cell>
        </row>
        <row r="1357">
          <cell r="A1357">
            <v>489304</v>
          </cell>
          <cell r="B1357">
            <v>1015</v>
          </cell>
          <cell r="C1357">
            <v>0</v>
          </cell>
          <cell r="D1357" t="str">
            <v>250</v>
          </cell>
          <cell r="E1357" t="str">
            <v>416</v>
          </cell>
          <cell r="F1357">
            <v>0</v>
          </cell>
          <cell r="G1357">
            <v>2</v>
          </cell>
          <cell r="H1357" t="str">
            <v>2006-02-28</v>
          </cell>
        </row>
        <row r="1358">
          <cell r="A1358">
            <v>489304</v>
          </cell>
          <cell r="B1358">
            <v>1015</v>
          </cell>
          <cell r="C1358">
            <v>1903.51</v>
          </cell>
          <cell r="D1358" t="str">
            <v>250</v>
          </cell>
          <cell r="E1358" t="str">
            <v>416</v>
          </cell>
          <cell r="F1358">
            <v>3600</v>
          </cell>
          <cell r="G1358">
            <v>2</v>
          </cell>
          <cell r="H1358" t="str">
            <v>2006-02-28</v>
          </cell>
        </row>
        <row r="1359">
          <cell r="A1359">
            <v>489304</v>
          </cell>
          <cell r="B1359">
            <v>1015</v>
          </cell>
          <cell r="C1359">
            <v>-1583.63</v>
          </cell>
          <cell r="D1359" t="str">
            <v>250</v>
          </cell>
          <cell r="E1359" t="str">
            <v>416</v>
          </cell>
          <cell r="F1359">
            <v>-2783</v>
          </cell>
          <cell r="G1359">
            <v>2</v>
          </cell>
          <cell r="H1359" t="str">
            <v>2006-02-28</v>
          </cell>
        </row>
        <row r="1360">
          <cell r="A1360">
            <v>489304</v>
          </cell>
          <cell r="B1360">
            <v>1015</v>
          </cell>
          <cell r="C1360">
            <v>-1903.51</v>
          </cell>
          <cell r="D1360" t="str">
            <v>250</v>
          </cell>
          <cell r="E1360" t="str">
            <v>416</v>
          </cell>
          <cell r="F1360">
            <v>-3600</v>
          </cell>
          <cell r="G1360">
            <v>2</v>
          </cell>
          <cell r="H1360" t="str">
            <v>2006-02-28</v>
          </cell>
        </row>
        <row r="1361">
          <cell r="A1361">
            <v>489300</v>
          </cell>
          <cell r="B1361">
            <v>1015</v>
          </cell>
          <cell r="C1361">
            <v>0</v>
          </cell>
          <cell r="D1361" t="str">
            <v>250</v>
          </cell>
          <cell r="E1361" t="str">
            <v>458</v>
          </cell>
          <cell r="F1361">
            <v>0</v>
          </cell>
          <cell r="G1361">
            <v>2</v>
          </cell>
          <cell r="H1361" t="str">
            <v>2006-02-28</v>
          </cell>
        </row>
        <row r="1362">
          <cell r="A1362">
            <v>489300</v>
          </cell>
          <cell r="B1362">
            <v>1015</v>
          </cell>
          <cell r="C1362">
            <v>4356.42</v>
          </cell>
          <cell r="D1362" t="str">
            <v>250</v>
          </cell>
          <cell r="E1362" t="str">
            <v>458</v>
          </cell>
          <cell r="F1362">
            <v>34272</v>
          </cell>
          <cell r="G1362">
            <v>2</v>
          </cell>
          <cell r="H1362" t="str">
            <v>2006-02-28</v>
          </cell>
        </row>
        <row r="1363">
          <cell r="A1363">
            <v>489300</v>
          </cell>
          <cell r="B1363">
            <v>1015</v>
          </cell>
          <cell r="C1363">
            <v>-3393.7</v>
          </cell>
          <cell r="D1363" t="str">
            <v>250</v>
          </cell>
          <cell r="E1363" t="str">
            <v>458</v>
          </cell>
          <cell r="F1363">
            <v>-22172</v>
          </cell>
          <cell r="G1363">
            <v>2</v>
          </cell>
          <cell r="H1363" t="str">
            <v>2006-02-28</v>
          </cell>
        </row>
        <row r="1364">
          <cell r="A1364">
            <v>489300</v>
          </cell>
          <cell r="B1364">
            <v>1015</v>
          </cell>
          <cell r="C1364">
            <v>-647.79</v>
          </cell>
          <cell r="D1364" t="str">
            <v>250</v>
          </cell>
          <cell r="E1364" t="str">
            <v>458</v>
          </cell>
          <cell r="F1364">
            <v>0</v>
          </cell>
          <cell r="G1364">
            <v>2</v>
          </cell>
          <cell r="H1364" t="str">
            <v>2006-02-28</v>
          </cell>
        </row>
        <row r="1365">
          <cell r="A1365">
            <v>489300</v>
          </cell>
          <cell r="B1365">
            <v>1015</v>
          </cell>
          <cell r="C1365">
            <v>-1332.8</v>
          </cell>
          <cell r="D1365" t="str">
            <v>250</v>
          </cell>
          <cell r="E1365" t="str">
            <v>458</v>
          </cell>
          <cell r="F1365">
            <v>-20825</v>
          </cell>
          <cell r="G1365">
            <v>2</v>
          </cell>
          <cell r="H1365" t="str">
            <v>2006-02-28</v>
          </cell>
        </row>
        <row r="1366">
          <cell r="A1366">
            <v>489300</v>
          </cell>
          <cell r="B1366">
            <v>1015</v>
          </cell>
          <cell r="C1366">
            <v>-3023.62</v>
          </cell>
          <cell r="D1366" t="str">
            <v>250</v>
          </cell>
          <cell r="E1366" t="str">
            <v>458</v>
          </cell>
          <cell r="F1366">
            <v>-13447</v>
          </cell>
          <cell r="G1366">
            <v>2</v>
          </cell>
          <cell r="H1366" t="str">
            <v>2006-02-28</v>
          </cell>
        </row>
        <row r="1367">
          <cell r="A1367">
            <v>489304</v>
          </cell>
          <cell r="B1367">
            <v>1015</v>
          </cell>
          <cell r="C1367">
            <v>0</v>
          </cell>
          <cell r="D1367" t="str">
            <v>250</v>
          </cell>
          <cell r="E1367" t="str">
            <v>458</v>
          </cell>
          <cell r="F1367">
            <v>0</v>
          </cell>
          <cell r="G1367">
            <v>2</v>
          </cell>
          <cell r="H1367" t="str">
            <v>2006-02-28</v>
          </cell>
        </row>
        <row r="1368">
          <cell r="A1368">
            <v>489304</v>
          </cell>
          <cell r="B1368">
            <v>1015</v>
          </cell>
          <cell r="C1368">
            <v>1559.9</v>
          </cell>
          <cell r="D1368" t="str">
            <v>250</v>
          </cell>
          <cell r="E1368" t="str">
            <v>458</v>
          </cell>
          <cell r="F1368">
            <v>4863</v>
          </cell>
          <cell r="G1368">
            <v>2</v>
          </cell>
          <cell r="H1368" t="str">
            <v>2006-02-28</v>
          </cell>
        </row>
        <row r="1369">
          <cell r="A1369">
            <v>489304</v>
          </cell>
          <cell r="B1369">
            <v>1015</v>
          </cell>
          <cell r="C1369">
            <v>-1368.5</v>
          </cell>
          <cell r="D1369" t="str">
            <v>250</v>
          </cell>
          <cell r="E1369" t="str">
            <v>458</v>
          </cell>
          <cell r="F1369">
            <v>-4225</v>
          </cell>
          <cell r="G1369">
            <v>2</v>
          </cell>
          <cell r="H1369" t="str">
            <v>2006-02-28</v>
          </cell>
        </row>
        <row r="1370">
          <cell r="A1370">
            <v>489304</v>
          </cell>
          <cell r="B1370">
            <v>1015</v>
          </cell>
          <cell r="C1370">
            <v>-1559.9</v>
          </cell>
          <cell r="D1370" t="str">
            <v>250</v>
          </cell>
          <cell r="E1370" t="str">
            <v>458</v>
          </cell>
          <cell r="F1370">
            <v>-4863</v>
          </cell>
          <cell r="G1370">
            <v>2</v>
          </cell>
          <cell r="H1370" t="str">
            <v>2006-02-28</v>
          </cell>
        </row>
        <row r="1371">
          <cell r="A1371">
            <v>489300</v>
          </cell>
          <cell r="B1371">
            <v>1015</v>
          </cell>
          <cell r="C1371">
            <v>0</v>
          </cell>
          <cell r="D1371" t="str">
            <v>250</v>
          </cell>
          <cell r="E1371" t="str">
            <v>459</v>
          </cell>
          <cell r="F1371">
            <v>0</v>
          </cell>
          <cell r="G1371">
            <v>2</v>
          </cell>
          <cell r="H1371" t="str">
            <v>2006-02-28</v>
          </cell>
        </row>
        <row r="1372">
          <cell r="A1372">
            <v>489300</v>
          </cell>
          <cell r="B1372">
            <v>1015</v>
          </cell>
          <cell r="C1372">
            <v>2047.51</v>
          </cell>
          <cell r="D1372" t="str">
            <v>250</v>
          </cell>
          <cell r="E1372" t="str">
            <v>459</v>
          </cell>
          <cell r="F1372">
            <v>7900</v>
          </cell>
          <cell r="G1372">
            <v>2</v>
          </cell>
          <cell r="H1372" t="str">
            <v>2006-02-28</v>
          </cell>
        </row>
        <row r="1373">
          <cell r="A1373">
            <v>489300</v>
          </cell>
          <cell r="B1373">
            <v>1015</v>
          </cell>
          <cell r="C1373">
            <v>-2016.61</v>
          </cell>
          <cell r="D1373" t="str">
            <v>250</v>
          </cell>
          <cell r="E1373" t="str">
            <v>459</v>
          </cell>
          <cell r="F1373">
            <v>-7627</v>
          </cell>
          <cell r="G1373">
            <v>2</v>
          </cell>
          <cell r="H1373" t="str">
            <v>2006-02-28</v>
          </cell>
        </row>
        <row r="1374">
          <cell r="A1374">
            <v>489300</v>
          </cell>
          <cell r="B1374">
            <v>1015</v>
          </cell>
          <cell r="C1374">
            <v>-2047.51</v>
          </cell>
          <cell r="D1374" t="str">
            <v>250</v>
          </cell>
          <cell r="E1374" t="str">
            <v>459</v>
          </cell>
          <cell r="F1374">
            <v>-7900</v>
          </cell>
          <cell r="G1374">
            <v>2</v>
          </cell>
          <cell r="H1374" t="str">
            <v>2006-02-28</v>
          </cell>
        </row>
        <row r="1375">
          <cell r="A1375">
            <v>489304</v>
          </cell>
          <cell r="B1375">
            <v>1015</v>
          </cell>
          <cell r="C1375">
            <v>0</v>
          </cell>
          <cell r="D1375" t="str">
            <v>250</v>
          </cell>
          <cell r="E1375" t="str">
            <v>459</v>
          </cell>
          <cell r="F1375">
            <v>0</v>
          </cell>
          <cell r="G1375">
            <v>2</v>
          </cell>
          <cell r="H1375" t="str">
            <v>2006-02-28</v>
          </cell>
        </row>
        <row r="1376">
          <cell r="A1376">
            <v>489304</v>
          </cell>
          <cell r="B1376">
            <v>1015</v>
          </cell>
          <cell r="C1376">
            <v>0</v>
          </cell>
          <cell r="D1376" t="str">
            <v>250</v>
          </cell>
          <cell r="E1376" t="str">
            <v>459</v>
          </cell>
          <cell r="F1376">
            <v>0</v>
          </cell>
          <cell r="G1376">
            <v>2</v>
          </cell>
          <cell r="H1376" t="str">
            <v>2006-02-28</v>
          </cell>
        </row>
        <row r="1377">
          <cell r="A1377">
            <v>489304</v>
          </cell>
          <cell r="B1377">
            <v>1015</v>
          </cell>
          <cell r="C1377">
            <v>0</v>
          </cell>
          <cell r="D1377" t="str">
            <v>250</v>
          </cell>
          <cell r="E1377" t="str">
            <v>459</v>
          </cell>
          <cell r="F1377">
            <v>0</v>
          </cell>
          <cell r="G1377">
            <v>2</v>
          </cell>
          <cell r="H1377" t="str">
            <v>2006-02-28</v>
          </cell>
        </row>
        <row r="1378">
          <cell r="A1378">
            <v>480000</v>
          </cell>
          <cell r="B1378">
            <v>1015</v>
          </cell>
          <cell r="C1378">
            <v>-0.01</v>
          </cell>
          <cell r="D1378" t="str">
            <v>205</v>
          </cell>
          <cell r="E1378" t="str">
            <v>407</v>
          </cell>
          <cell r="F1378">
            <v>0</v>
          </cell>
          <cell r="G1378">
            <v>2</v>
          </cell>
          <cell r="H1378" t="str">
            <v>2006-02-28</v>
          </cell>
        </row>
        <row r="1379">
          <cell r="A1379">
            <v>480000</v>
          </cell>
          <cell r="B1379">
            <v>1015</v>
          </cell>
          <cell r="C1379">
            <v>0.21</v>
          </cell>
          <cell r="D1379" t="str">
            <v>205</v>
          </cell>
          <cell r="E1379" t="str">
            <v>407</v>
          </cell>
          <cell r="F1379">
            <v>0</v>
          </cell>
          <cell r="G1379">
            <v>2</v>
          </cell>
          <cell r="H1379" t="str">
            <v>2006-02-28</v>
          </cell>
        </row>
        <row r="1380">
          <cell r="A1380">
            <v>480000</v>
          </cell>
          <cell r="B1380">
            <v>1015</v>
          </cell>
          <cell r="C1380">
            <v>-100170.47</v>
          </cell>
          <cell r="D1380" t="str">
            <v>205</v>
          </cell>
          <cell r="E1380" t="str">
            <v>407</v>
          </cell>
          <cell r="F1380">
            <v>0</v>
          </cell>
          <cell r="G1380">
            <v>2</v>
          </cell>
          <cell r="H1380" t="str">
            <v>2006-02-28</v>
          </cell>
        </row>
        <row r="1381">
          <cell r="A1381">
            <v>480000</v>
          </cell>
          <cell r="B1381">
            <v>1015</v>
          </cell>
          <cell r="C1381">
            <v>-116273.9</v>
          </cell>
          <cell r="D1381" t="str">
            <v>205</v>
          </cell>
          <cell r="E1381" t="str">
            <v>407</v>
          </cell>
          <cell r="F1381">
            <v>0</v>
          </cell>
          <cell r="G1381">
            <v>2</v>
          </cell>
          <cell r="H1381" t="str">
            <v>2006-02-28</v>
          </cell>
        </row>
        <row r="1382">
          <cell r="A1382">
            <v>480000</v>
          </cell>
          <cell r="B1382">
            <v>1015</v>
          </cell>
          <cell r="C1382">
            <v>-141011.88</v>
          </cell>
          <cell r="D1382" t="str">
            <v>205</v>
          </cell>
          <cell r="E1382" t="str">
            <v>407</v>
          </cell>
          <cell r="F1382">
            <v>0</v>
          </cell>
          <cell r="G1382">
            <v>2</v>
          </cell>
          <cell r="H1382" t="str">
            <v>2006-02-28</v>
          </cell>
        </row>
        <row r="1383">
          <cell r="A1383">
            <v>480000</v>
          </cell>
          <cell r="B1383">
            <v>1015</v>
          </cell>
          <cell r="C1383">
            <v>-329500.96000000002</v>
          </cell>
          <cell r="D1383" t="str">
            <v>205</v>
          </cell>
          <cell r="E1383" t="str">
            <v>407</v>
          </cell>
          <cell r="F1383">
            <v>0</v>
          </cell>
          <cell r="G1383">
            <v>2</v>
          </cell>
          <cell r="H1383" t="str">
            <v>2006-02-28</v>
          </cell>
        </row>
        <row r="1384">
          <cell r="A1384">
            <v>480000</v>
          </cell>
          <cell r="B1384">
            <v>1015</v>
          </cell>
          <cell r="C1384">
            <v>-202621.54</v>
          </cell>
          <cell r="D1384" t="str">
            <v>205</v>
          </cell>
          <cell r="E1384" t="str">
            <v>407</v>
          </cell>
          <cell r="F1384">
            <v>0</v>
          </cell>
          <cell r="G1384">
            <v>2</v>
          </cell>
          <cell r="H1384" t="str">
            <v>2006-02-28</v>
          </cell>
        </row>
        <row r="1385">
          <cell r="A1385">
            <v>480000</v>
          </cell>
          <cell r="B1385">
            <v>1015</v>
          </cell>
          <cell r="C1385">
            <v>-105827.47</v>
          </cell>
          <cell r="D1385" t="str">
            <v>205</v>
          </cell>
          <cell r="E1385" t="str">
            <v>407</v>
          </cell>
          <cell r="F1385">
            <v>0</v>
          </cell>
          <cell r="G1385">
            <v>2</v>
          </cell>
          <cell r="H1385" t="str">
            <v>2006-02-28</v>
          </cell>
        </row>
        <row r="1386">
          <cell r="A1386">
            <v>480000</v>
          </cell>
          <cell r="B1386">
            <v>1015</v>
          </cell>
          <cell r="C1386">
            <v>-144656.48000000001</v>
          </cell>
          <cell r="D1386" t="str">
            <v>205</v>
          </cell>
          <cell r="E1386" t="str">
            <v>407</v>
          </cell>
          <cell r="F1386">
            <v>0</v>
          </cell>
          <cell r="G1386">
            <v>2</v>
          </cell>
          <cell r="H1386" t="str">
            <v>2006-02-28</v>
          </cell>
        </row>
        <row r="1387">
          <cell r="A1387">
            <v>480000</v>
          </cell>
          <cell r="B1387">
            <v>1015</v>
          </cell>
          <cell r="C1387">
            <v>-136434.41</v>
          </cell>
          <cell r="D1387" t="str">
            <v>205</v>
          </cell>
          <cell r="E1387" t="str">
            <v>407</v>
          </cell>
          <cell r="F1387">
            <v>0</v>
          </cell>
          <cell r="G1387">
            <v>2</v>
          </cell>
          <cell r="H1387" t="str">
            <v>2006-02-28</v>
          </cell>
        </row>
        <row r="1388">
          <cell r="A1388">
            <v>480000</v>
          </cell>
          <cell r="B1388">
            <v>1015</v>
          </cell>
          <cell r="C1388">
            <v>-57393.38</v>
          </cell>
          <cell r="D1388" t="str">
            <v>205</v>
          </cell>
          <cell r="E1388" t="str">
            <v>407</v>
          </cell>
          <cell r="F1388">
            <v>0</v>
          </cell>
          <cell r="G1388">
            <v>2</v>
          </cell>
          <cell r="H1388" t="str">
            <v>2006-02-28</v>
          </cell>
        </row>
        <row r="1389">
          <cell r="A1389">
            <v>480000</v>
          </cell>
          <cell r="B1389">
            <v>1015</v>
          </cell>
          <cell r="C1389">
            <v>-22052.71</v>
          </cell>
          <cell r="D1389" t="str">
            <v>205</v>
          </cell>
          <cell r="E1389" t="str">
            <v>407</v>
          </cell>
          <cell r="F1389">
            <v>0</v>
          </cell>
          <cell r="G1389">
            <v>2</v>
          </cell>
          <cell r="H1389" t="str">
            <v>2006-02-28</v>
          </cell>
        </row>
        <row r="1390">
          <cell r="A1390">
            <v>480000</v>
          </cell>
          <cell r="B1390">
            <v>1015</v>
          </cell>
          <cell r="C1390">
            <v>63071.12</v>
          </cell>
          <cell r="D1390" t="str">
            <v>205</v>
          </cell>
          <cell r="E1390" t="str">
            <v>407</v>
          </cell>
          <cell r="F1390">
            <v>0</v>
          </cell>
          <cell r="G1390">
            <v>2</v>
          </cell>
          <cell r="H1390" t="str">
            <v>2006-02-28</v>
          </cell>
        </row>
        <row r="1391">
          <cell r="A1391">
            <v>480000</v>
          </cell>
          <cell r="B1391">
            <v>1015</v>
          </cell>
          <cell r="C1391">
            <v>65255.77</v>
          </cell>
          <cell r="D1391" t="str">
            <v>205</v>
          </cell>
          <cell r="E1391" t="str">
            <v>407</v>
          </cell>
          <cell r="F1391">
            <v>0</v>
          </cell>
          <cell r="G1391">
            <v>2</v>
          </cell>
          <cell r="H1391" t="str">
            <v>2006-02-28</v>
          </cell>
        </row>
        <row r="1392">
          <cell r="A1392">
            <v>480000</v>
          </cell>
          <cell r="B1392">
            <v>1015</v>
          </cell>
          <cell r="C1392">
            <v>1498.18</v>
          </cell>
          <cell r="D1392" t="str">
            <v>205</v>
          </cell>
          <cell r="E1392" t="str">
            <v>407</v>
          </cell>
          <cell r="F1392">
            <v>0</v>
          </cell>
          <cell r="G1392">
            <v>2</v>
          </cell>
          <cell r="H1392" t="str">
            <v>2006-02-28</v>
          </cell>
        </row>
        <row r="1393">
          <cell r="A1393">
            <v>480000</v>
          </cell>
          <cell r="B1393">
            <v>1015</v>
          </cell>
          <cell r="C1393">
            <v>1044.8</v>
          </cell>
          <cell r="D1393" t="str">
            <v>205</v>
          </cell>
          <cell r="E1393" t="str">
            <v>407</v>
          </cell>
          <cell r="F1393">
            <v>0</v>
          </cell>
          <cell r="G1393">
            <v>2</v>
          </cell>
          <cell r="H1393" t="str">
            <v>2006-02-28</v>
          </cell>
        </row>
        <row r="1394">
          <cell r="A1394">
            <v>480001</v>
          </cell>
          <cell r="B1394">
            <v>1015</v>
          </cell>
          <cell r="C1394">
            <v>2216865.02</v>
          </cell>
          <cell r="D1394" t="str">
            <v>205</v>
          </cell>
          <cell r="E1394" t="str">
            <v>407</v>
          </cell>
          <cell r="F1394">
            <v>0</v>
          </cell>
          <cell r="G1394">
            <v>2</v>
          </cell>
          <cell r="H1394" t="str">
            <v>2006-02-28</v>
          </cell>
        </row>
        <row r="1395">
          <cell r="A1395">
            <v>481004</v>
          </cell>
          <cell r="B1395">
            <v>1015</v>
          </cell>
          <cell r="C1395">
            <v>-12277.97</v>
          </cell>
          <cell r="D1395" t="str">
            <v>205</v>
          </cell>
          <cell r="E1395" t="str">
            <v>407</v>
          </cell>
          <cell r="F1395">
            <v>0</v>
          </cell>
          <cell r="G1395">
            <v>2</v>
          </cell>
          <cell r="H1395" t="str">
            <v>2006-02-28</v>
          </cell>
        </row>
        <row r="1396">
          <cell r="A1396">
            <v>481004</v>
          </cell>
          <cell r="B1396">
            <v>1015</v>
          </cell>
          <cell r="C1396">
            <v>-23628.85</v>
          </cell>
          <cell r="D1396" t="str">
            <v>205</v>
          </cell>
          <cell r="E1396" t="str">
            <v>407</v>
          </cell>
          <cell r="F1396">
            <v>0</v>
          </cell>
          <cell r="G1396">
            <v>2</v>
          </cell>
          <cell r="H1396" t="str">
            <v>2006-02-28</v>
          </cell>
        </row>
        <row r="1397">
          <cell r="A1397">
            <v>481004</v>
          </cell>
          <cell r="B1397">
            <v>1015</v>
          </cell>
          <cell r="C1397">
            <v>-20500.89</v>
          </cell>
          <cell r="D1397" t="str">
            <v>205</v>
          </cell>
          <cell r="E1397" t="str">
            <v>407</v>
          </cell>
          <cell r="F1397">
            <v>0</v>
          </cell>
          <cell r="G1397">
            <v>2</v>
          </cell>
          <cell r="H1397" t="str">
            <v>2006-02-28</v>
          </cell>
        </row>
        <row r="1398">
          <cell r="A1398">
            <v>481004</v>
          </cell>
          <cell r="B1398">
            <v>1015</v>
          </cell>
          <cell r="C1398">
            <v>-92492.4</v>
          </cell>
          <cell r="D1398" t="str">
            <v>205</v>
          </cell>
          <cell r="E1398" t="str">
            <v>407</v>
          </cell>
          <cell r="F1398">
            <v>0</v>
          </cell>
          <cell r="G1398">
            <v>2</v>
          </cell>
          <cell r="H1398" t="str">
            <v>2006-02-28</v>
          </cell>
        </row>
        <row r="1399">
          <cell r="A1399">
            <v>481004</v>
          </cell>
          <cell r="B1399">
            <v>1015</v>
          </cell>
          <cell r="C1399">
            <v>-77581.279999999999</v>
          </cell>
          <cell r="D1399" t="str">
            <v>205</v>
          </cell>
          <cell r="E1399" t="str">
            <v>407</v>
          </cell>
          <cell r="F1399">
            <v>0</v>
          </cell>
          <cell r="G1399">
            <v>2</v>
          </cell>
          <cell r="H1399" t="str">
            <v>2006-02-28</v>
          </cell>
        </row>
        <row r="1400">
          <cell r="A1400">
            <v>481004</v>
          </cell>
          <cell r="B1400">
            <v>1015</v>
          </cell>
          <cell r="C1400">
            <v>-21604.66</v>
          </cell>
          <cell r="D1400" t="str">
            <v>205</v>
          </cell>
          <cell r="E1400" t="str">
            <v>407</v>
          </cell>
          <cell r="F1400">
            <v>0</v>
          </cell>
          <cell r="G1400">
            <v>2</v>
          </cell>
          <cell r="H1400" t="str">
            <v>2006-02-28</v>
          </cell>
        </row>
        <row r="1401">
          <cell r="A1401">
            <v>481004</v>
          </cell>
          <cell r="B1401">
            <v>1015</v>
          </cell>
          <cell r="C1401">
            <v>-24713.03</v>
          </cell>
          <cell r="D1401" t="str">
            <v>205</v>
          </cell>
          <cell r="E1401" t="str">
            <v>407</v>
          </cell>
          <cell r="F1401">
            <v>0</v>
          </cell>
          <cell r="G1401">
            <v>2</v>
          </cell>
          <cell r="H1401" t="str">
            <v>2006-02-28</v>
          </cell>
        </row>
        <row r="1402">
          <cell r="A1402">
            <v>481004</v>
          </cell>
          <cell r="B1402">
            <v>1015</v>
          </cell>
          <cell r="C1402">
            <v>-30844.58</v>
          </cell>
          <cell r="D1402" t="str">
            <v>205</v>
          </cell>
          <cell r="E1402" t="str">
            <v>407</v>
          </cell>
          <cell r="F1402">
            <v>0</v>
          </cell>
          <cell r="G1402">
            <v>2</v>
          </cell>
          <cell r="H1402" t="str">
            <v>2006-02-28</v>
          </cell>
        </row>
        <row r="1403">
          <cell r="A1403">
            <v>481004</v>
          </cell>
          <cell r="B1403">
            <v>1015</v>
          </cell>
          <cell r="C1403">
            <v>-11200.66</v>
          </cell>
          <cell r="D1403" t="str">
            <v>205</v>
          </cell>
          <cell r="E1403" t="str">
            <v>407</v>
          </cell>
          <cell r="F1403">
            <v>0</v>
          </cell>
          <cell r="G1403">
            <v>2</v>
          </cell>
          <cell r="H1403" t="str">
            <v>2006-02-28</v>
          </cell>
        </row>
        <row r="1404">
          <cell r="A1404">
            <v>481004</v>
          </cell>
          <cell r="B1404">
            <v>1015</v>
          </cell>
          <cell r="C1404">
            <v>-6749.21</v>
          </cell>
          <cell r="D1404" t="str">
            <v>205</v>
          </cell>
          <cell r="E1404" t="str">
            <v>407</v>
          </cell>
          <cell r="F1404">
            <v>0</v>
          </cell>
          <cell r="G1404">
            <v>2</v>
          </cell>
          <cell r="H1404" t="str">
            <v>2006-02-28</v>
          </cell>
        </row>
        <row r="1405">
          <cell r="A1405">
            <v>481004</v>
          </cell>
          <cell r="B1405">
            <v>1015</v>
          </cell>
          <cell r="C1405">
            <v>11769.67</v>
          </cell>
          <cell r="D1405" t="str">
            <v>205</v>
          </cell>
          <cell r="E1405" t="str">
            <v>407</v>
          </cell>
          <cell r="F1405">
            <v>0</v>
          </cell>
          <cell r="G1405">
            <v>2</v>
          </cell>
          <cell r="H1405" t="str">
            <v>2006-02-28</v>
          </cell>
        </row>
        <row r="1406">
          <cell r="A1406">
            <v>481004</v>
          </cell>
          <cell r="B1406">
            <v>1015</v>
          </cell>
          <cell r="C1406">
            <v>13980.12</v>
          </cell>
          <cell r="D1406" t="str">
            <v>205</v>
          </cell>
          <cell r="E1406" t="str">
            <v>407</v>
          </cell>
          <cell r="F1406">
            <v>0</v>
          </cell>
          <cell r="G1406">
            <v>2</v>
          </cell>
          <cell r="H1406" t="str">
            <v>2006-02-28</v>
          </cell>
        </row>
        <row r="1407">
          <cell r="A1407">
            <v>481004</v>
          </cell>
          <cell r="B1407">
            <v>1015</v>
          </cell>
          <cell r="C1407">
            <v>524.4</v>
          </cell>
          <cell r="D1407" t="str">
            <v>205</v>
          </cell>
          <cell r="E1407" t="str">
            <v>407</v>
          </cell>
          <cell r="F1407">
            <v>0</v>
          </cell>
          <cell r="G1407">
            <v>2</v>
          </cell>
          <cell r="H1407" t="str">
            <v>2006-02-28</v>
          </cell>
        </row>
        <row r="1408">
          <cell r="A1408">
            <v>481004</v>
          </cell>
          <cell r="B1408">
            <v>1015</v>
          </cell>
          <cell r="C1408">
            <v>271.45</v>
          </cell>
          <cell r="D1408" t="str">
            <v>205</v>
          </cell>
          <cell r="E1408" t="str">
            <v>407</v>
          </cell>
          <cell r="F1408">
            <v>0</v>
          </cell>
          <cell r="G1408">
            <v>2</v>
          </cell>
          <cell r="H1408" t="str">
            <v>2006-02-28</v>
          </cell>
        </row>
        <row r="1409">
          <cell r="A1409">
            <v>480000</v>
          </cell>
          <cell r="B1409">
            <v>1015</v>
          </cell>
          <cell r="C1409">
            <v>-56.82</v>
          </cell>
          <cell r="D1409" t="str">
            <v>205</v>
          </cell>
          <cell r="E1409" t="str">
            <v>408</v>
          </cell>
          <cell r="F1409">
            <v>0</v>
          </cell>
          <cell r="G1409">
            <v>2</v>
          </cell>
          <cell r="H1409" t="str">
            <v>2006-02-28</v>
          </cell>
        </row>
        <row r="1410">
          <cell r="A1410">
            <v>480000</v>
          </cell>
          <cell r="B1410">
            <v>1015</v>
          </cell>
          <cell r="C1410">
            <v>-17.5</v>
          </cell>
          <cell r="D1410" t="str">
            <v>205</v>
          </cell>
          <cell r="E1410" t="str">
            <v>408</v>
          </cell>
          <cell r="F1410">
            <v>0</v>
          </cell>
          <cell r="G1410">
            <v>2</v>
          </cell>
          <cell r="H1410" t="str">
            <v>2006-02-28</v>
          </cell>
        </row>
        <row r="1411">
          <cell r="A1411">
            <v>480000</v>
          </cell>
          <cell r="B1411">
            <v>1015</v>
          </cell>
          <cell r="C1411">
            <v>-29.43</v>
          </cell>
          <cell r="D1411" t="str">
            <v>205</v>
          </cell>
          <cell r="E1411" t="str">
            <v>408</v>
          </cell>
          <cell r="F1411">
            <v>0</v>
          </cell>
          <cell r="G1411">
            <v>2</v>
          </cell>
          <cell r="H1411" t="str">
            <v>2006-02-28</v>
          </cell>
        </row>
        <row r="1412">
          <cell r="A1412">
            <v>480000</v>
          </cell>
          <cell r="B1412">
            <v>1015</v>
          </cell>
          <cell r="C1412">
            <v>-6405.69</v>
          </cell>
          <cell r="D1412" t="str">
            <v>205</v>
          </cell>
          <cell r="E1412" t="str">
            <v>408</v>
          </cell>
          <cell r="F1412">
            <v>0</v>
          </cell>
          <cell r="G1412">
            <v>2</v>
          </cell>
          <cell r="H1412" t="str">
            <v>2006-02-28</v>
          </cell>
        </row>
        <row r="1413">
          <cell r="A1413">
            <v>480000</v>
          </cell>
          <cell r="B1413">
            <v>1015</v>
          </cell>
          <cell r="C1413">
            <v>-38.4</v>
          </cell>
          <cell r="D1413" t="str">
            <v>205</v>
          </cell>
          <cell r="E1413" t="str">
            <v>408</v>
          </cell>
          <cell r="F1413">
            <v>0</v>
          </cell>
          <cell r="G1413">
            <v>2</v>
          </cell>
          <cell r="H1413" t="str">
            <v>2006-02-28</v>
          </cell>
        </row>
        <row r="1414">
          <cell r="A1414">
            <v>480000</v>
          </cell>
          <cell r="B1414">
            <v>1015</v>
          </cell>
          <cell r="C1414">
            <v>-19.02</v>
          </cell>
          <cell r="D1414" t="str">
            <v>205</v>
          </cell>
          <cell r="E1414" t="str">
            <v>408</v>
          </cell>
          <cell r="F1414">
            <v>0</v>
          </cell>
          <cell r="G1414">
            <v>2</v>
          </cell>
          <cell r="H1414" t="str">
            <v>2006-02-28</v>
          </cell>
        </row>
        <row r="1415">
          <cell r="A1415">
            <v>480000</v>
          </cell>
          <cell r="B1415">
            <v>1015</v>
          </cell>
          <cell r="C1415">
            <v>-3539.56</v>
          </cell>
          <cell r="D1415" t="str">
            <v>205</v>
          </cell>
          <cell r="E1415" t="str">
            <v>408</v>
          </cell>
          <cell r="F1415">
            <v>0</v>
          </cell>
          <cell r="G1415">
            <v>2</v>
          </cell>
          <cell r="H1415" t="str">
            <v>2006-02-28</v>
          </cell>
        </row>
        <row r="1416">
          <cell r="A1416">
            <v>480000</v>
          </cell>
          <cell r="B1416">
            <v>1015</v>
          </cell>
          <cell r="C1416">
            <v>-7209.03</v>
          </cell>
          <cell r="D1416" t="str">
            <v>205</v>
          </cell>
          <cell r="E1416" t="str">
            <v>408</v>
          </cell>
          <cell r="F1416">
            <v>0</v>
          </cell>
          <cell r="G1416">
            <v>2</v>
          </cell>
          <cell r="H1416" t="str">
            <v>2006-02-28</v>
          </cell>
        </row>
        <row r="1417">
          <cell r="A1417">
            <v>480000</v>
          </cell>
          <cell r="B1417">
            <v>1015</v>
          </cell>
          <cell r="C1417">
            <v>-36.08</v>
          </cell>
          <cell r="D1417" t="str">
            <v>205</v>
          </cell>
          <cell r="E1417" t="str">
            <v>408</v>
          </cell>
          <cell r="F1417">
            <v>0</v>
          </cell>
          <cell r="G1417">
            <v>2</v>
          </cell>
          <cell r="H1417" t="str">
            <v>2006-02-28</v>
          </cell>
        </row>
        <row r="1418">
          <cell r="A1418">
            <v>480000</v>
          </cell>
          <cell r="B1418">
            <v>1015</v>
          </cell>
          <cell r="C1418">
            <v>-13.16</v>
          </cell>
          <cell r="D1418" t="str">
            <v>205</v>
          </cell>
          <cell r="E1418" t="str">
            <v>408</v>
          </cell>
          <cell r="F1418">
            <v>0</v>
          </cell>
          <cell r="G1418">
            <v>2</v>
          </cell>
          <cell r="H1418" t="str">
            <v>2006-02-28</v>
          </cell>
        </row>
        <row r="1419">
          <cell r="A1419">
            <v>480000</v>
          </cell>
          <cell r="B1419">
            <v>1015</v>
          </cell>
          <cell r="C1419">
            <v>-20.16</v>
          </cell>
          <cell r="D1419" t="str">
            <v>205</v>
          </cell>
          <cell r="E1419" t="str">
            <v>408</v>
          </cell>
          <cell r="F1419">
            <v>0</v>
          </cell>
          <cell r="G1419">
            <v>2</v>
          </cell>
          <cell r="H1419" t="str">
            <v>2006-02-28</v>
          </cell>
        </row>
        <row r="1420">
          <cell r="A1420">
            <v>480000</v>
          </cell>
          <cell r="B1420">
            <v>1015</v>
          </cell>
          <cell r="C1420">
            <v>-335.14</v>
          </cell>
          <cell r="D1420" t="str">
            <v>205</v>
          </cell>
          <cell r="E1420" t="str">
            <v>408</v>
          </cell>
          <cell r="F1420">
            <v>0</v>
          </cell>
          <cell r="G1420">
            <v>2</v>
          </cell>
          <cell r="H1420" t="str">
            <v>2006-02-28</v>
          </cell>
        </row>
        <row r="1421">
          <cell r="A1421">
            <v>480000</v>
          </cell>
          <cell r="B1421">
            <v>1015</v>
          </cell>
          <cell r="C1421">
            <v>-4.54</v>
          </cell>
          <cell r="D1421" t="str">
            <v>205</v>
          </cell>
          <cell r="E1421" t="str">
            <v>408</v>
          </cell>
          <cell r="F1421">
            <v>0</v>
          </cell>
          <cell r="G1421">
            <v>2</v>
          </cell>
          <cell r="H1421" t="str">
            <v>2006-02-28</v>
          </cell>
        </row>
        <row r="1422">
          <cell r="A1422">
            <v>480000</v>
          </cell>
          <cell r="B1422">
            <v>1015</v>
          </cell>
          <cell r="C1422">
            <v>1.93</v>
          </cell>
          <cell r="D1422" t="str">
            <v>205</v>
          </cell>
          <cell r="E1422" t="str">
            <v>408</v>
          </cell>
          <cell r="F1422">
            <v>0</v>
          </cell>
          <cell r="G1422">
            <v>2</v>
          </cell>
          <cell r="H1422" t="str">
            <v>2006-02-28</v>
          </cell>
        </row>
        <row r="1423">
          <cell r="A1423">
            <v>480001</v>
          </cell>
          <cell r="B1423">
            <v>1015</v>
          </cell>
          <cell r="C1423">
            <v>14483.28</v>
          </cell>
          <cell r="D1423" t="str">
            <v>205</v>
          </cell>
          <cell r="E1423" t="str">
            <v>408</v>
          </cell>
          <cell r="F1423">
            <v>0</v>
          </cell>
          <cell r="G1423">
            <v>2</v>
          </cell>
          <cell r="H1423" t="str">
            <v>2006-02-28</v>
          </cell>
        </row>
        <row r="1424">
          <cell r="A1424">
            <v>481004</v>
          </cell>
          <cell r="B1424">
            <v>1015</v>
          </cell>
          <cell r="C1424">
            <v>3.34</v>
          </cell>
          <cell r="D1424" t="str">
            <v>205</v>
          </cell>
          <cell r="E1424" t="str">
            <v>408</v>
          </cell>
          <cell r="F1424">
            <v>0</v>
          </cell>
          <cell r="G1424">
            <v>2</v>
          </cell>
          <cell r="H1424" t="str">
            <v>2006-02-28</v>
          </cell>
        </row>
        <row r="1425">
          <cell r="A1425">
            <v>481004</v>
          </cell>
          <cell r="B1425">
            <v>1015</v>
          </cell>
          <cell r="C1425">
            <v>-913.19</v>
          </cell>
          <cell r="D1425" t="str">
            <v>205</v>
          </cell>
          <cell r="E1425" t="str">
            <v>408</v>
          </cell>
          <cell r="F1425">
            <v>0</v>
          </cell>
          <cell r="G1425">
            <v>2</v>
          </cell>
          <cell r="H1425" t="str">
            <v>2006-02-28</v>
          </cell>
        </row>
        <row r="1426">
          <cell r="A1426">
            <v>481004</v>
          </cell>
          <cell r="B1426">
            <v>1015</v>
          </cell>
          <cell r="C1426">
            <v>-30.27</v>
          </cell>
          <cell r="D1426" t="str">
            <v>205</v>
          </cell>
          <cell r="E1426" t="str">
            <v>408</v>
          </cell>
          <cell r="F1426">
            <v>0</v>
          </cell>
          <cell r="G1426">
            <v>2</v>
          </cell>
          <cell r="H1426" t="str">
            <v>2006-02-28</v>
          </cell>
        </row>
        <row r="1427">
          <cell r="A1427">
            <v>481004</v>
          </cell>
          <cell r="B1427">
            <v>1015</v>
          </cell>
          <cell r="C1427">
            <v>-2060.11</v>
          </cell>
          <cell r="D1427" t="str">
            <v>205</v>
          </cell>
          <cell r="E1427" t="str">
            <v>408</v>
          </cell>
          <cell r="F1427">
            <v>0</v>
          </cell>
          <cell r="G1427">
            <v>2</v>
          </cell>
          <cell r="H1427" t="str">
            <v>2006-02-28</v>
          </cell>
        </row>
        <row r="1428">
          <cell r="A1428">
            <v>481004</v>
          </cell>
          <cell r="B1428">
            <v>1015</v>
          </cell>
          <cell r="C1428">
            <v>-4417.96</v>
          </cell>
          <cell r="D1428" t="str">
            <v>205</v>
          </cell>
          <cell r="E1428" t="str">
            <v>408</v>
          </cell>
          <cell r="F1428">
            <v>0</v>
          </cell>
          <cell r="G1428">
            <v>2</v>
          </cell>
          <cell r="H1428" t="str">
            <v>2006-02-28</v>
          </cell>
        </row>
        <row r="1429">
          <cell r="A1429">
            <v>481004</v>
          </cell>
          <cell r="B1429">
            <v>1015</v>
          </cell>
          <cell r="C1429">
            <v>-17.68</v>
          </cell>
          <cell r="D1429" t="str">
            <v>205</v>
          </cell>
          <cell r="E1429" t="str">
            <v>408</v>
          </cell>
          <cell r="F1429">
            <v>0</v>
          </cell>
          <cell r="G1429">
            <v>2</v>
          </cell>
          <cell r="H1429" t="str">
            <v>2006-02-28</v>
          </cell>
        </row>
        <row r="1430">
          <cell r="A1430">
            <v>481004</v>
          </cell>
          <cell r="B1430">
            <v>1015</v>
          </cell>
          <cell r="C1430">
            <v>-26.6</v>
          </cell>
          <cell r="D1430" t="str">
            <v>205</v>
          </cell>
          <cell r="E1430" t="str">
            <v>408</v>
          </cell>
          <cell r="F1430">
            <v>0</v>
          </cell>
          <cell r="G1430">
            <v>2</v>
          </cell>
          <cell r="H1430" t="str">
            <v>2006-02-28</v>
          </cell>
        </row>
        <row r="1431">
          <cell r="A1431">
            <v>481004</v>
          </cell>
          <cell r="B1431">
            <v>1015</v>
          </cell>
          <cell r="C1431">
            <v>0.01</v>
          </cell>
          <cell r="D1431" t="str">
            <v>205</v>
          </cell>
          <cell r="E1431" t="str">
            <v>408</v>
          </cell>
          <cell r="F1431">
            <v>0</v>
          </cell>
          <cell r="G1431">
            <v>2</v>
          </cell>
          <cell r="H1431" t="str">
            <v>2006-02-28</v>
          </cell>
        </row>
        <row r="1432">
          <cell r="A1432">
            <v>481004</v>
          </cell>
          <cell r="B1432">
            <v>1015</v>
          </cell>
          <cell r="C1432">
            <v>-50.91</v>
          </cell>
          <cell r="D1432" t="str">
            <v>205</v>
          </cell>
          <cell r="E1432" t="str">
            <v>408</v>
          </cell>
          <cell r="F1432">
            <v>0</v>
          </cell>
          <cell r="G1432">
            <v>2</v>
          </cell>
          <cell r="H1432" t="str">
            <v>2006-02-28</v>
          </cell>
        </row>
        <row r="1433">
          <cell r="A1433">
            <v>481004</v>
          </cell>
          <cell r="B1433">
            <v>1015</v>
          </cell>
          <cell r="C1433">
            <v>-19.309999999999999</v>
          </cell>
          <cell r="D1433" t="str">
            <v>205</v>
          </cell>
          <cell r="E1433" t="str">
            <v>408</v>
          </cell>
          <cell r="F1433">
            <v>0</v>
          </cell>
          <cell r="G1433">
            <v>2</v>
          </cell>
          <cell r="H1433" t="str">
            <v>2006-02-28</v>
          </cell>
        </row>
        <row r="1434">
          <cell r="A1434">
            <v>480000</v>
          </cell>
          <cell r="B1434">
            <v>1015</v>
          </cell>
          <cell r="C1434">
            <v>-6330.82</v>
          </cell>
          <cell r="D1434" t="str">
            <v>205</v>
          </cell>
          <cell r="E1434" t="str">
            <v>453</v>
          </cell>
          <cell r="F1434">
            <v>0</v>
          </cell>
          <cell r="G1434">
            <v>2</v>
          </cell>
          <cell r="H1434" t="str">
            <v>2006-02-28</v>
          </cell>
        </row>
        <row r="1435">
          <cell r="A1435">
            <v>480000</v>
          </cell>
          <cell r="B1435">
            <v>1015</v>
          </cell>
          <cell r="C1435">
            <v>-166.3</v>
          </cell>
          <cell r="D1435" t="str">
            <v>205</v>
          </cell>
          <cell r="E1435" t="str">
            <v>453</v>
          </cell>
          <cell r="F1435">
            <v>0</v>
          </cell>
          <cell r="G1435">
            <v>2</v>
          </cell>
          <cell r="H1435" t="str">
            <v>2006-02-28</v>
          </cell>
        </row>
        <row r="1436">
          <cell r="A1436">
            <v>480000</v>
          </cell>
          <cell r="B1436">
            <v>1015</v>
          </cell>
          <cell r="C1436">
            <v>-9443.73</v>
          </cell>
          <cell r="D1436" t="str">
            <v>205</v>
          </cell>
          <cell r="E1436" t="str">
            <v>453</v>
          </cell>
          <cell r="F1436">
            <v>0</v>
          </cell>
          <cell r="G1436">
            <v>2</v>
          </cell>
          <cell r="H1436" t="str">
            <v>2006-02-28</v>
          </cell>
        </row>
        <row r="1437">
          <cell r="A1437">
            <v>480000</v>
          </cell>
          <cell r="B1437">
            <v>1015</v>
          </cell>
          <cell r="C1437">
            <v>-196.8</v>
          </cell>
          <cell r="D1437" t="str">
            <v>205</v>
          </cell>
          <cell r="E1437" t="str">
            <v>453</v>
          </cell>
          <cell r="F1437">
            <v>0</v>
          </cell>
          <cell r="G1437">
            <v>2</v>
          </cell>
          <cell r="H1437" t="str">
            <v>2006-02-28</v>
          </cell>
        </row>
        <row r="1438">
          <cell r="A1438">
            <v>480000</v>
          </cell>
          <cell r="B1438">
            <v>1015</v>
          </cell>
          <cell r="C1438">
            <v>-14999.62</v>
          </cell>
          <cell r="D1438" t="str">
            <v>205</v>
          </cell>
          <cell r="E1438" t="str">
            <v>453</v>
          </cell>
          <cell r="F1438">
            <v>0</v>
          </cell>
          <cell r="G1438">
            <v>2</v>
          </cell>
          <cell r="H1438" t="str">
            <v>2006-02-28</v>
          </cell>
        </row>
        <row r="1439">
          <cell r="A1439">
            <v>480000</v>
          </cell>
          <cell r="B1439">
            <v>1015</v>
          </cell>
          <cell r="C1439">
            <v>-6110.46</v>
          </cell>
          <cell r="D1439" t="str">
            <v>205</v>
          </cell>
          <cell r="E1439" t="str">
            <v>453</v>
          </cell>
          <cell r="F1439">
            <v>0</v>
          </cell>
          <cell r="G1439">
            <v>2</v>
          </cell>
          <cell r="H1439" t="str">
            <v>2006-02-28</v>
          </cell>
        </row>
        <row r="1440">
          <cell r="A1440">
            <v>480000</v>
          </cell>
          <cell r="B1440">
            <v>1015</v>
          </cell>
          <cell r="C1440">
            <v>-254.61</v>
          </cell>
          <cell r="D1440" t="str">
            <v>205</v>
          </cell>
          <cell r="E1440" t="str">
            <v>453</v>
          </cell>
          <cell r="F1440">
            <v>0</v>
          </cell>
          <cell r="G1440">
            <v>2</v>
          </cell>
          <cell r="H1440" t="str">
            <v>2006-02-28</v>
          </cell>
        </row>
        <row r="1441">
          <cell r="A1441">
            <v>480000</v>
          </cell>
          <cell r="B1441">
            <v>1015</v>
          </cell>
          <cell r="C1441">
            <v>-11178.19</v>
          </cell>
          <cell r="D1441" t="str">
            <v>205</v>
          </cell>
          <cell r="E1441" t="str">
            <v>453</v>
          </cell>
          <cell r="F1441">
            <v>0</v>
          </cell>
          <cell r="G1441">
            <v>2</v>
          </cell>
          <cell r="H1441" t="str">
            <v>2006-02-28</v>
          </cell>
        </row>
        <row r="1442">
          <cell r="A1442">
            <v>480000</v>
          </cell>
          <cell r="B1442">
            <v>1015</v>
          </cell>
          <cell r="C1442">
            <v>-95.61</v>
          </cell>
          <cell r="D1442" t="str">
            <v>205</v>
          </cell>
          <cell r="E1442" t="str">
            <v>453</v>
          </cell>
          <cell r="F1442">
            <v>0</v>
          </cell>
          <cell r="G1442">
            <v>2</v>
          </cell>
          <cell r="H1442" t="str">
            <v>2006-02-28</v>
          </cell>
        </row>
        <row r="1443">
          <cell r="A1443">
            <v>480000</v>
          </cell>
          <cell r="B1443">
            <v>1015</v>
          </cell>
          <cell r="C1443">
            <v>-14044.27</v>
          </cell>
          <cell r="D1443" t="str">
            <v>205</v>
          </cell>
          <cell r="E1443" t="str">
            <v>453</v>
          </cell>
          <cell r="F1443">
            <v>0</v>
          </cell>
          <cell r="G1443">
            <v>2</v>
          </cell>
          <cell r="H1443" t="str">
            <v>2006-02-28</v>
          </cell>
        </row>
        <row r="1444">
          <cell r="A1444">
            <v>480000</v>
          </cell>
          <cell r="B1444">
            <v>1015</v>
          </cell>
          <cell r="C1444">
            <v>-96.02</v>
          </cell>
          <cell r="D1444" t="str">
            <v>205</v>
          </cell>
          <cell r="E1444" t="str">
            <v>453</v>
          </cell>
          <cell r="F1444">
            <v>0</v>
          </cell>
          <cell r="G1444">
            <v>2</v>
          </cell>
          <cell r="H1444" t="str">
            <v>2006-02-28</v>
          </cell>
        </row>
        <row r="1445">
          <cell r="A1445">
            <v>480000</v>
          </cell>
          <cell r="B1445">
            <v>1015</v>
          </cell>
          <cell r="C1445">
            <v>-1485.87</v>
          </cell>
          <cell r="D1445" t="str">
            <v>205</v>
          </cell>
          <cell r="E1445" t="str">
            <v>453</v>
          </cell>
          <cell r="F1445">
            <v>0</v>
          </cell>
          <cell r="G1445">
            <v>2</v>
          </cell>
          <cell r="H1445" t="str">
            <v>2006-02-28</v>
          </cell>
        </row>
        <row r="1446">
          <cell r="A1446">
            <v>480000</v>
          </cell>
          <cell r="B1446">
            <v>1015</v>
          </cell>
          <cell r="C1446">
            <v>17.43</v>
          </cell>
          <cell r="D1446" t="str">
            <v>205</v>
          </cell>
          <cell r="E1446" t="str">
            <v>453</v>
          </cell>
          <cell r="F1446">
            <v>0</v>
          </cell>
          <cell r="G1446">
            <v>2</v>
          </cell>
          <cell r="H1446" t="str">
            <v>2006-02-28</v>
          </cell>
        </row>
        <row r="1447">
          <cell r="A1447">
            <v>480000</v>
          </cell>
          <cell r="B1447">
            <v>1015</v>
          </cell>
          <cell r="C1447">
            <v>4.1399999999999997</v>
          </cell>
          <cell r="D1447" t="str">
            <v>205</v>
          </cell>
          <cell r="E1447" t="str">
            <v>453</v>
          </cell>
          <cell r="F1447">
            <v>0</v>
          </cell>
          <cell r="G1447">
            <v>2</v>
          </cell>
          <cell r="H1447" t="str">
            <v>2006-02-28</v>
          </cell>
        </row>
        <row r="1448">
          <cell r="A1448">
            <v>480001</v>
          </cell>
          <cell r="B1448">
            <v>1015</v>
          </cell>
          <cell r="C1448">
            <v>82479.78</v>
          </cell>
          <cell r="D1448" t="str">
            <v>205</v>
          </cell>
          <cell r="E1448" t="str">
            <v>453</v>
          </cell>
          <cell r="F1448">
            <v>0</v>
          </cell>
          <cell r="G1448">
            <v>2</v>
          </cell>
          <cell r="H1448" t="str">
            <v>2006-02-28</v>
          </cell>
        </row>
        <row r="1449">
          <cell r="A1449">
            <v>481004</v>
          </cell>
          <cell r="B1449">
            <v>1015</v>
          </cell>
          <cell r="C1449">
            <v>-1229.8699999999999</v>
          </cell>
          <cell r="D1449" t="str">
            <v>205</v>
          </cell>
          <cell r="E1449" t="str">
            <v>453</v>
          </cell>
          <cell r="F1449">
            <v>0</v>
          </cell>
          <cell r="G1449">
            <v>2</v>
          </cell>
          <cell r="H1449" t="str">
            <v>2006-02-28</v>
          </cell>
        </row>
        <row r="1450">
          <cell r="A1450">
            <v>481004</v>
          </cell>
          <cell r="B1450">
            <v>1015</v>
          </cell>
          <cell r="C1450">
            <v>-90.41</v>
          </cell>
          <cell r="D1450" t="str">
            <v>205</v>
          </cell>
          <cell r="E1450" t="str">
            <v>453</v>
          </cell>
          <cell r="F1450">
            <v>0</v>
          </cell>
          <cell r="G1450">
            <v>2</v>
          </cell>
          <cell r="H1450" t="str">
            <v>2006-02-28</v>
          </cell>
        </row>
        <row r="1451">
          <cell r="A1451">
            <v>481004</v>
          </cell>
          <cell r="B1451">
            <v>1015</v>
          </cell>
          <cell r="C1451">
            <v>-3967.86</v>
          </cell>
          <cell r="D1451" t="str">
            <v>205</v>
          </cell>
          <cell r="E1451" t="str">
            <v>453</v>
          </cell>
          <cell r="F1451">
            <v>0</v>
          </cell>
          <cell r="G1451">
            <v>2</v>
          </cell>
          <cell r="H1451" t="str">
            <v>2006-02-28</v>
          </cell>
        </row>
        <row r="1452">
          <cell r="A1452">
            <v>481004</v>
          </cell>
          <cell r="B1452">
            <v>1015</v>
          </cell>
          <cell r="C1452">
            <v>-410.49</v>
          </cell>
          <cell r="D1452" t="str">
            <v>205</v>
          </cell>
          <cell r="E1452" t="str">
            <v>453</v>
          </cell>
          <cell r="F1452">
            <v>0</v>
          </cell>
          <cell r="G1452">
            <v>2</v>
          </cell>
          <cell r="H1452" t="str">
            <v>2006-02-28</v>
          </cell>
        </row>
        <row r="1453">
          <cell r="A1453">
            <v>481004</v>
          </cell>
          <cell r="B1453">
            <v>1015</v>
          </cell>
          <cell r="C1453">
            <v>-7265.92</v>
          </cell>
          <cell r="D1453" t="str">
            <v>205</v>
          </cell>
          <cell r="E1453" t="str">
            <v>453</v>
          </cell>
          <cell r="F1453">
            <v>0</v>
          </cell>
          <cell r="G1453">
            <v>2</v>
          </cell>
          <cell r="H1453" t="str">
            <v>2006-02-28</v>
          </cell>
        </row>
        <row r="1454">
          <cell r="A1454">
            <v>481004</v>
          </cell>
          <cell r="B1454">
            <v>1015</v>
          </cell>
          <cell r="C1454">
            <v>-2257.5</v>
          </cell>
          <cell r="D1454" t="str">
            <v>205</v>
          </cell>
          <cell r="E1454" t="str">
            <v>453</v>
          </cell>
          <cell r="F1454">
            <v>0</v>
          </cell>
          <cell r="G1454">
            <v>2</v>
          </cell>
          <cell r="H1454" t="str">
            <v>2006-02-28</v>
          </cell>
        </row>
        <row r="1455">
          <cell r="A1455">
            <v>481004</v>
          </cell>
          <cell r="B1455">
            <v>1015</v>
          </cell>
          <cell r="C1455">
            <v>-173.5</v>
          </cell>
          <cell r="D1455" t="str">
            <v>205</v>
          </cell>
          <cell r="E1455" t="str">
            <v>453</v>
          </cell>
          <cell r="F1455">
            <v>0</v>
          </cell>
          <cell r="G1455">
            <v>2</v>
          </cell>
          <cell r="H1455" t="str">
            <v>2006-02-28</v>
          </cell>
        </row>
        <row r="1456">
          <cell r="A1456">
            <v>481004</v>
          </cell>
          <cell r="B1456">
            <v>1015</v>
          </cell>
          <cell r="C1456">
            <v>-8808.5</v>
          </cell>
          <cell r="D1456" t="str">
            <v>205</v>
          </cell>
          <cell r="E1456" t="str">
            <v>453</v>
          </cell>
          <cell r="F1456">
            <v>0</v>
          </cell>
          <cell r="G1456">
            <v>2</v>
          </cell>
          <cell r="H1456" t="str">
            <v>2006-02-28</v>
          </cell>
        </row>
        <row r="1457">
          <cell r="A1457">
            <v>481004</v>
          </cell>
          <cell r="B1457">
            <v>1015</v>
          </cell>
          <cell r="C1457">
            <v>-116.86</v>
          </cell>
          <cell r="D1457" t="str">
            <v>205</v>
          </cell>
          <cell r="E1457" t="str">
            <v>453</v>
          </cell>
          <cell r="F1457">
            <v>0</v>
          </cell>
          <cell r="G1457">
            <v>2</v>
          </cell>
          <cell r="H1457" t="str">
            <v>2006-02-28</v>
          </cell>
        </row>
        <row r="1458">
          <cell r="A1458">
            <v>481004</v>
          </cell>
          <cell r="B1458">
            <v>1015</v>
          </cell>
          <cell r="C1458">
            <v>-3437.74</v>
          </cell>
          <cell r="D1458" t="str">
            <v>205</v>
          </cell>
          <cell r="E1458" t="str">
            <v>453</v>
          </cell>
          <cell r="F1458">
            <v>0</v>
          </cell>
          <cell r="G1458">
            <v>2</v>
          </cell>
          <cell r="H1458" t="str">
            <v>2006-02-28</v>
          </cell>
        </row>
        <row r="1459">
          <cell r="A1459">
            <v>481004</v>
          </cell>
          <cell r="B1459">
            <v>1015</v>
          </cell>
          <cell r="C1459">
            <v>-354.69</v>
          </cell>
          <cell r="D1459" t="str">
            <v>205</v>
          </cell>
          <cell r="E1459" t="str">
            <v>453</v>
          </cell>
          <cell r="F1459">
            <v>0</v>
          </cell>
          <cell r="G1459">
            <v>2</v>
          </cell>
          <cell r="H1459" t="str">
            <v>2006-02-28</v>
          </cell>
        </row>
        <row r="1460">
          <cell r="A1460">
            <v>481004</v>
          </cell>
          <cell r="B1460">
            <v>1015</v>
          </cell>
          <cell r="C1460">
            <v>-918.13</v>
          </cell>
          <cell r="D1460" t="str">
            <v>205</v>
          </cell>
          <cell r="E1460" t="str">
            <v>453</v>
          </cell>
          <cell r="F1460">
            <v>0</v>
          </cell>
          <cell r="G1460">
            <v>2</v>
          </cell>
          <cell r="H1460" t="str">
            <v>2006-02-28</v>
          </cell>
        </row>
        <row r="1461">
          <cell r="A1461">
            <v>481004</v>
          </cell>
          <cell r="B1461">
            <v>1015</v>
          </cell>
          <cell r="C1461">
            <v>-46.23</v>
          </cell>
          <cell r="D1461" t="str">
            <v>205</v>
          </cell>
          <cell r="E1461" t="str">
            <v>453</v>
          </cell>
          <cell r="F1461">
            <v>0</v>
          </cell>
          <cell r="G1461">
            <v>2</v>
          </cell>
          <cell r="H1461" t="str">
            <v>2006-02-28</v>
          </cell>
        </row>
        <row r="1462">
          <cell r="A1462">
            <v>481004</v>
          </cell>
          <cell r="B1462">
            <v>1015</v>
          </cell>
          <cell r="C1462">
            <v>-1.35</v>
          </cell>
          <cell r="D1462" t="str">
            <v>205</v>
          </cell>
          <cell r="E1462" t="str">
            <v>453</v>
          </cell>
          <cell r="F1462">
            <v>0</v>
          </cell>
          <cell r="G1462">
            <v>2</v>
          </cell>
          <cell r="H1462" t="str">
            <v>2006-02-28</v>
          </cell>
        </row>
        <row r="1463">
          <cell r="A1463">
            <v>480000</v>
          </cell>
          <cell r="B1463">
            <v>1015</v>
          </cell>
          <cell r="C1463">
            <v>-20.05</v>
          </cell>
          <cell r="D1463" t="str">
            <v>205</v>
          </cell>
          <cell r="E1463" t="str">
            <v>455</v>
          </cell>
          <cell r="F1463">
            <v>0</v>
          </cell>
          <cell r="G1463">
            <v>2</v>
          </cell>
          <cell r="H1463" t="str">
            <v>2006-02-28</v>
          </cell>
        </row>
        <row r="1464">
          <cell r="A1464">
            <v>480000</v>
          </cell>
          <cell r="B1464">
            <v>1015</v>
          </cell>
          <cell r="C1464">
            <v>-0.74</v>
          </cell>
          <cell r="D1464" t="str">
            <v>205</v>
          </cell>
          <cell r="E1464" t="str">
            <v>455</v>
          </cell>
          <cell r="F1464">
            <v>0</v>
          </cell>
          <cell r="G1464">
            <v>2</v>
          </cell>
          <cell r="H1464" t="str">
            <v>2006-02-28</v>
          </cell>
        </row>
        <row r="1465">
          <cell r="A1465">
            <v>480000</v>
          </cell>
          <cell r="B1465">
            <v>1015</v>
          </cell>
          <cell r="C1465">
            <v>-4198.67</v>
          </cell>
          <cell r="D1465" t="str">
            <v>205</v>
          </cell>
          <cell r="E1465" t="str">
            <v>455</v>
          </cell>
          <cell r="F1465">
            <v>0</v>
          </cell>
          <cell r="G1465">
            <v>2</v>
          </cell>
          <cell r="H1465" t="str">
            <v>2006-02-28</v>
          </cell>
        </row>
        <row r="1466">
          <cell r="A1466">
            <v>480000</v>
          </cell>
          <cell r="B1466">
            <v>1015</v>
          </cell>
          <cell r="C1466">
            <v>-50.15</v>
          </cell>
          <cell r="D1466" t="str">
            <v>205</v>
          </cell>
          <cell r="E1466" t="str">
            <v>455</v>
          </cell>
          <cell r="F1466">
            <v>0</v>
          </cell>
          <cell r="G1466">
            <v>2</v>
          </cell>
          <cell r="H1466" t="str">
            <v>2006-02-28</v>
          </cell>
        </row>
        <row r="1467">
          <cell r="A1467">
            <v>480000</v>
          </cell>
          <cell r="B1467">
            <v>1015</v>
          </cell>
          <cell r="C1467">
            <v>0.04</v>
          </cell>
          <cell r="D1467" t="str">
            <v>205</v>
          </cell>
          <cell r="E1467" t="str">
            <v>455</v>
          </cell>
          <cell r="F1467">
            <v>0</v>
          </cell>
          <cell r="G1467">
            <v>2</v>
          </cell>
          <cell r="H1467" t="str">
            <v>2006-02-28</v>
          </cell>
        </row>
        <row r="1468">
          <cell r="A1468">
            <v>480000</v>
          </cell>
          <cell r="B1468">
            <v>1015</v>
          </cell>
          <cell r="C1468">
            <v>-24.42</v>
          </cell>
          <cell r="D1468" t="str">
            <v>205</v>
          </cell>
          <cell r="E1468" t="str">
            <v>455</v>
          </cell>
          <cell r="F1468">
            <v>0</v>
          </cell>
          <cell r="G1468">
            <v>2</v>
          </cell>
          <cell r="H1468" t="str">
            <v>2006-02-28</v>
          </cell>
        </row>
        <row r="1469">
          <cell r="A1469">
            <v>480000</v>
          </cell>
          <cell r="B1469">
            <v>1015</v>
          </cell>
          <cell r="C1469">
            <v>-5.01</v>
          </cell>
          <cell r="D1469" t="str">
            <v>205</v>
          </cell>
          <cell r="E1469" t="str">
            <v>455</v>
          </cell>
          <cell r="F1469">
            <v>0</v>
          </cell>
          <cell r="G1469">
            <v>2</v>
          </cell>
          <cell r="H1469" t="str">
            <v>2006-02-28</v>
          </cell>
        </row>
        <row r="1470">
          <cell r="A1470">
            <v>480000</v>
          </cell>
          <cell r="B1470">
            <v>1015</v>
          </cell>
          <cell r="C1470">
            <v>0.64</v>
          </cell>
          <cell r="D1470" t="str">
            <v>205</v>
          </cell>
          <cell r="E1470" t="str">
            <v>455</v>
          </cell>
          <cell r="F1470">
            <v>0</v>
          </cell>
          <cell r="G1470">
            <v>2</v>
          </cell>
          <cell r="H1470" t="str">
            <v>2006-02-28</v>
          </cell>
        </row>
        <row r="1471">
          <cell r="A1471">
            <v>480000</v>
          </cell>
          <cell r="B1471">
            <v>1015</v>
          </cell>
          <cell r="C1471">
            <v>4.25</v>
          </cell>
          <cell r="D1471" t="str">
            <v>205</v>
          </cell>
          <cell r="E1471" t="str">
            <v>455</v>
          </cell>
          <cell r="F1471">
            <v>0</v>
          </cell>
          <cell r="G1471">
            <v>2</v>
          </cell>
          <cell r="H1471" t="str">
            <v>2006-02-28</v>
          </cell>
        </row>
        <row r="1472">
          <cell r="A1472">
            <v>480001</v>
          </cell>
          <cell r="B1472">
            <v>1015</v>
          </cell>
          <cell r="C1472">
            <v>7336.54</v>
          </cell>
          <cell r="D1472" t="str">
            <v>205</v>
          </cell>
          <cell r="E1472" t="str">
            <v>455</v>
          </cell>
          <cell r="F1472">
            <v>0</v>
          </cell>
          <cell r="G1472">
            <v>2</v>
          </cell>
          <cell r="H1472" t="str">
            <v>2006-02-28</v>
          </cell>
        </row>
        <row r="1473">
          <cell r="A1473">
            <v>481004</v>
          </cell>
          <cell r="B1473">
            <v>1015</v>
          </cell>
          <cell r="C1473">
            <v>-3.09</v>
          </cell>
          <cell r="D1473" t="str">
            <v>205</v>
          </cell>
          <cell r="E1473" t="str">
            <v>455</v>
          </cell>
          <cell r="F1473">
            <v>0</v>
          </cell>
          <cell r="G1473">
            <v>2</v>
          </cell>
          <cell r="H1473" t="str">
            <v>2006-02-28</v>
          </cell>
        </row>
        <row r="1474">
          <cell r="A1474">
            <v>481004</v>
          </cell>
          <cell r="B1474">
            <v>1015</v>
          </cell>
          <cell r="C1474">
            <v>-2735</v>
          </cell>
          <cell r="D1474" t="str">
            <v>205</v>
          </cell>
          <cell r="E1474" t="str">
            <v>455</v>
          </cell>
          <cell r="F1474">
            <v>0</v>
          </cell>
          <cell r="G1474">
            <v>2</v>
          </cell>
          <cell r="H1474" t="str">
            <v>2006-02-28</v>
          </cell>
        </row>
        <row r="1475">
          <cell r="A1475">
            <v>481004</v>
          </cell>
          <cell r="B1475">
            <v>1015</v>
          </cell>
          <cell r="C1475">
            <v>-145.34</v>
          </cell>
          <cell r="D1475" t="str">
            <v>205</v>
          </cell>
          <cell r="E1475" t="str">
            <v>455</v>
          </cell>
          <cell r="F1475">
            <v>0</v>
          </cell>
          <cell r="G1475">
            <v>2</v>
          </cell>
          <cell r="H1475" t="str">
            <v>2006-02-28</v>
          </cell>
        </row>
        <row r="1476">
          <cell r="A1476">
            <v>481004</v>
          </cell>
          <cell r="B1476">
            <v>1015</v>
          </cell>
          <cell r="C1476">
            <v>-38.19</v>
          </cell>
          <cell r="D1476" t="str">
            <v>205</v>
          </cell>
          <cell r="E1476" t="str">
            <v>455</v>
          </cell>
          <cell r="F1476">
            <v>0</v>
          </cell>
          <cell r="G1476">
            <v>2</v>
          </cell>
          <cell r="H1476" t="str">
            <v>2006-02-28</v>
          </cell>
        </row>
        <row r="1477">
          <cell r="A1477">
            <v>481004</v>
          </cell>
          <cell r="B1477">
            <v>1015</v>
          </cell>
          <cell r="C1477">
            <v>-120.81</v>
          </cell>
          <cell r="D1477" t="str">
            <v>205</v>
          </cell>
          <cell r="E1477" t="str">
            <v>455</v>
          </cell>
          <cell r="F1477">
            <v>0</v>
          </cell>
          <cell r="G1477">
            <v>2</v>
          </cell>
          <cell r="H1477" t="str">
            <v>2006-02-28</v>
          </cell>
        </row>
        <row r="1478">
          <cell r="A1478" t="str">
            <v>481000</v>
          </cell>
          <cell r="B1478" t="str">
            <v>1015</v>
          </cell>
          <cell r="C1478">
            <v>-25253.79</v>
          </cell>
          <cell r="D1478" t="str">
            <v>202</v>
          </cell>
          <cell r="E1478" t="str">
            <v>402</v>
          </cell>
          <cell r="F1478">
            <v>-52244.800000000003</v>
          </cell>
          <cell r="G1478">
            <v>3</v>
          </cell>
          <cell r="H1478" t="str">
            <v>2006-03-31</v>
          </cell>
        </row>
        <row r="1479">
          <cell r="A1479" t="str">
            <v>481000</v>
          </cell>
          <cell r="B1479" t="str">
            <v>1015</v>
          </cell>
          <cell r="C1479">
            <v>-53926.77</v>
          </cell>
          <cell r="D1479" t="str">
            <v>203</v>
          </cell>
          <cell r="E1479" t="str">
            <v>402</v>
          </cell>
          <cell r="F1479">
            <v>0</v>
          </cell>
          <cell r="G1479">
            <v>3</v>
          </cell>
          <cell r="H1479" t="str">
            <v>2006-03-31</v>
          </cell>
        </row>
        <row r="1480">
          <cell r="A1480" t="str">
            <v>481000</v>
          </cell>
          <cell r="B1480" t="str">
            <v>1015</v>
          </cell>
          <cell r="C1480">
            <v>-359198.49</v>
          </cell>
          <cell r="D1480" t="str">
            <v>204</v>
          </cell>
          <cell r="E1480" t="str">
            <v>402</v>
          </cell>
          <cell r="F1480">
            <v>0</v>
          </cell>
          <cell r="G1480">
            <v>3</v>
          </cell>
          <cell r="H1480" t="str">
            <v>2006-03-31</v>
          </cell>
        </row>
        <row r="1481">
          <cell r="A1481" t="str">
            <v>481000</v>
          </cell>
          <cell r="B1481" t="str">
            <v>1015</v>
          </cell>
          <cell r="C1481">
            <v>0</v>
          </cell>
          <cell r="D1481" t="str">
            <v>210</v>
          </cell>
          <cell r="E1481" t="str">
            <v>402</v>
          </cell>
          <cell r="F1481">
            <v>0</v>
          </cell>
          <cell r="G1481">
            <v>3</v>
          </cell>
          <cell r="H1481" t="str">
            <v>2006-03-31</v>
          </cell>
        </row>
        <row r="1482">
          <cell r="A1482" t="str">
            <v>481004</v>
          </cell>
          <cell r="B1482" t="str">
            <v>1015</v>
          </cell>
          <cell r="C1482">
            <v>-423619.33</v>
          </cell>
          <cell r="D1482" t="str">
            <v>202</v>
          </cell>
          <cell r="E1482" t="str">
            <v>402</v>
          </cell>
          <cell r="F1482">
            <v>-804269.78</v>
          </cell>
          <cell r="G1482">
            <v>3</v>
          </cell>
          <cell r="H1482" t="str">
            <v>2006-03-31</v>
          </cell>
        </row>
        <row r="1483">
          <cell r="A1483" t="str">
            <v>481004</v>
          </cell>
          <cell r="B1483" t="str">
            <v>1015</v>
          </cell>
          <cell r="C1483">
            <v>-830159.73</v>
          </cell>
          <cell r="D1483" t="str">
            <v>203</v>
          </cell>
          <cell r="E1483" t="str">
            <v>402</v>
          </cell>
          <cell r="F1483">
            <v>0</v>
          </cell>
          <cell r="G1483">
            <v>3</v>
          </cell>
          <cell r="H1483" t="str">
            <v>2006-03-31</v>
          </cell>
        </row>
        <row r="1484">
          <cell r="A1484" t="str">
            <v>481004</v>
          </cell>
          <cell r="B1484" t="str">
            <v>1015</v>
          </cell>
          <cell r="C1484">
            <v>-5529573.0800000001</v>
          </cell>
          <cell r="D1484" t="str">
            <v>204</v>
          </cell>
          <cell r="E1484" t="str">
            <v>402</v>
          </cell>
          <cell r="F1484">
            <v>0</v>
          </cell>
          <cell r="G1484">
            <v>3</v>
          </cell>
          <cell r="H1484" t="str">
            <v>2006-03-31</v>
          </cell>
        </row>
        <row r="1485">
          <cell r="A1485" t="str">
            <v>481004</v>
          </cell>
          <cell r="B1485" t="str">
            <v>1015</v>
          </cell>
          <cell r="C1485">
            <v>0</v>
          </cell>
          <cell r="D1485" t="str">
            <v>210</v>
          </cell>
          <cell r="E1485" t="str">
            <v>402</v>
          </cell>
          <cell r="F1485">
            <v>0</v>
          </cell>
          <cell r="G1485">
            <v>3</v>
          </cell>
          <cell r="H1485" t="str">
            <v>2006-03-31</v>
          </cell>
        </row>
        <row r="1486">
          <cell r="A1486" t="str">
            <v>481000</v>
          </cell>
          <cell r="B1486" t="str">
            <v>1015</v>
          </cell>
          <cell r="C1486">
            <v>-7324.64</v>
          </cell>
          <cell r="D1486" t="str">
            <v>202</v>
          </cell>
          <cell r="E1486" t="str">
            <v>403</v>
          </cell>
          <cell r="F1486">
            <v>0</v>
          </cell>
          <cell r="G1486">
            <v>3</v>
          </cell>
          <cell r="H1486" t="str">
            <v>2006-03-31</v>
          </cell>
        </row>
        <row r="1487">
          <cell r="A1487" t="str">
            <v>481000</v>
          </cell>
          <cell r="B1487" t="str">
            <v>1015</v>
          </cell>
          <cell r="C1487">
            <v>-1622.26</v>
          </cell>
          <cell r="D1487" t="str">
            <v>203</v>
          </cell>
          <cell r="E1487" t="str">
            <v>403</v>
          </cell>
          <cell r="F1487">
            <v>0</v>
          </cell>
          <cell r="G1487">
            <v>3</v>
          </cell>
          <cell r="H1487" t="str">
            <v>2006-03-31</v>
          </cell>
        </row>
        <row r="1488">
          <cell r="A1488" t="str">
            <v>481000</v>
          </cell>
          <cell r="B1488" t="str">
            <v>1015</v>
          </cell>
          <cell r="C1488">
            <v>-2948.85</v>
          </cell>
          <cell r="D1488" t="str">
            <v>204</v>
          </cell>
          <cell r="E1488" t="str">
            <v>403</v>
          </cell>
          <cell r="F1488">
            <v>0</v>
          </cell>
          <cell r="G1488">
            <v>3</v>
          </cell>
          <cell r="H1488" t="str">
            <v>2006-03-31</v>
          </cell>
        </row>
        <row r="1489">
          <cell r="A1489" t="str">
            <v>481000</v>
          </cell>
          <cell r="B1489" t="str">
            <v>1015</v>
          </cell>
          <cell r="C1489">
            <v>0</v>
          </cell>
          <cell r="D1489" t="str">
            <v>210</v>
          </cell>
          <cell r="E1489" t="str">
            <v>403</v>
          </cell>
          <cell r="F1489">
            <v>0</v>
          </cell>
          <cell r="G1489">
            <v>3</v>
          </cell>
          <cell r="H1489" t="str">
            <v>2006-03-31</v>
          </cell>
        </row>
        <row r="1490">
          <cell r="A1490" t="str">
            <v>481004</v>
          </cell>
          <cell r="B1490" t="str">
            <v>1015</v>
          </cell>
          <cell r="C1490">
            <v>0</v>
          </cell>
          <cell r="D1490" t="str">
            <v>202</v>
          </cell>
          <cell r="E1490" t="str">
            <v>403</v>
          </cell>
          <cell r="F1490">
            <v>0</v>
          </cell>
          <cell r="G1490">
            <v>3</v>
          </cell>
          <cell r="H1490" t="str">
            <v>2006-03-31</v>
          </cell>
        </row>
        <row r="1491">
          <cell r="A1491" t="str">
            <v>481004</v>
          </cell>
          <cell r="B1491" t="str">
            <v>1015</v>
          </cell>
          <cell r="C1491">
            <v>0</v>
          </cell>
          <cell r="D1491" t="str">
            <v>203</v>
          </cell>
          <cell r="E1491" t="str">
            <v>403</v>
          </cell>
          <cell r="F1491">
            <v>0</v>
          </cell>
          <cell r="G1491">
            <v>3</v>
          </cell>
          <cell r="H1491" t="str">
            <v>2006-03-31</v>
          </cell>
        </row>
        <row r="1492">
          <cell r="A1492" t="str">
            <v>481004</v>
          </cell>
          <cell r="B1492" t="str">
            <v>1015</v>
          </cell>
          <cell r="C1492">
            <v>0</v>
          </cell>
          <cell r="D1492" t="str">
            <v>204</v>
          </cell>
          <cell r="E1492" t="str">
            <v>403</v>
          </cell>
          <cell r="F1492">
            <v>0</v>
          </cell>
          <cell r="G1492">
            <v>3</v>
          </cell>
          <cell r="H1492" t="str">
            <v>2006-03-31</v>
          </cell>
        </row>
        <row r="1493">
          <cell r="A1493" t="str">
            <v>481004</v>
          </cell>
          <cell r="B1493" t="str">
            <v>1015</v>
          </cell>
          <cell r="C1493">
            <v>0</v>
          </cell>
          <cell r="D1493" t="str">
            <v>210</v>
          </cell>
          <cell r="E1493" t="str">
            <v>403</v>
          </cell>
          <cell r="F1493">
            <v>0</v>
          </cell>
          <cell r="G1493">
            <v>3</v>
          </cell>
          <cell r="H1493" t="str">
            <v>2006-03-31</v>
          </cell>
        </row>
        <row r="1494">
          <cell r="A1494" t="str">
            <v>481000</v>
          </cell>
          <cell r="B1494" t="str">
            <v>1015</v>
          </cell>
          <cell r="C1494">
            <v>-90839.52</v>
          </cell>
          <cell r="D1494" t="str">
            <v>202</v>
          </cell>
          <cell r="E1494" t="str">
            <v>404</v>
          </cell>
          <cell r="F1494">
            <v>-278474</v>
          </cell>
          <cell r="G1494">
            <v>3</v>
          </cell>
          <cell r="H1494" t="str">
            <v>2006-03-31</v>
          </cell>
        </row>
        <row r="1495">
          <cell r="A1495" t="str">
            <v>481000</v>
          </cell>
          <cell r="B1495" t="str">
            <v>1015</v>
          </cell>
          <cell r="C1495">
            <v>-201077.72</v>
          </cell>
          <cell r="D1495" t="str">
            <v>203</v>
          </cell>
          <cell r="E1495" t="str">
            <v>404</v>
          </cell>
          <cell r="F1495">
            <v>0</v>
          </cell>
          <cell r="G1495">
            <v>3</v>
          </cell>
          <cell r="H1495" t="str">
            <v>2006-03-31</v>
          </cell>
        </row>
        <row r="1496">
          <cell r="A1496" t="str">
            <v>481000</v>
          </cell>
          <cell r="B1496" t="str">
            <v>1015</v>
          </cell>
          <cell r="C1496">
            <v>-1914583.94</v>
          </cell>
          <cell r="D1496" t="str">
            <v>204</v>
          </cell>
          <cell r="E1496" t="str">
            <v>404</v>
          </cell>
          <cell r="F1496">
            <v>0</v>
          </cell>
          <cell r="G1496">
            <v>3</v>
          </cell>
          <cell r="H1496" t="str">
            <v>2006-03-31</v>
          </cell>
        </row>
        <row r="1497">
          <cell r="A1497" t="str">
            <v>481000</v>
          </cell>
          <cell r="B1497" t="str">
            <v>1015</v>
          </cell>
          <cell r="C1497">
            <v>0</v>
          </cell>
          <cell r="D1497" t="str">
            <v>210</v>
          </cell>
          <cell r="E1497" t="str">
            <v>404</v>
          </cell>
          <cell r="F1497">
            <v>0</v>
          </cell>
          <cell r="G1497">
            <v>3</v>
          </cell>
          <cell r="H1497" t="str">
            <v>2006-03-31</v>
          </cell>
        </row>
        <row r="1498">
          <cell r="A1498" t="str">
            <v>481004</v>
          </cell>
          <cell r="B1498" t="str">
            <v>1015</v>
          </cell>
          <cell r="C1498">
            <v>0</v>
          </cell>
          <cell r="D1498" t="str">
            <v>202</v>
          </cell>
          <cell r="E1498" t="str">
            <v>404</v>
          </cell>
          <cell r="F1498">
            <v>0</v>
          </cell>
          <cell r="G1498">
            <v>3</v>
          </cell>
          <cell r="H1498" t="str">
            <v>2006-03-31</v>
          </cell>
        </row>
        <row r="1499">
          <cell r="A1499" t="str">
            <v>481004</v>
          </cell>
          <cell r="B1499" t="str">
            <v>1015</v>
          </cell>
          <cell r="C1499">
            <v>0</v>
          </cell>
          <cell r="D1499" t="str">
            <v>203</v>
          </cell>
          <cell r="E1499" t="str">
            <v>404</v>
          </cell>
          <cell r="F1499">
            <v>0</v>
          </cell>
          <cell r="G1499">
            <v>3</v>
          </cell>
          <cell r="H1499" t="str">
            <v>2006-03-31</v>
          </cell>
        </row>
        <row r="1500">
          <cell r="A1500" t="str">
            <v>481004</v>
          </cell>
          <cell r="B1500" t="str">
            <v>1015</v>
          </cell>
          <cell r="C1500">
            <v>0</v>
          </cell>
          <cell r="D1500" t="str">
            <v>204</v>
          </cell>
          <cell r="E1500" t="str">
            <v>404</v>
          </cell>
          <cell r="F1500">
            <v>0</v>
          </cell>
          <cell r="G1500">
            <v>3</v>
          </cell>
          <cell r="H1500" t="str">
            <v>2006-03-31</v>
          </cell>
        </row>
        <row r="1501">
          <cell r="A1501" t="str">
            <v>481004</v>
          </cell>
          <cell r="B1501" t="str">
            <v>1015</v>
          </cell>
          <cell r="C1501">
            <v>0</v>
          </cell>
          <cell r="D1501" t="str">
            <v>210</v>
          </cell>
          <cell r="E1501" t="str">
            <v>404</v>
          </cell>
          <cell r="F1501">
            <v>0</v>
          </cell>
          <cell r="G1501">
            <v>3</v>
          </cell>
          <cell r="H1501" t="str">
            <v>2006-03-31</v>
          </cell>
        </row>
        <row r="1502">
          <cell r="A1502" t="str">
            <v>489300</v>
          </cell>
          <cell r="B1502" t="str">
            <v>1015</v>
          </cell>
          <cell r="C1502">
            <v>-60446.74</v>
          </cell>
          <cell r="D1502" t="str">
            <v>250</v>
          </cell>
          <cell r="E1502" t="str">
            <v>405</v>
          </cell>
          <cell r="F1502">
            <v>-329538</v>
          </cell>
          <cell r="G1502">
            <v>3</v>
          </cell>
          <cell r="H1502" t="str">
            <v>2006-03-31</v>
          </cell>
        </row>
        <row r="1503">
          <cell r="A1503" t="str">
            <v>489304</v>
          </cell>
          <cell r="B1503" t="str">
            <v>1015</v>
          </cell>
          <cell r="C1503">
            <v>-31347.18</v>
          </cell>
          <cell r="D1503" t="str">
            <v>250</v>
          </cell>
          <cell r="E1503" t="str">
            <v>405</v>
          </cell>
          <cell r="F1503">
            <v>-171474</v>
          </cell>
          <cell r="G1503">
            <v>3</v>
          </cell>
          <cell r="H1503" t="str">
            <v>2006-03-31</v>
          </cell>
        </row>
        <row r="1504">
          <cell r="A1504" t="str">
            <v>489300</v>
          </cell>
          <cell r="B1504" t="str">
            <v>1015</v>
          </cell>
          <cell r="C1504">
            <v>-105960.42</v>
          </cell>
          <cell r="D1504" t="str">
            <v>250</v>
          </cell>
          <cell r="E1504" t="str">
            <v>406</v>
          </cell>
          <cell r="F1504">
            <v>-318506</v>
          </cell>
          <cell r="G1504">
            <v>3</v>
          </cell>
          <cell r="H1504" t="str">
            <v>2006-03-31</v>
          </cell>
        </row>
        <row r="1505">
          <cell r="A1505" t="str">
            <v>489304</v>
          </cell>
          <cell r="B1505" t="str">
            <v>1015</v>
          </cell>
          <cell r="C1505">
            <v>-41987.51</v>
          </cell>
          <cell r="D1505" t="str">
            <v>250</v>
          </cell>
          <cell r="E1505" t="str">
            <v>406</v>
          </cell>
          <cell r="F1505">
            <v>-214171</v>
          </cell>
          <cell r="G1505">
            <v>3</v>
          </cell>
          <cell r="H1505" t="str">
            <v>2006-03-31</v>
          </cell>
        </row>
        <row r="1506">
          <cell r="A1506" t="str">
            <v>480000</v>
          </cell>
          <cell r="B1506" t="str">
            <v>1015</v>
          </cell>
          <cell r="C1506">
            <v>-21502441.02</v>
          </cell>
          <cell r="D1506" t="str">
            <v>202</v>
          </cell>
          <cell r="E1506" t="str">
            <v>407</v>
          </cell>
          <cell r="F1506">
            <v>-8604965.0600000005</v>
          </cell>
          <cell r="G1506">
            <v>3</v>
          </cell>
          <cell r="H1506" t="str">
            <v>2006-03-31</v>
          </cell>
        </row>
        <row r="1507">
          <cell r="A1507" t="str">
            <v>480000</v>
          </cell>
          <cell r="B1507" t="str">
            <v>1015</v>
          </cell>
          <cell r="C1507">
            <v>-9121973.9199999999</v>
          </cell>
          <cell r="D1507" t="str">
            <v>203</v>
          </cell>
          <cell r="E1507" t="str">
            <v>407</v>
          </cell>
          <cell r="F1507">
            <v>0</v>
          </cell>
          <cell r="G1507">
            <v>3</v>
          </cell>
          <cell r="H1507" t="str">
            <v>2006-03-31</v>
          </cell>
        </row>
        <row r="1508">
          <cell r="A1508" t="str">
            <v>480000</v>
          </cell>
          <cell r="B1508" t="str">
            <v>1015</v>
          </cell>
          <cell r="C1508">
            <v>-59579374</v>
          </cell>
          <cell r="D1508" t="str">
            <v>204</v>
          </cell>
          <cell r="E1508" t="str">
            <v>407</v>
          </cell>
          <cell r="F1508">
            <v>0</v>
          </cell>
          <cell r="G1508">
            <v>3</v>
          </cell>
          <cell r="H1508" t="str">
            <v>2006-03-31</v>
          </cell>
        </row>
        <row r="1509">
          <cell r="A1509" t="str">
            <v>480000</v>
          </cell>
          <cell r="B1509" t="str">
            <v>1015</v>
          </cell>
          <cell r="C1509">
            <v>1225125.58</v>
          </cell>
          <cell r="D1509" t="str">
            <v>205</v>
          </cell>
          <cell r="E1509" t="str">
            <v>407</v>
          </cell>
          <cell r="F1509">
            <v>0</v>
          </cell>
          <cell r="G1509">
            <v>3</v>
          </cell>
          <cell r="H1509" t="str">
            <v>2006-03-31</v>
          </cell>
        </row>
        <row r="1510">
          <cell r="A1510" t="str">
            <v>480000</v>
          </cell>
          <cell r="B1510" t="str">
            <v>1015</v>
          </cell>
          <cell r="C1510">
            <v>12188.18</v>
          </cell>
          <cell r="D1510" t="str">
            <v>210</v>
          </cell>
          <cell r="E1510" t="str">
            <v>407</v>
          </cell>
          <cell r="F1510">
            <v>1959.3</v>
          </cell>
          <cell r="G1510">
            <v>3</v>
          </cell>
          <cell r="H1510" t="str">
            <v>2006-03-31</v>
          </cell>
        </row>
        <row r="1511">
          <cell r="A1511" t="str">
            <v>480001</v>
          </cell>
          <cell r="B1511" t="str">
            <v>1015</v>
          </cell>
          <cell r="C1511">
            <v>2981705.85</v>
          </cell>
          <cell r="D1511" t="str">
            <v>202</v>
          </cell>
          <cell r="E1511" t="str">
            <v>407</v>
          </cell>
          <cell r="F1511">
            <v>1841965</v>
          </cell>
          <cell r="G1511">
            <v>3</v>
          </cell>
          <cell r="H1511" t="str">
            <v>2006-03-31</v>
          </cell>
        </row>
        <row r="1512">
          <cell r="A1512" t="str">
            <v>480001</v>
          </cell>
          <cell r="B1512" t="str">
            <v>1015</v>
          </cell>
          <cell r="C1512">
            <v>1952695.18</v>
          </cell>
          <cell r="D1512" t="str">
            <v>203</v>
          </cell>
          <cell r="E1512" t="str">
            <v>407</v>
          </cell>
          <cell r="F1512">
            <v>0</v>
          </cell>
          <cell r="G1512">
            <v>3</v>
          </cell>
          <cell r="H1512" t="str">
            <v>2006-03-31</v>
          </cell>
        </row>
        <row r="1513">
          <cell r="A1513" t="str">
            <v>480001</v>
          </cell>
          <cell r="B1513" t="str">
            <v>1015</v>
          </cell>
          <cell r="C1513">
            <v>12796240.02</v>
          </cell>
          <cell r="D1513" t="str">
            <v>204</v>
          </cell>
          <cell r="E1513" t="str">
            <v>407</v>
          </cell>
          <cell r="F1513">
            <v>0</v>
          </cell>
          <cell r="G1513">
            <v>3</v>
          </cell>
          <cell r="H1513" t="str">
            <v>2006-03-31</v>
          </cell>
        </row>
        <row r="1514">
          <cell r="A1514" t="str">
            <v>480001</v>
          </cell>
          <cell r="B1514" t="str">
            <v>1015</v>
          </cell>
          <cell r="C1514">
            <v>-174858.75</v>
          </cell>
          <cell r="D1514" t="str">
            <v>205</v>
          </cell>
          <cell r="E1514" t="str">
            <v>407</v>
          </cell>
          <cell r="F1514">
            <v>0</v>
          </cell>
          <cell r="G1514">
            <v>3</v>
          </cell>
          <cell r="H1514" t="str">
            <v>2006-03-31</v>
          </cell>
        </row>
        <row r="1515">
          <cell r="A1515" t="str">
            <v>480001</v>
          </cell>
          <cell r="B1515" t="str">
            <v>1015</v>
          </cell>
          <cell r="C1515">
            <v>-15273.13</v>
          </cell>
          <cell r="D1515" t="str">
            <v>210</v>
          </cell>
          <cell r="E1515" t="str">
            <v>407</v>
          </cell>
          <cell r="F1515">
            <v>-2449</v>
          </cell>
          <cell r="G1515">
            <v>3</v>
          </cell>
          <cell r="H1515" t="str">
            <v>2006-03-31</v>
          </cell>
        </row>
        <row r="1516">
          <cell r="A1516" t="str">
            <v>481004</v>
          </cell>
          <cell r="B1516" t="str">
            <v>1015</v>
          </cell>
          <cell r="C1516">
            <v>-5457565.8300000001</v>
          </cell>
          <cell r="D1516" t="str">
            <v>202</v>
          </cell>
          <cell r="E1516" t="str">
            <v>407</v>
          </cell>
          <cell r="F1516">
            <v>-3709329.65</v>
          </cell>
          <cell r="G1516">
            <v>3</v>
          </cell>
          <cell r="H1516" t="str">
            <v>2006-03-31</v>
          </cell>
        </row>
        <row r="1517">
          <cell r="A1517" t="str">
            <v>481004</v>
          </cell>
          <cell r="B1517" t="str">
            <v>1015</v>
          </cell>
          <cell r="C1517">
            <v>-3929192.26</v>
          </cell>
          <cell r="D1517" t="str">
            <v>203</v>
          </cell>
          <cell r="E1517" t="str">
            <v>407</v>
          </cell>
          <cell r="F1517">
            <v>0</v>
          </cell>
          <cell r="G1517">
            <v>3</v>
          </cell>
          <cell r="H1517" t="str">
            <v>2006-03-31</v>
          </cell>
        </row>
        <row r="1518">
          <cell r="A1518" t="str">
            <v>481004</v>
          </cell>
          <cell r="B1518" t="str">
            <v>1015</v>
          </cell>
          <cell r="C1518">
            <v>-25658685.02</v>
          </cell>
          <cell r="D1518" t="str">
            <v>204</v>
          </cell>
          <cell r="E1518" t="str">
            <v>407</v>
          </cell>
          <cell r="F1518">
            <v>0</v>
          </cell>
          <cell r="G1518">
            <v>3</v>
          </cell>
          <cell r="H1518" t="str">
            <v>2006-03-31</v>
          </cell>
        </row>
        <row r="1519">
          <cell r="A1519" t="str">
            <v>481004</v>
          </cell>
          <cell r="B1519" t="str">
            <v>1015</v>
          </cell>
          <cell r="C1519">
            <v>281050.17</v>
          </cell>
          <cell r="D1519" t="str">
            <v>205</v>
          </cell>
          <cell r="E1519" t="str">
            <v>407</v>
          </cell>
          <cell r="F1519">
            <v>0</v>
          </cell>
          <cell r="G1519">
            <v>3</v>
          </cell>
          <cell r="H1519" t="str">
            <v>2006-03-31</v>
          </cell>
        </row>
        <row r="1520">
          <cell r="A1520" t="str">
            <v>481004</v>
          </cell>
          <cell r="B1520" t="str">
            <v>1015</v>
          </cell>
          <cell r="C1520">
            <v>3084.95</v>
          </cell>
          <cell r="D1520" t="str">
            <v>210</v>
          </cell>
          <cell r="E1520" t="str">
            <v>407</v>
          </cell>
          <cell r="F1520">
            <v>489.4</v>
          </cell>
          <cell r="G1520">
            <v>3</v>
          </cell>
          <cell r="H1520" t="str">
            <v>2006-03-31</v>
          </cell>
        </row>
        <row r="1521">
          <cell r="A1521" t="str">
            <v>480000</v>
          </cell>
          <cell r="B1521" t="str">
            <v>1015</v>
          </cell>
          <cell r="C1521">
            <v>-226106.1</v>
          </cell>
          <cell r="D1521" t="str">
            <v>202</v>
          </cell>
          <cell r="E1521" t="str">
            <v>408</v>
          </cell>
          <cell r="F1521">
            <v>-55803.61</v>
          </cell>
          <cell r="G1521">
            <v>3</v>
          </cell>
          <cell r="H1521" t="str">
            <v>2006-03-31</v>
          </cell>
        </row>
        <row r="1522">
          <cell r="A1522" t="str">
            <v>480000</v>
          </cell>
          <cell r="B1522" t="str">
            <v>1015</v>
          </cell>
          <cell r="C1522">
            <v>-59173.67</v>
          </cell>
          <cell r="D1522" t="str">
            <v>203</v>
          </cell>
          <cell r="E1522" t="str">
            <v>408</v>
          </cell>
          <cell r="F1522">
            <v>0</v>
          </cell>
          <cell r="G1522">
            <v>3</v>
          </cell>
          <cell r="H1522" t="str">
            <v>2006-03-31</v>
          </cell>
        </row>
        <row r="1523">
          <cell r="A1523" t="str">
            <v>480000</v>
          </cell>
          <cell r="B1523" t="str">
            <v>1015</v>
          </cell>
          <cell r="C1523">
            <v>-386297.12</v>
          </cell>
          <cell r="D1523" t="str">
            <v>204</v>
          </cell>
          <cell r="E1523" t="str">
            <v>408</v>
          </cell>
          <cell r="F1523">
            <v>0</v>
          </cell>
          <cell r="G1523">
            <v>3</v>
          </cell>
          <cell r="H1523" t="str">
            <v>2006-03-31</v>
          </cell>
        </row>
        <row r="1524">
          <cell r="A1524" t="str">
            <v>480000</v>
          </cell>
          <cell r="B1524" t="str">
            <v>1015</v>
          </cell>
          <cell r="C1524">
            <v>5161</v>
          </cell>
          <cell r="D1524" t="str">
            <v>205</v>
          </cell>
          <cell r="E1524" t="str">
            <v>408</v>
          </cell>
          <cell r="F1524">
            <v>0</v>
          </cell>
          <cell r="G1524">
            <v>3</v>
          </cell>
          <cell r="H1524" t="str">
            <v>2006-03-31</v>
          </cell>
        </row>
        <row r="1525">
          <cell r="A1525" t="str">
            <v>480001</v>
          </cell>
          <cell r="B1525" t="str">
            <v>1015</v>
          </cell>
          <cell r="C1525">
            <v>21451.66</v>
          </cell>
          <cell r="D1525" t="str">
            <v>202</v>
          </cell>
          <cell r="E1525" t="str">
            <v>408</v>
          </cell>
          <cell r="F1525">
            <v>5515</v>
          </cell>
          <cell r="G1525">
            <v>3</v>
          </cell>
          <cell r="H1525" t="str">
            <v>2006-03-31</v>
          </cell>
        </row>
        <row r="1526">
          <cell r="A1526" t="str">
            <v>480001</v>
          </cell>
          <cell r="B1526" t="str">
            <v>1015</v>
          </cell>
          <cell r="C1526">
            <v>5882.56</v>
          </cell>
          <cell r="D1526" t="str">
            <v>203</v>
          </cell>
          <cell r="E1526" t="str">
            <v>408</v>
          </cell>
          <cell r="F1526">
            <v>0</v>
          </cell>
          <cell r="G1526">
            <v>3</v>
          </cell>
          <cell r="H1526" t="str">
            <v>2006-03-31</v>
          </cell>
        </row>
        <row r="1527">
          <cell r="A1527" t="str">
            <v>480001</v>
          </cell>
          <cell r="B1527" t="str">
            <v>1015</v>
          </cell>
          <cell r="C1527">
            <v>38484.769999999997</v>
          </cell>
          <cell r="D1527" t="str">
            <v>204</v>
          </cell>
          <cell r="E1527" t="str">
            <v>408</v>
          </cell>
          <cell r="F1527">
            <v>0</v>
          </cell>
          <cell r="G1527">
            <v>3</v>
          </cell>
          <cell r="H1527" t="str">
            <v>2006-03-31</v>
          </cell>
        </row>
        <row r="1528">
          <cell r="A1528" t="str">
            <v>480001</v>
          </cell>
          <cell r="B1528" t="str">
            <v>1015</v>
          </cell>
          <cell r="C1528">
            <v>3813.15</v>
          </cell>
          <cell r="D1528" t="str">
            <v>205</v>
          </cell>
          <cell r="E1528" t="str">
            <v>408</v>
          </cell>
          <cell r="F1528">
            <v>0</v>
          </cell>
          <cell r="G1528">
            <v>3</v>
          </cell>
          <cell r="H1528" t="str">
            <v>2006-03-31</v>
          </cell>
        </row>
        <row r="1529">
          <cell r="A1529" t="str">
            <v>480001</v>
          </cell>
          <cell r="B1529" t="str">
            <v>1015</v>
          </cell>
          <cell r="C1529">
            <v>0</v>
          </cell>
          <cell r="D1529" t="str">
            <v>210</v>
          </cell>
          <cell r="E1529" t="str">
            <v>408</v>
          </cell>
          <cell r="F1529">
            <v>0</v>
          </cell>
          <cell r="G1529">
            <v>3</v>
          </cell>
          <cell r="H1529" t="str">
            <v>2006-03-31</v>
          </cell>
        </row>
        <row r="1530">
          <cell r="A1530" t="str">
            <v>481004</v>
          </cell>
          <cell r="B1530" t="str">
            <v>1015</v>
          </cell>
          <cell r="C1530">
            <v>-113086.56</v>
          </cell>
          <cell r="D1530" t="str">
            <v>202</v>
          </cell>
          <cell r="E1530" t="str">
            <v>408</v>
          </cell>
          <cell r="F1530">
            <v>-28035.82</v>
          </cell>
          <cell r="G1530">
            <v>3</v>
          </cell>
          <cell r="H1530" t="str">
            <v>2006-03-31</v>
          </cell>
        </row>
        <row r="1531">
          <cell r="A1531" t="str">
            <v>481004</v>
          </cell>
          <cell r="B1531" t="str">
            <v>1015</v>
          </cell>
          <cell r="C1531">
            <v>-29715.89</v>
          </cell>
          <cell r="D1531" t="str">
            <v>203</v>
          </cell>
          <cell r="E1531" t="str">
            <v>408</v>
          </cell>
          <cell r="F1531">
            <v>0</v>
          </cell>
          <cell r="G1531">
            <v>3</v>
          </cell>
          <cell r="H1531" t="str">
            <v>2006-03-31</v>
          </cell>
        </row>
        <row r="1532">
          <cell r="A1532" t="str">
            <v>481004</v>
          </cell>
          <cell r="B1532" t="str">
            <v>1015</v>
          </cell>
          <cell r="C1532">
            <v>-193989.65</v>
          </cell>
          <cell r="D1532" t="str">
            <v>204</v>
          </cell>
          <cell r="E1532" t="str">
            <v>408</v>
          </cell>
          <cell r="F1532">
            <v>0</v>
          </cell>
          <cell r="G1532">
            <v>3</v>
          </cell>
          <cell r="H1532" t="str">
            <v>2006-03-31</v>
          </cell>
        </row>
        <row r="1533">
          <cell r="A1533" t="str">
            <v>481004</v>
          </cell>
          <cell r="B1533" t="str">
            <v>1015</v>
          </cell>
          <cell r="C1533">
            <v>4915.8500000000004</v>
          </cell>
          <cell r="D1533" t="str">
            <v>205</v>
          </cell>
          <cell r="E1533" t="str">
            <v>408</v>
          </cell>
          <cell r="F1533">
            <v>0</v>
          </cell>
          <cell r="G1533">
            <v>3</v>
          </cell>
          <cell r="H1533" t="str">
            <v>2006-03-31</v>
          </cell>
        </row>
        <row r="1534">
          <cell r="A1534" t="str">
            <v>481002</v>
          </cell>
          <cell r="B1534" t="str">
            <v>1015</v>
          </cell>
          <cell r="C1534">
            <v>0</v>
          </cell>
          <cell r="D1534" t="str">
            <v>202</v>
          </cell>
          <cell r="E1534" t="str">
            <v>409</v>
          </cell>
          <cell r="F1534">
            <v>0</v>
          </cell>
          <cell r="G1534">
            <v>3</v>
          </cell>
          <cell r="H1534" t="str">
            <v>2006-03-31</v>
          </cell>
        </row>
        <row r="1535">
          <cell r="A1535" t="str">
            <v>481002</v>
          </cell>
          <cell r="B1535" t="str">
            <v>1015</v>
          </cell>
          <cell r="C1535">
            <v>0</v>
          </cell>
          <cell r="D1535" t="str">
            <v>203</v>
          </cell>
          <cell r="E1535" t="str">
            <v>409</v>
          </cell>
          <cell r="F1535">
            <v>0</v>
          </cell>
          <cell r="G1535">
            <v>3</v>
          </cell>
          <cell r="H1535" t="str">
            <v>2006-03-31</v>
          </cell>
        </row>
        <row r="1536">
          <cell r="A1536" t="str">
            <v>481002</v>
          </cell>
          <cell r="B1536" t="str">
            <v>1015</v>
          </cell>
          <cell r="C1536">
            <v>0</v>
          </cell>
          <cell r="D1536" t="str">
            <v>204</v>
          </cell>
          <cell r="E1536" t="str">
            <v>409</v>
          </cell>
          <cell r="F1536">
            <v>0</v>
          </cell>
          <cell r="G1536">
            <v>3</v>
          </cell>
          <cell r="H1536" t="str">
            <v>2006-03-31</v>
          </cell>
        </row>
        <row r="1537">
          <cell r="A1537" t="str">
            <v>481002</v>
          </cell>
          <cell r="B1537" t="str">
            <v>1015</v>
          </cell>
          <cell r="C1537">
            <v>0</v>
          </cell>
          <cell r="D1537" t="str">
            <v>210</v>
          </cell>
          <cell r="E1537" t="str">
            <v>409</v>
          </cell>
          <cell r="F1537">
            <v>0</v>
          </cell>
          <cell r="G1537">
            <v>3</v>
          </cell>
          <cell r="H1537" t="str">
            <v>2006-03-31</v>
          </cell>
        </row>
        <row r="1538">
          <cell r="A1538" t="str">
            <v>481002</v>
          </cell>
          <cell r="B1538" t="str">
            <v>1015</v>
          </cell>
          <cell r="C1538">
            <v>-4637.5</v>
          </cell>
          <cell r="D1538" t="str">
            <v>202</v>
          </cell>
          <cell r="E1538" t="str">
            <v>411</v>
          </cell>
          <cell r="F1538">
            <v>-20387.88</v>
          </cell>
          <cell r="G1538">
            <v>3</v>
          </cell>
          <cell r="H1538" t="str">
            <v>2006-03-31</v>
          </cell>
        </row>
        <row r="1539">
          <cell r="A1539" t="str">
            <v>481002</v>
          </cell>
          <cell r="B1539" t="str">
            <v>1015</v>
          </cell>
          <cell r="C1539">
            <v>-3728.36</v>
          </cell>
          <cell r="D1539" t="str">
            <v>203</v>
          </cell>
          <cell r="E1539" t="str">
            <v>411</v>
          </cell>
          <cell r="F1539">
            <v>0</v>
          </cell>
          <cell r="G1539">
            <v>3</v>
          </cell>
          <cell r="H1539" t="str">
            <v>2006-03-31</v>
          </cell>
        </row>
        <row r="1540">
          <cell r="A1540" t="str">
            <v>481002</v>
          </cell>
          <cell r="B1540" t="str">
            <v>1015</v>
          </cell>
          <cell r="C1540">
            <v>-127180.95</v>
          </cell>
          <cell r="D1540" t="str">
            <v>204</v>
          </cell>
          <cell r="E1540" t="str">
            <v>411</v>
          </cell>
          <cell r="F1540">
            <v>0</v>
          </cell>
          <cell r="G1540">
            <v>3</v>
          </cell>
          <cell r="H1540" t="str">
            <v>2006-03-31</v>
          </cell>
        </row>
        <row r="1541">
          <cell r="A1541" t="str">
            <v>481002</v>
          </cell>
          <cell r="B1541" t="str">
            <v>1015</v>
          </cell>
          <cell r="C1541">
            <v>0</v>
          </cell>
          <cell r="D1541" t="str">
            <v>210</v>
          </cell>
          <cell r="E1541" t="str">
            <v>411</v>
          </cell>
          <cell r="F1541">
            <v>0</v>
          </cell>
          <cell r="G1541">
            <v>3</v>
          </cell>
          <cell r="H1541" t="str">
            <v>2006-03-31</v>
          </cell>
        </row>
        <row r="1542">
          <cell r="A1542" t="str">
            <v>481005</v>
          </cell>
          <cell r="B1542" t="str">
            <v>1015</v>
          </cell>
          <cell r="C1542">
            <v>-35794.69</v>
          </cell>
          <cell r="D1542" t="str">
            <v>202</v>
          </cell>
          <cell r="E1542" t="str">
            <v>411</v>
          </cell>
          <cell r="F1542">
            <v>-136256.5</v>
          </cell>
          <cell r="G1542">
            <v>3</v>
          </cell>
          <cell r="H1542" t="str">
            <v>2006-03-31</v>
          </cell>
        </row>
        <row r="1543">
          <cell r="A1543" t="str">
            <v>481005</v>
          </cell>
          <cell r="B1543" t="str">
            <v>1015</v>
          </cell>
          <cell r="C1543">
            <v>-24917.47</v>
          </cell>
          <cell r="D1543" t="str">
            <v>203</v>
          </cell>
          <cell r="E1543" t="str">
            <v>411</v>
          </cell>
          <cell r="F1543">
            <v>0</v>
          </cell>
          <cell r="G1543">
            <v>3</v>
          </cell>
          <cell r="H1543" t="str">
            <v>2006-03-31</v>
          </cell>
        </row>
        <row r="1544">
          <cell r="A1544" t="str">
            <v>481005</v>
          </cell>
          <cell r="B1544" t="str">
            <v>1015</v>
          </cell>
          <cell r="C1544">
            <v>-849968.85</v>
          </cell>
          <cell r="D1544" t="str">
            <v>204</v>
          </cell>
          <cell r="E1544" t="str">
            <v>411</v>
          </cell>
          <cell r="F1544">
            <v>0</v>
          </cell>
          <cell r="G1544">
            <v>3</v>
          </cell>
          <cell r="H1544" t="str">
            <v>2006-03-31</v>
          </cell>
        </row>
        <row r="1545">
          <cell r="A1545" t="str">
            <v>481005</v>
          </cell>
          <cell r="B1545" t="str">
            <v>1015</v>
          </cell>
          <cell r="C1545">
            <v>0</v>
          </cell>
          <cell r="D1545" t="str">
            <v>210</v>
          </cell>
          <cell r="E1545" t="str">
            <v>411</v>
          </cell>
          <cell r="F1545">
            <v>0</v>
          </cell>
          <cell r="G1545">
            <v>3</v>
          </cell>
          <cell r="H1545" t="str">
            <v>2006-03-31</v>
          </cell>
        </row>
        <row r="1546">
          <cell r="A1546" t="str">
            <v>481002</v>
          </cell>
          <cell r="B1546" t="str">
            <v>1015</v>
          </cell>
          <cell r="C1546">
            <v>0</v>
          </cell>
          <cell r="D1546" t="str">
            <v>210</v>
          </cell>
          <cell r="E1546" t="str">
            <v>412</v>
          </cell>
          <cell r="F1546">
            <v>0</v>
          </cell>
          <cell r="G1546">
            <v>3</v>
          </cell>
          <cell r="H1546" t="str">
            <v>2006-03-31</v>
          </cell>
        </row>
        <row r="1547">
          <cell r="A1547" t="str">
            <v>481002</v>
          </cell>
          <cell r="B1547" t="str">
            <v>1015</v>
          </cell>
          <cell r="C1547">
            <v>-7130.13</v>
          </cell>
          <cell r="D1547" t="str">
            <v>202</v>
          </cell>
          <cell r="E1547" t="str">
            <v>414</v>
          </cell>
          <cell r="F1547">
            <v>-32222.89</v>
          </cell>
          <cell r="G1547">
            <v>3</v>
          </cell>
          <cell r="H1547" t="str">
            <v>2006-03-31</v>
          </cell>
        </row>
        <row r="1548">
          <cell r="A1548" t="str">
            <v>481002</v>
          </cell>
          <cell r="B1548" t="str">
            <v>1015</v>
          </cell>
          <cell r="C1548">
            <v>-5892.62</v>
          </cell>
          <cell r="D1548" t="str">
            <v>203</v>
          </cell>
          <cell r="E1548" t="str">
            <v>414</v>
          </cell>
          <cell r="F1548">
            <v>0</v>
          </cell>
          <cell r="G1548">
            <v>3</v>
          </cell>
          <cell r="H1548" t="str">
            <v>2006-03-31</v>
          </cell>
        </row>
        <row r="1549">
          <cell r="A1549" t="str">
            <v>481002</v>
          </cell>
          <cell r="B1549" t="str">
            <v>1015</v>
          </cell>
          <cell r="C1549">
            <v>-201008.04</v>
          </cell>
          <cell r="D1549" t="str">
            <v>204</v>
          </cell>
          <cell r="E1549" t="str">
            <v>414</v>
          </cell>
          <cell r="F1549">
            <v>0</v>
          </cell>
          <cell r="G1549">
            <v>3</v>
          </cell>
          <cell r="H1549" t="str">
            <v>2006-03-31</v>
          </cell>
        </row>
        <row r="1550">
          <cell r="A1550" t="str">
            <v>481002</v>
          </cell>
          <cell r="B1550" t="str">
            <v>1015</v>
          </cell>
          <cell r="C1550">
            <v>0</v>
          </cell>
          <cell r="D1550" t="str">
            <v>210</v>
          </cell>
          <cell r="E1550" t="str">
            <v>414</v>
          </cell>
          <cell r="F1550">
            <v>0</v>
          </cell>
          <cell r="G1550">
            <v>3</v>
          </cell>
          <cell r="H1550" t="str">
            <v>2006-03-31</v>
          </cell>
        </row>
        <row r="1551">
          <cell r="A1551" t="str">
            <v>481005</v>
          </cell>
          <cell r="B1551" t="str">
            <v>1015</v>
          </cell>
          <cell r="C1551">
            <v>-13853.04</v>
          </cell>
          <cell r="D1551" t="str">
            <v>202</v>
          </cell>
          <cell r="E1551" t="str">
            <v>414</v>
          </cell>
          <cell r="F1551">
            <v>-14722.32</v>
          </cell>
          <cell r="G1551">
            <v>3</v>
          </cell>
          <cell r="H1551" t="str">
            <v>2006-03-31</v>
          </cell>
        </row>
        <row r="1552">
          <cell r="A1552" t="str">
            <v>481005</v>
          </cell>
          <cell r="B1552" t="str">
            <v>1015</v>
          </cell>
          <cell r="C1552">
            <v>-2692.08</v>
          </cell>
          <cell r="D1552" t="str">
            <v>203</v>
          </cell>
          <cell r="E1552" t="str">
            <v>414</v>
          </cell>
          <cell r="F1552">
            <v>0</v>
          </cell>
          <cell r="G1552">
            <v>3</v>
          </cell>
          <cell r="H1552" t="str">
            <v>2006-03-31</v>
          </cell>
        </row>
        <row r="1553">
          <cell r="A1553" t="str">
            <v>481005</v>
          </cell>
          <cell r="B1553" t="str">
            <v>1015</v>
          </cell>
          <cell r="C1553">
            <v>-91836.62</v>
          </cell>
          <cell r="D1553" t="str">
            <v>204</v>
          </cell>
          <cell r="E1553" t="str">
            <v>414</v>
          </cell>
          <cell r="F1553">
            <v>0</v>
          </cell>
          <cell r="G1553">
            <v>3</v>
          </cell>
          <cell r="H1553" t="str">
            <v>2006-03-31</v>
          </cell>
        </row>
        <row r="1554">
          <cell r="A1554" t="str">
            <v>481005</v>
          </cell>
          <cell r="B1554" t="str">
            <v>1015</v>
          </cell>
          <cell r="C1554">
            <v>0</v>
          </cell>
          <cell r="D1554" t="str">
            <v>210</v>
          </cell>
          <cell r="E1554" t="str">
            <v>414</v>
          </cell>
          <cell r="F1554">
            <v>0</v>
          </cell>
          <cell r="G1554">
            <v>3</v>
          </cell>
          <cell r="H1554" t="str">
            <v>2006-03-31</v>
          </cell>
        </row>
        <row r="1555">
          <cell r="A1555" t="str">
            <v>489300</v>
          </cell>
          <cell r="B1555" t="str">
            <v>1015</v>
          </cell>
          <cell r="C1555">
            <v>-203305.63</v>
          </cell>
          <cell r="D1555" t="str">
            <v>250</v>
          </cell>
          <cell r="E1555" t="str">
            <v>415</v>
          </cell>
          <cell r="F1555">
            <v>-1295679</v>
          </cell>
          <cell r="G1555">
            <v>3</v>
          </cell>
          <cell r="H1555" t="str">
            <v>2006-03-31</v>
          </cell>
        </row>
        <row r="1556">
          <cell r="A1556" t="str">
            <v>489304</v>
          </cell>
          <cell r="B1556" t="str">
            <v>1015</v>
          </cell>
          <cell r="C1556">
            <v>-68314.460000000006</v>
          </cell>
          <cell r="D1556" t="str">
            <v>250</v>
          </cell>
          <cell r="E1556" t="str">
            <v>415</v>
          </cell>
          <cell r="F1556">
            <v>-292141</v>
          </cell>
          <cell r="G1556">
            <v>3</v>
          </cell>
          <cell r="H1556" t="str">
            <v>2006-03-31</v>
          </cell>
        </row>
        <row r="1557">
          <cell r="A1557" t="str">
            <v>489300</v>
          </cell>
          <cell r="B1557" t="str">
            <v>1015</v>
          </cell>
          <cell r="C1557">
            <v>0</v>
          </cell>
          <cell r="D1557" t="str">
            <v>250</v>
          </cell>
          <cell r="E1557" t="str">
            <v>416</v>
          </cell>
          <cell r="F1557">
            <v>0</v>
          </cell>
          <cell r="G1557">
            <v>3</v>
          </cell>
          <cell r="H1557" t="str">
            <v>2006-03-31</v>
          </cell>
        </row>
        <row r="1558">
          <cell r="A1558" t="str">
            <v>489304</v>
          </cell>
          <cell r="B1558" t="str">
            <v>1015</v>
          </cell>
          <cell r="C1558">
            <v>-1719.49</v>
          </cell>
          <cell r="D1558" t="str">
            <v>250</v>
          </cell>
          <cell r="E1558" t="str">
            <v>416</v>
          </cell>
          <cell r="F1558">
            <v>-3130</v>
          </cell>
          <cell r="G1558">
            <v>3</v>
          </cell>
          <cell r="H1558" t="str">
            <v>2006-03-31</v>
          </cell>
        </row>
        <row r="1559">
          <cell r="A1559" t="str">
            <v>481000</v>
          </cell>
          <cell r="B1559" t="str">
            <v>1015</v>
          </cell>
          <cell r="C1559">
            <v>0</v>
          </cell>
          <cell r="D1559" t="str">
            <v>202</v>
          </cell>
          <cell r="E1559" t="str">
            <v>451</v>
          </cell>
          <cell r="F1559">
            <v>0.33</v>
          </cell>
          <cell r="G1559">
            <v>3</v>
          </cell>
          <cell r="H1559" t="str">
            <v>2006-03-31</v>
          </cell>
        </row>
        <row r="1560">
          <cell r="A1560" t="str">
            <v>481000</v>
          </cell>
          <cell r="B1560" t="str">
            <v>1015</v>
          </cell>
          <cell r="C1560">
            <v>0</v>
          </cell>
          <cell r="D1560" t="str">
            <v>203</v>
          </cell>
          <cell r="E1560" t="str">
            <v>451</v>
          </cell>
          <cell r="F1560">
            <v>0</v>
          </cell>
          <cell r="G1560">
            <v>3</v>
          </cell>
          <cell r="H1560" t="str">
            <v>2006-03-31</v>
          </cell>
        </row>
        <row r="1561">
          <cell r="A1561" t="str">
            <v>481000</v>
          </cell>
          <cell r="B1561" t="str">
            <v>1015</v>
          </cell>
          <cell r="C1561">
            <v>0</v>
          </cell>
          <cell r="D1561" t="str">
            <v>204</v>
          </cell>
          <cell r="E1561" t="str">
            <v>451</v>
          </cell>
          <cell r="F1561">
            <v>0</v>
          </cell>
          <cell r="G1561">
            <v>3</v>
          </cell>
          <cell r="H1561" t="str">
            <v>2006-03-31</v>
          </cell>
        </row>
        <row r="1562">
          <cell r="A1562" t="str">
            <v>481000</v>
          </cell>
          <cell r="B1562" t="str">
            <v>1015</v>
          </cell>
          <cell r="C1562">
            <v>0</v>
          </cell>
          <cell r="D1562" t="str">
            <v>210</v>
          </cell>
          <cell r="E1562" t="str">
            <v>451</v>
          </cell>
          <cell r="F1562">
            <v>0</v>
          </cell>
          <cell r="G1562">
            <v>3</v>
          </cell>
          <cell r="H1562" t="str">
            <v>2006-03-31</v>
          </cell>
        </row>
        <row r="1563">
          <cell r="A1563" t="str">
            <v>481004</v>
          </cell>
          <cell r="B1563" t="str">
            <v>1015</v>
          </cell>
          <cell r="C1563">
            <v>-26270</v>
          </cell>
          <cell r="D1563" t="str">
            <v>202</v>
          </cell>
          <cell r="E1563" t="str">
            <v>451</v>
          </cell>
          <cell r="F1563">
            <v>-28730.26</v>
          </cell>
          <cell r="G1563">
            <v>3</v>
          </cell>
          <cell r="H1563" t="str">
            <v>2006-03-31</v>
          </cell>
        </row>
        <row r="1564">
          <cell r="A1564" t="str">
            <v>481004</v>
          </cell>
          <cell r="B1564" t="str">
            <v>1015</v>
          </cell>
          <cell r="C1564">
            <v>0</v>
          </cell>
          <cell r="D1564" t="str">
            <v>203</v>
          </cell>
          <cell r="E1564" t="str">
            <v>451</v>
          </cell>
          <cell r="F1564">
            <v>0</v>
          </cell>
          <cell r="G1564">
            <v>3</v>
          </cell>
          <cell r="H1564" t="str">
            <v>2006-03-31</v>
          </cell>
        </row>
        <row r="1565">
          <cell r="A1565" t="str">
            <v>481004</v>
          </cell>
          <cell r="B1565" t="str">
            <v>1015</v>
          </cell>
          <cell r="C1565">
            <v>-221503</v>
          </cell>
          <cell r="D1565" t="str">
            <v>204</v>
          </cell>
          <cell r="E1565" t="str">
            <v>451</v>
          </cell>
          <cell r="F1565">
            <v>0</v>
          </cell>
          <cell r="G1565">
            <v>3</v>
          </cell>
          <cell r="H1565" t="str">
            <v>2006-03-31</v>
          </cell>
        </row>
        <row r="1566">
          <cell r="A1566" t="str">
            <v>481004</v>
          </cell>
          <cell r="B1566" t="str">
            <v>1015</v>
          </cell>
          <cell r="C1566">
            <v>0</v>
          </cell>
          <cell r="D1566" t="str">
            <v>210</v>
          </cell>
          <cell r="E1566" t="str">
            <v>451</v>
          </cell>
          <cell r="F1566">
            <v>0</v>
          </cell>
          <cell r="G1566">
            <v>3</v>
          </cell>
          <cell r="H1566" t="str">
            <v>2006-03-31</v>
          </cell>
        </row>
        <row r="1567">
          <cell r="A1567" t="str">
            <v>480000</v>
          </cell>
          <cell r="B1567" t="str">
            <v>1015</v>
          </cell>
          <cell r="C1567">
            <v>-732375.69</v>
          </cell>
          <cell r="D1567" t="str">
            <v>202</v>
          </cell>
          <cell r="E1567" t="str">
            <v>453</v>
          </cell>
          <cell r="F1567">
            <v>-274329.98</v>
          </cell>
          <cell r="G1567">
            <v>3</v>
          </cell>
          <cell r="H1567" t="str">
            <v>2006-03-31</v>
          </cell>
        </row>
        <row r="1568">
          <cell r="A1568" t="str">
            <v>480000</v>
          </cell>
          <cell r="B1568" t="str">
            <v>1015</v>
          </cell>
          <cell r="C1568">
            <v>-2227476.63</v>
          </cell>
          <cell r="D1568" t="str">
            <v>204</v>
          </cell>
          <cell r="E1568" t="str">
            <v>453</v>
          </cell>
          <cell r="F1568">
            <v>0</v>
          </cell>
          <cell r="G1568">
            <v>3</v>
          </cell>
          <cell r="H1568" t="str">
            <v>2006-03-31</v>
          </cell>
        </row>
        <row r="1569">
          <cell r="A1569" t="str">
            <v>480000</v>
          </cell>
          <cell r="B1569" t="str">
            <v>1015</v>
          </cell>
          <cell r="C1569">
            <v>18682.54</v>
          </cell>
          <cell r="D1569" t="str">
            <v>205</v>
          </cell>
          <cell r="E1569" t="str">
            <v>453</v>
          </cell>
          <cell r="F1569">
            <v>0</v>
          </cell>
          <cell r="G1569">
            <v>3</v>
          </cell>
          <cell r="H1569" t="str">
            <v>2006-03-31</v>
          </cell>
        </row>
        <row r="1570">
          <cell r="A1570" t="str">
            <v>480001</v>
          </cell>
          <cell r="B1570" t="str">
            <v>1015</v>
          </cell>
          <cell r="C1570">
            <v>85198.7</v>
          </cell>
          <cell r="D1570" t="str">
            <v>202</v>
          </cell>
          <cell r="E1570" t="str">
            <v>453</v>
          </cell>
          <cell r="F1570">
            <v>53620</v>
          </cell>
          <cell r="G1570">
            <v>3</v>
          </cell>
          <cell r="H1570" t="str">
            <v>2006-03-31</v>
          </cell>
        </row>
        <row r="1571">
          <cell r="A1571" t="str">
            <v>480001</v>
          </cell>
          <cell r="B1571" t="str">
            <v>1015</v>
          </cell>
          <cell r="C1571">
            <v>0</v>
          </cell>
          <cell r="D1571" t="str">
            <v>203</v>
          </cell>
          <cell r="E1571" t="str">
            <v>453</v>
          </cell>
          <cell r="F1571">
            <v>0</v>
          </cell>
          <cell r="G1571">
            <v>3</v>
          </cell>
          <cell r="H1571" t="str">
            <v>2006-03-31</v>
          </cell>
        </row>
        <row r="1572">
          <cell r="A1572" t="str">
            <v>480001</v>
          </cell>
          <cell r="B1572" t="str">
            <v>1015</v>
          </cell>
          <cell r="C1572">
            <v>591950.68999999994</v>
          </cell>
          <cell r="D1572" t="str">
            <v>204</v>
          </cell>
          <cell r="E1572" t="str">
            <v>453</v>
          </cell>
          <cell r="F1572">
            <v>0</v>
          </cell>
          <cell r="G1572">
            <v>3</v>
          </cell>
          <cell r="H1572" t="str">
            <v>2006-03-31</v>
          </cell>
        </row>
        <row r="1573">
          <cell r="A1573" t="str">
            <v>480001</v>
          </cell>
          <cell r="B1573" t="str">
            <v>1015</v>
          </cell>
          <cell r="C1573">
            <v>8842.86</v>
          </cell>
          <cell r="D1573" t="str">
            <v>205</v>
          </cell>
          <cell r="E1573" t="str">
            <v>453</v>
          </cell>
          <cell r="F1573">
            <v>0</v>
          </cell>
          <cell r="G1573">
            <v>3</v>
          </cell>
          <cell r="H1573" t="str">
            <v>2006-03-31</v>
          </cell>
        </row>
        <row r="1574">
          <cell r="A1574" t="str">
            <v>480001</v>
          </cell>
          <cell r="B1574" t="str">
            <v>1015</v>
          </cell>
          <cell r="C1574">
            <v>0</v>
          </cell>
          <cell r="D1574" t="str">
            <v>210</v>
          </cell>
          <cell r="E1574" t="str">
            <v>453</v>
          </cell>
          <cell r="F1574">
            <v>0</v>
          </cell>
          <cell r="G1574">
            <v>3</v>
          </cell>
          <cell r="H1574" t="str">
            <v>2006-03-31</v>
          </cell>
        </row>
        <row r="1575">
          <cell r="A1575" t="str">
            <v>481004</v>
          </cell>
          <cell r="B1575" t="str">
            <v>1015</v>
          </cell>
          <cell r="C1575">
            <v>-289452.01</v>
          </cell>
          <cell r="D1575" t="str">
            <v>202</v>
          </cell>
          <cell r="E1575" t="str">
            <v>453</v>
          </cell>
          <cell r="F1575">
            <v>-167220.4</v>
          </cell>
          <cell r="G1575">
            <v>3</v>
          </cell>
          <cell r="H1575" t="str">
            <v>2006-03-31</v>
          </cell>
        </row>
        <row r="1576">
          <cell r="A1576" t="str">
            <v>481004</v>
          </cell>
          <cell r="B1576" t="str">
            <v>1015</v>
          </cell>
          <cell r="C1576">
            <v>-1355348.06</v>
          </cell>
          <cell r="D1576" t="str">
            <v>204</v>
          </cell>
          <cell r="E1576" t="str">
            <v>453</v>
          </cell>
          <cell r="F1576">
            <v>0</v>
          </cell>
          <cell r="G1576">
            <v>3</v>
          </cell>
          <cell r="H1576" t="str">
            <v>2006-03-31</v>
          </cell>
        </row>
        <row r="1577">
          <cell r="A1577" t="str">
            <v>481004</v>
          </cell>
          <cell r="B1577" t="str">
            <v>1015</v>
          </cell>
          <cell r="C1577">
            <v>9273.6</v>
          </cell>
          <cell r="D1577" t="str">
            <v>205</v>
          </cell>
          <cell r="E1577" t="str">
            <v>453</v>
          </cell>
          <cell r="F1577">
            <v>0</v>
          </cell>
          <cell r="G1577">
            <v>3</v>
          </cell>
          <cell r="H1577" t="str">
            <v>2006-03-31</v>
          </cell>
        </row>
        <row r="1578">
          <cell r="A1578" t="str">
            <v>480000</v>
          </cell>
          <cell r="B1578" t="str">
            <v>1015</v>
          </cell>
          <cell r="C1578">
            <v>-34460.18</v>
          </cell>
          <cell r="D1578" t="str">
            <v>202</v>
          </cell>
          <cell r="E1578" t="str">
            <v>455</v>
          </cell>
          <cell r="F1578">
            <v>-12050.45</v>
          </cell>
          <cell r="G1578">
            <v>3</v>
          </cell>
          <cell r="H1578" t="str">
            <v>2006-03-31</v>
          </cell>
        </row>
        <row r="1579">
          <cell r="A1579" t="str">
            <v>480000</v>
          </cell>
          <cell r="B1579" t="str">
            <v>1015</v>
          </cell>
          <cell r="C1579">
            <v>-98460.57</v>
          </cell>
          <cell r="D1579" t="str">
            <v>204</v>
          </cell>
          <cell r="E1579" t="str">
            <v>455</v>
          </cell>
          <cell r="F1579">
            <v>0</v>
          </cell>
          <cell r="G1579">
            <v>3</v>
          </cell>
          <cell r="H1579" t="str">
            <v>2006-03-31</v>
          </cell>
        </row>
        <row r="1580">
          <cell r="A1580" t="str">
            <v>480000</v>
          </cell>
          <cell r="B1580" t="str">
            <v>1015</v>
          </cell>
          <cell r="C1580">
            <v>1030.23</v>
          </cell>
          <cell r="D1580" t="str">
            <v>205</v>
          </cell>
          <cell r="E1580" t="str">
            <v>455</v>
          </cell>
          <cell r="F1580">
            <v>0</v>
          </cell>
          <cell r="G1580">
            <v>3</v>
          </cell>
          <cell r="H1580" t="str">
            <v>2006-03-31</v>
          </cell>
        </row>
        <row r="1581">
          <cell r="A1581" t="str">
            <v>480001</v>
          </cell>
          <cell r="B1581" t="str">
            <v>1015</v>
          </cell>
          <cell r="C1581">
            <v>11225.78</v>
          </cell>
          <cell r="D1581" t="str">
            <v>202</v>
          </cell>
          <cell r="E1581" t="str">
            <v>455</v>
          </cell>
          <cell r="F1581">
            <v>5065</v>
          </cell>
          <cell r="G1581">
            <v>3</v>
          </cell>
          <cell r="H1581" t="str">
            <v>2006-03-31</v>
          </cell>
        </row>
        <row r="1582">
          <cell r="A1582" t="str">
            <v>480001</v>
          </cell>
          <cell r="B1582" t="str">
            <v>1015</v>
          </cell>
          <cell r="C1582">
            <v>0</v>
          </cell>
          <cell r="D1582" t="str">
            <v>203</v>
          </cell>
          <cell r="E1582" t="str">
            <v>455</v>
          </cell>
          <cell r="F1582">
            <v>0</v>
          </cell>
          <cell r="G1582">
            <v>3</v>
          </cell>
          <cell r="H1582" t="str">
            <v>2006-03-31</v>
          </cell>
        </row>
        <row r="1583">
          <cell r="A1583" t="str">
            <v>480001</v>
          </cell>
          <cell r="B1583" t="str">
            <v>1015</v>
          </cell>
          <cell r="C1583">
            <v>50670.98</v>
          </cell>
          <cell r="D1583" t="str">
            <v>204</v>
          </cell>
          <cell r="E1583" t="str">
            <v>455</v>
          </cell>
          <cell r="F1583">
            <v>0</v>
          </cell>
          <cell r="G1583">
            <v>3</v>
          </cell>
          <cell r="H1583" t="str">
            <v>2006-03-31</v>
          </cell>
        </row>
        <row r="1584">
          <cell r="A1584" t="str">
            <v>480001</v>
          </cell>
          <cell r="B1584" t="str">
            <v>1015</v>
          </cell>
          <cell r="C1584">
            <v>-2189.19</v>
          </cell>
          <cell r="D1584" t="str">
            <v>205</v>
          </cell>
          <cell r="E1584" t="str">
            <v>455</v>
          </cell>
          <cell r="F1584">
            <v>0</v>
          </cell>
          <cell r="G1584">
            <v>3</v>
          </cell>
          <cell r="H1584" t="str">
            <v>2006-03-31</v>
          </cell>
        </row>
        <row r="1585">
          <cell r="A1585" t="str">
            <v>480001</v>
          </cell>
          <cell r="B1585" t="str">
            <v>1015</v>
          </cell>
          <cell r="C1585">
            <v>0</v>
          </cell>
          <cell r="D1585" t="str">
            <v>210</v>
          </cell>
          <cell r="E1585" t="str">
            <v>455</v>
          </cell>
          <cell r="F1585">
            <v>0</v>
          </cell>
          <cell r="G1585">
            <v>3</v>
          </cell>
          <cell r="H1585" t="str">
            <v>2006-03-31</v>
          </cell>
        </row>
        <row r="1586">
          <cell r="A1586" t="str">
            <v>481004</v>
          </cell>
          <cell r="B1586" t="str">
            <v>1015</v>
          </cell>
          <cell r="C1586">
            <v>-23538.6</v>
          </cell>
          <cell r="D1586" t="str">
            <v>202</v>
          </cell>
          <cell r="E1586" t="str">
            <v>455</v>
          </cell>
          <cell r="F1586">
            <v>-9557.3700000000008</v>
          </cell>
          <cell r="G1586">
            <v>3</v>
          </cell>
          <cell r="H1586" t="str">
            <v>2006-03-31</v>
          </cell>
        </row>
        <row r="1587">
          <cell r="A1587" t="str">
            <v>481004</v>
          </cell>
          <cell r="B1587" t="str">
            <v>1015</v>
          </cell>
          <cell r="C1587">
            <v>-79754.41</v>
          </cell>
          <cell r="D1587" t="str">
            <v>204</v>
          </cell>
          <cell r="E1587" t="str">
            <v>455</v>
          </cell>
          <cell r="F1587">
            <v>0</v>
          </cell>
          <cell r="G1587">
            <v>3</v>
          </cell>
          <cell r="H1587" t="str">
            <v>2006-03-31</v>
          </cell>
        </row>
        <row r="1588">
          <cell r="A1588" t="str">
            <v>481004</v>
          </cell>
          <cell r="B1588" t="str">
            <v>1015</v>
          </cell>
          <cell r="C1588">
            <v>1158.96</v>
          </cell>
          <cell r="D1588" t="str">
            <v>205</v>
          </cell>
          <cell r="E1588" t="str">
            <v>455</v>
          </cell>
          <cell r="F1588">
            <v>0</v>
          </cell>
          <cell r="G1588">
            <v>3</v>
          </cell>
          <cell r="H1588" t="str">
            <v>2006-03-31</v>
          </cell>
        </row>
        <row r="1589">
          <cell r="A1589" t="str">
            <v>481002</v>
          </cell>
          <cell r="B1589" t="str">
            <v>1015</v>
          </cell>
          <cell r="C1589">
            <v>0</v>
          </cell>
          <cell r="D1589" t="str">
            <v>202</v>
          </cell>
          <cell r="E1589" t="str">
            <v>456</v>
          </cell>
          <cell r="F1589">
            <v>0</v>
          </cell>
          <cell r="G1589">
            <v>3</v>
          </cell>
          <cell r="H1589" t="str">
            <v>2006-03-31</v>
          </cell>
        </row>
        <row r="1590">
          <cell r="A1590" t="str">
            <v>481002</v>
          </cell>
          <cell r="B1590" t="str">
            <v>1015</v>
          </cell>
          <cell r="C1590">
            <v>0</v>
          </cell>
          <cell r="D1590" t="str">
            <v>203</v>
          </cell>
          <cell r="E1590" t="str">
            <v>456</v>
          </cell>
          <cell r="F1590">
            <v>0</v>
          </cell>
          <cell r="G1590">
            <v>3</v>
          </cell>
          <cell r="H1590" t="str">
            <v>2006-03-31</v>
          </cell>
        </row>
        <row r="1591">
          <cell r="A1591" t="str">
            <v>481002</v>
          </cell>
          <cell r="B1591" t="str">
            <v>1015</v>
          </cell>
          <cell r="C1591">
            <v>0</v>
          </cell>
          <cell r="D1591" t="str">
            <v>204</v>
          </cell>
          <cell r="E1591" t="str">
            <v>456</v>
          </cell>
          <cell r="F1591">
            <v>0</v>
          </cell>
          <cell r="G1591">
            <v>3</v>
          </cell>
          <cell r="H1591" t="str">
            <v>2006-03-31</v>
          </cell>
        </row>
        <row r="1592">
          <cell r="A1592" t="str">
            <v>481002</v>
          </cell>
          <cell r="B1592" t="str">
            <v>1015</v>
          </cell>
          <cell r="C1592">
            <v>0</v>
          </cell>
          <cell r="D1592" t="str">
            <v>210</v>
          </cell>
          <cell r="E1592" t="str">
            <v>456</v>
          </cell>
          <cell r="F1592">
            <v>0</v>
          </cell>
          <cell r="G1592">
            <v>3</v>
          </cell>
          <cell r="H1592" t="str">
            <v>2006-03-31</v>
          </cell>
        </row>
        <row r="1593">
          <cell r="A1593" t="str">
            <v>481002</v>
          </cell>
          <cell r="B1593" t="str">
            <v>1015</v>
          </cell>
          <cell r="C1593">
            <v>-384.68</v>
          </cell>
          <cell r="D1593" t="str">
            <v>202</v>
          </cell>
          <cell r="E1593" t="str">
            <v>457</v>
          </cell>
          <cell r="F1593">
            <v>-2321</v>
          </cell>
          <cell r="G1593">
            <v>3</v>
          </cell>
          <cell r="H1593" t="str">
            <v>2006-03-31</v>
          </cell>
        </row>
        <row r="1594">
          <cell r="A1594" t="str">
            <v>481002</v>
          </cell>
          <cell r="B1594" t="str">
            <v>1015</v>
          </cell>
          <cell r="C1594">
            <v>-424.44</v>
          </cell>
          <cell r="D1594" t="str">
            <v>203</v>
          </cell>
          <cell r="E1594" t="str">
            <v>457</v>
          </cell>
          <cell r="F1594">
            <v>0</v>
          </cell>
          <cell r="G1594">
            <v>3</v>
          </cell>
          <cell r="H1594" t="str">
            <v>2006-03-31</v>
          </cell>
        </row>
        <row r="1595">
          <cell r="A1595" t="str">
            <v>481002</v>
          </cell>
          <cell r="B1595" t="str">
            <v>1015</v>
          </cell>
          <cell r="C1595">
            <v>-14451.89</v>
          </cell>
          <cell r="D1595" t="str">
            <v>204</v>
          </cell>
          <cell r="E1595" t="str">
            <v>457</v>
          </cell>
          <cell r="F1595">
            <v>0</v>
          </cell>
          <cell r="G1595">
            <v>3</v>
          </cell>
          <cell r="H1595" t="str">
            <v>2006-03-31</v>
          </cell>
        </row>
        <row r="1596">
          <cell r="A1596" t="str">
            <v>481002</v>
          </cell>
          <cell r="B1596" t="str">
            <v>1015</v>
          </cell>
          <cell r="C1596">
            <v>0</v>
          </cell>
          <cell r="D1596" t="str">
            <v>210</v>
          </cell>
          <cell r="E1596" t="str">
            <v>457</v>
          </cell>
          <cell r="F1596">
            <v>0</v>
          </cell>
          <cell r="G1596">
            <v>3</v>
          </cell>
          <cell r="H1596" t="str">
            <v>2006-03-31</v>
          </cell>
        </row>
        <row r="1597">
          <cell r="A1597" t="str">
            <v>481005</v>
          </cell>
          <cell r="B1597" t="str">
            <v>1015</v>
          </cell>
          <cell r="C1597">
            <v>-2422</v>
          </cell>
          <cell r="D1597" t="str">
            <v>202</v>
          </cell>
          <cell r="E1597" t="str">
            <v>457</v>
          </cell>
          <cell r="F1597">
            <v>-12804.71</v>
          </cell>
          <cell r="G1597">
            <v>3</v>
          </cell>
          <cell r="H1597" t="str">
            <v>2006-03-31</v>
          </cell>
        </row>
        <row r="1598">
          <cell r="A1598" t="str">
            <v>481005</v>
          </cell>
          <cell r="B1598" t="str">
            <v>1015</v>
          </cell>
          <cell r="C1598">
            <v>-2342</v>
          </cell>
          <cell r="D1598" t="str">
            <v>203</v>
          </cell>
          <cell r="E1598" t="str">
            <v>457</v>
          </cell>
          <cell r="F1598">
            <v>0</v>
          </cell>
          <cell r="G1598">
            <v>3</v>
          </cell>
          <cell r="H1598" t="str">
            <v>2006-03-31</v>
          </cell>
        </row>
        <row r="1599">
          <cell r="A1599" t="str">
            <v>481005</v>
          </cell>
          <cell r="B1599" t="str">
            <v>1015</v>
          </cell>
          <cell r="C1599">
            <v>-79731</v>
          </cell>
          <cell r="D1599" t="str">
            <v>204</v>
          </cell>
          <cell r="E1599" t="str">
            <v>457</v>
          </cell>
          <cell r="F1599">
            <v>0</v>
          </cell>
          <cell r="G1599">
            <v>3</v>
          </cell>
          <cell r="H1599" t="str">
            <v>2006-03-31</v>
          </cell>
        </row>
        <row r="1600">
          <cell r="A1600" t="str">
            <v>481005</v>
          </cell>
          <cell r="B1600" t="str">
            <v>1015</v>
          </cell>
          <cell r="C1600">
            <v>0</v>
          </cell>
          <cell r="D1600" t="str">
            <v>210</v>
          </cell>
          <cell r="E1600" t="str">
            <v>457</v>
          </cell>
          <cell r="F1600">
            <v>0</v>
          </cell>
          <cell r="G1600">
            <v>3</v>
          </cell>
          <cell r="H1600" t="str">
            <v>2006-03-31</v>
          </cell>
        </row>
        <row r="1601">
          <cell r="A1601" t="str">
            <v>489300</v>
          </cell>
          <cell r="B1601" t="str">
            <v>1015</v>
          </cell>
          <cell r="C1601">
            <v>-3342.71</v>
          </cell>
          <cell r="D1601" t="str">
            <v>250</v>
          </cell>
          <cell r="E1601" t="str">
            <v>458</v>
          </cell>
          <cell r="F1601">
            <v>-20758</v>
          </cell>
          <cell r="G1601">
            <v>3</v>
          </cell>
          <cell r="H1601" t="str">
            <v>2006-03-31</v>
          </cell>
        </row>
        <row r="1602">
          <cell r="A1602" t="str">
            <v>489304</v>
          </cell>
          <cell r="B1602" t="str">
            <v>1015</v>
          </cell>
          <cell r="C1602">
            <v>-1139.9000000000001</v>
          </cell>
          <cell r="D1602" t="str">
            <v>250</v>
          </cell>
          <cell r="E1602" t="str">
            <v>458</v>
          </cell>
          <cell r="F1602">
            <v>-3463</v>
          </cell>
          <cell r="G1602">
            <v>3</v>
          </cell>
          <cell r="H1602" t="str">
            <v>2006-03-31</v>
          </cell>
        </row>
        <row r="1603">
          <cell r="A1603" t="str">
            <v>489300</v>
          </cell>
          <cell r="B1603" t="str">
            <v>1015</v>
          </cell>
          <cell r="C1603">
            <v>-1843.2</v>
          </cell>
          <cell r="D1603" t="str">
            <v>250</v>
          </cell>
          <cell r="E1603" t="str">
            <v>459</v>
          </cell>
          <cell r="F1603">
            <v>-6095</v>
          </cell>
          <cell r="G1603">
            <v>3</v>
          </cell>
          <cell r="H1603" t="str">
            <v>2006-03-31</v>
          </cell>
        </row>
        <row r="1604">
          <cell r="A1604" t="str">
            <v>489304</v>
          </cell>
          <cell r="B1604" t="str">
            <v>1015</v>
          </cell>
          <cell r="C1604">
            <v>0</v>
          </cell>
          <cell r="D1604" t="str">
            <v>250</v>
          </cell>
          <cell r="E1604" t="str">
            <v>459</v>
          </cell>
          <cell r="F1604">
            <v>0</v>
          </cell>
          <cell r="G1604">
            <v>3</v>
          </cell>
          <cell r="H1604" t="str">
            <v>2006-03-31</v>
          </cell>
        </row>
        <row r="1605">
          <cell r="A1605" t="str">
            <v>481003</v>
          </cell>
          <cell r="B1605" t="str">
            <v>1015</v>
          </cell>
          <cell r="C1605">
            <v>-107908.54</v>
          </cell>
          <cell r="D1605" t="str">
            <v>200</v>
          </cell>
          <cell r="F1605">
            <v>-10196.879999999999</v>
          </cell>
          <cell r="G1605">
            <v>3</v>
          </cell>
          <cell r="H1605" t="str">
            <v>2006-03-31</v>
          </cell>
        </row>
        <row r="1606">
          <cell r="A1606" t="str">
            <v>481000</v>
          </cell>
          <cell r="B1606" t="str">
            <v>1015</v>
          </cell>
          <cell r="C1606">
            <v>-18326.52</v>
          </cell>
          <cell r="D1606" t="str">
            <v>202</v>
          </cell>
          <cell r="E1606" t="str">
            <v>402</v>
          </cell>
          <cell r="F1606">
            <v>-43446.18</v>
          </cell>
          <cell r="G1606">
            <v>4</v>
          </cell>
          <cell r="H1606" t="str">
            <v>2006-04-30</v>
          </cell>
        </row>
        <row r="1607">
          <cell r="A1607" t="str">
            <v>481000</v>
          </cell>
          <cell r="B1607" t="str">
            <v>1015</v>
          </cell>
          <cell r="C1607">
            <v>-21617.43</v>
          </cell>
          <cell r="D1607" t="str">
            <v>203</v>
          </cell>
          <cell r="E1607" t="str">
            <v>402</v>
          </cell>
          <cell r="F1607">
            <v>0</v>
          </cell>
          <cell r="G1607">
            <v>4</v>
          </cell>
          <cell r="H1607" t="str">
            <v>2006-04-30</v>
          </cell>
        </row>
        <row r="1608">
          <cell r="A1608" t="str">
            <v>481000</v>
          </cell>
          <cell r="B1608" t="str">
            <v>1015</v>
          </cell>
          <cell r="C1608">
            <v>-282152.67</v>
          </cell>
          <cell r="D1608" t="str">
            <v>204</v>
          </cell>
          <cell r="E1608" t="str">
            <v>402</v>
          </cell>
          <cell r="F1608">
            <v>0</v>
          </cell>
          <cell r="G1608">
            <v>4</v>
          </cell>
          <cell r="H1608" t="str">
            <v>2006-04-30</v>
          </cell>
        </row>
        <row r="1609">
          <cell r="A1609" t="str">
            <v>481000</v>
          </cell>
          <cell r="B1609" t="str">
            <v>1015</v>
          </cell>
          <cell r="C1609">
            <v>0</v>
          </cell>
          <cell r="D1609" t="str">
            <v>210</v>
          </cell>
          <cell r="E1609" t="str">
            <v>402</v>
          </cell>
          <cell r="F1609">
            <v>0</v>
          </cell>
          <cell r="G1609">
            <v>4</v>
          </cell>
          <cell r="H1609" t="str">
            <v>2006-04-30</v>
          </cell>
        </row>
        <row r="1610">
          <cell r="A1610" t="str">
            <v>481004</v>
          </cell>
          <cell r="B1610" t="str">
            <v>1015</v>
          </cell>
          <cell r="C1610">
            <v>-285226.58</v>
          </cell>
          <cell r="D1610" t="str">
            <v>202</v>
          </cell>
          <cell r="E1610" t="str">
            <v>402</v>
          </cell>
          <cell r="F1610">
            <v>-611294.41</v>
          </cell>
          <cell r="G1610">
            <v>4</v>
          </cell>
          <cell r="H1610" t="str">
            <v>2006-04-30</v>
          </cell>
        </row>
        <row r="1611">
          <cell r="A1611" t="str">
            <v>481004</v>
          </cell>
          <cell r="B1611" t="str">
            <v>1015</v>
          </cell>
          <cell r="C1611">
            <v>-244592.78</v>
          </cell>
          <cell r="D1611" t="str">
            <v>203</v>
          </cell>
          <cell r="E1611" t="str">
            <v>402</v>
          </cell>
          <cell r="F1611">
            <v>0</v>
          </cell>
          <cell r="G1611">
            <v>4</v>
          </cell>
          <cell r="H1611" t="str">
            <v>2006-04-30</v>
          </cell>
        </row>
        <row r="1612">
          <cell r="A1612" t="str">
            <v>481004</v>
          </cell>
          <cell r="B1612" t="str">
            <v>1015</v>
          </cell>
          <cell r="C1612">
            <v>-3976030.4</v>
          </cell>
          <cell r="D1612" t="str">
            <v>204</v>
          </cell>
          <cell r="E1612" t="str">
            <v>402</v>
          </cell>
          <cell r="F1612">
            <v>0</v>
          </cell>
          <cell r="G1612">
            <v>4</v>
          </cell>
          <cell r="H1612" t="str">
            <v>2006-04-30</v>
          </cell>
        </row>
        <row r="1613">
          <cell r="A1613" t="str">
            <v>481004</v>
          </cell>
          <cell r="B1613" t="str">
            <v>1015</v>
          </cell>
          <cell r="C1613">
            <v>0</v>
          </cell>
          <cell r="D1613" t="str">
            <v>210</v>
          </cell>
          <cell r="E1613" t="str">
            <v>402</v>
          </cell>
          <cell r="F1613">
            <v>0</v>
          </cell>
          <cell r="G1613">
            <v>4</v>
          </cell>
          <cell r="H1613" t="str">
            <v>2006-04-30</v>
          </cell>
        </row>
        <row r="1614">
          <cell r="A1614" t="str">
            <v>481000</v>
          </cell>
          <cell r="B1614" t="str">
            <v>1015</v>
          </cell>
          <cell r="C1614">
            <v>-7313.31</v>
          </cell>
          <cell r="D1614" t="str">
            <v>202</v>
          </cell>
          <cell r="E1614" t="str">
            <v>403</v>
          </cell>
          <cell r="F1614">
            <v>0</v>
          </cell>
          <cell r="G1614">
            <v>4</v>
          </cell>
          <cell r="H1614" t="str">
            <v>2006-04-30</v>
          </cell>
        </row>
        <row r="1615">
          <cell r="A1615" t="str">
            <v>481000</v>
          </cell>
          <cell r="B1615" t="str">
            <v>1015</v>
          </cell>
          <cell r="C1615">
            <v>-1619.75</v>
          </cell>
          <cell r="D1615" t="str">
            <v>203</v>
          </cell>
          <cell r="E1615" t="str">
            <v>403</v>
          </cell>
          <cell r="F1615">
            <v>0</v>
          </cell>
          <cell r="G1615">
            <v>4</v>
          </cell>
          <cell r="H1615" t="str">
            <v>2006-04-30</v>
          </cell>
        </row>
        <row r="1616">
          <cell r="A1616" t="str">
            <v>481000</v>
          </cell>
          <cell r="B1616" t="str">
            <v>1015</v>
          </cell>
          <cell r="C1616">
            <v>-2944.28</v>
          </cell>
          <cell r="D1616" t="str">
            <v>204</v>
          </cell>
          <cell r="E1616" t="str">
            <v>403</v>
          </cell>
          <cell r="F1616">
            <v>0</v>
          </cell>
          <cell r="G1616">
            <v>4</v>
          </cell>
          <cell r="H1616" t="str">
            <v>2006-04-30</v>
          </cell>
        </row>
        <row r="1617">
          <cell r="A1617" t="str">
            <v>481000</v>
          </cell>
          <cell r="B1617" t="str">
            <v>1015</v>
          </cell>
          <cell r="C1617">
            <v>0</v>
          </cell>
          <cell r="D1617" t="str">
            <v>210</v>
          </cell>
          <cell r="E1617" t="str">
            <v>403</v>
          </cell>
          <cell r="F1617">
            <v>0</v>
          </cell>
          <cell r="G1617">
            <v>4</v>
          </cell>
          <cell r="H1617" t="str">
            <v>2006-04-30</v>
          </cell>
        </row>
        <row r="1618">
          <cell r="A1618" t="str">
            <v>481004</v>
          </cell>
          <cell r="B1618" t="str">
            <v>1015</v>
          </cell>
          <cell r="C1618">
            <v>0</v>
          </cell>
          <cell r="D1618" t="str">
            <v>202</v>
          </cell>
          <cell r="E1618" t="str">
            <v>403</v>
          </cell>
          <cell r="F1618">
            <v>0</v>
          </cell>
          <cell r="G1618">
            <v>4</v>
          </cell>
          <cell r="H1618" t="str">
            <v>2006-04-30</v>
          </cell>
        </row>
        <row r="1619">
          <cell r="A1619" t="str">
            <v>481004</v>
          </cell>
          <cell r="B1619" t="str">
            <v>1015</v>
          </cell>
          <cell r="C1619">
            <v>0</v>
          </cell>
          <cell r="D1619" t="str">
            <v>203</v>
          </cell>
          <cell r="E1619" t="str">
            <v>403</v>
          </cell>
          <cell r="F1619">
            <v>0</v>
          </cell>
          <cell r="G1619">
            <v>4</v>
          </cell>
          <cell r="H1619" t="str">
            <v>2006-04-30</v>
          </cell>
        </row>
        <row r="1620">
          <cell r="A1620" t="str">
            <v>481004</v>
          </cell>
          <cell r="B1620" t="str">
            <v>1015</v>
          </cell>
          <cell r="C1620">
            <v>0</v>
          </cell>
          <cell r="D1620" t="str">
            <v>204</v>
          </cell>
          <cell r="E1620" t="str">
            <v>403</v>
          </cell>
          <cell r="F1620">
            <v>0</v>
          </cell>
          <cell r="G1620">
            <v>4</v>
          </cell>
          <cell r="H1620" t="str">
            <v>2006-04-30</v>
          </cell>
        </row>
        <row r="1621">
          <cell r="A1621" t="str">
            <v>481004</v>
          </cell>
          <cell r="B1621" t="str">
            <v>1015</v>
          </cell>
          <cell r="C1621">
            <v>0</v>
          </cell>
          <cell r="D1621" t="str">
            <v>210</v>
          </cell>
          <cell r="E1621" t="str">
            <v>403</v>
          </cell>
          <cell r="F1621">
            <v>0</v>
          </cell>
          <cell r="G1621">
            <v>4</v>
          </cell>
          <cell r="H1621" t="str">
            <v>2006-04-30</v>
          </cell>
        </row>
        <row r="1622">
          <cell r="A1622" t="str">
            <v>481000</v>
          </cell>
          <cell r="B1622" t="str">
            <v>1015</v>
          </cell>
          <cell r="C1622">
            <v>-87768.14</v>
          </cell>
          <cell r="D1622" t="str">
            <v>202</v>
          </cell>
          <cell r="E1622" t="str">
            <v>404</v>
          </cell>
          <cell r="F1622">
            <v>-269007</v>
          </cell>
          <cell r="G1622">
            <v>4</v>
          </cell>
          <cell r="H1622" t="str">
            <v>2006-04-30</v>
          </cell>
        </row>
        <row r="1623">
          <cell r="A1623" t="str">
            <v>481000</v>
          </cell>
          <cell r="B1623" t="str">
            <v>1015</v>
          </cell>
          <cell r="C1623">
            <v>-194241.88</v>
          </cell>
          <cell r="D1623" t="str">
            <v>203</v>
          </cell>
          <cell r="E1623" t="str">
            <v>404</v>
          </cell>
          <cell r="F1623">
            <v>0</v>
          </cell>
          <cell r="G1623">
            <v>4</v>
          </cell>
          <cell r="H1623" t="str">
            <v>2006-04-30</v>
          </cell>
        </row>
        <row r="1624">
          <cell r="A1624" t="str">
            <v>481000</v>
          </cell>
          <cell r="B1624" t="str">
            <v>1015</v>
          </cell>
          <cell r="C1624">
            <v>-1747020.23</v>
          </cell>
          <cell r="D1624" t="str">
            <v>204</v>
          </cell>
          <cell r="E1624" t="str">
            <v>404</v>
          </cell>
          <cell r="F1624">
            <v>0</v>
          </cell>
          <cell r="G1624">
            <v>4</v>
          </cell>
          <cell r="H1624" t="str">
            <v>2006-04-30</v>
          </cell>
        </row>
        <row r="1625">
          <cell r="A1625" t="str">
            <v>481000</v>
          </cell>
          <cell r="B1625" t="str">
            <v>1015</v>
          </cell>
          <cell r="C1625">
            <v>0</v>
          </cell>
          <cell r="D1625" t="str">
            <v>210</v>
          </cell>
          <cell r="E1625" t="str">
            <v>404</v>
          </cell>
          <cell r="F1625">
            <v>0</v>
          </cell>
          <cell r="G1625">
            <v>4</v>
          </cell>
          <cell r="H1625" t="str">
            <v>2006-04-30</v>
          </cell>
        </row>
        <row r="1626">
          <cell r="A1626" t="str">
            <v>481004</v>
          </cell>
          <cell r="B1626" t="str">
            <v>1015</v>
          </cell>
          <cell r="C1626">
            <v>0</v>
          </cell>
          <cell r="D1626" t="str">
            <v>202</v>
          </cell>
          <cell r="E1626" t="str">
            <v>404</v>
          </cell>
          <cell r="F1626">
            <v>0</v>
          </cell>
          <cell r="G1626">
            <v>4</v>
          </cell>
          <cell r="H1626" t="str">
            <v>2006-04-30</v>
          </cell>
        </row>
        <row r="1627">
          <cell r="A1627" t="str">
            <v>481004</v>
          </cell>
          <cell r="B1627" t="str">
            <v>1015</v>
          </cell>
          <cell r="C1627">
            <v>0</v>
          </cell>
          <cell r="D1627" t="str">
            <v>203</v>
          </cell>
          <cell r="E1627" t="str">
            <v>404</v>
          </cell>
          <cell r="F1627">
            <v>0</v>
          </cell>
          <cell r="G1627">
            <v>4</v>
          </cell>
          <cell r="H1627" t="str">
            <v>2006-04-30</v>
          </cell>
        </row>
        <row r="1628">
          <cell r="A1628" t="str">
            <v>481004</v>
          </cell>
          <cell r="B1628" t="str">
            <v>1015</v>
          </cell>
          <cell r="C1628">
            <v>0</v>
          </cell>
          <cell r="D1628" t="str">
            <v>204</v>
          </cell>
          <cell r="E1628" t="str">
            <v>404</v>
          </cell>
          <cell r="F1628">
            <v>0</v>
          </cell>
          <cell r="G1628">
            <v>4</v>
          </cell>
          <cell r="H1628" t="str">
            <v>2006-04-30</v>
          </cell>
        </row>
        <row r="1629">
          <cell r="A1629" t="str">
            <v>481004</v>
          </cell>
          <cell r="B1629" t="str">
            <v>1015</v>
          </cell>
          <cell r="C1629">
            <v>0</v>
          </cell>
          <cell r="D1629" t="str">
            <v>210</v>
          </cell>
          <cell r="E1629" t="str">
            <v>404</v>
          </cell>
          <cell r="F1629">
            <v>0</v>
          </cell>
          <cell r="G1629">
            <v>4</v>
          </cell>
          <cell r="H1629" t="str">
            <v>2006-04-30</v>
          </cell>
        </row>
        <row r="1630">
          <cell r="A1630" t="str">
            <v>489300</v>
          </cell>
          <cell r="B1630" t="str">
            <v>1015</v>
          </cell>
          <cell r="C1630">
            <v>-55492.78</v>
          </cell>
          <cell r="D1630" t="str">
            <v>250</v>
          </cell>
          <cell r="E1630" t="str">
            <v>405</v>
          </cell>
          <cell r="F1630">
            <v>-293156</v>
          </cell>
          <cell r="G1630">
            <v>4</v>
          </cell>
          <cell r="H1630" t="str">
            <v>2006-04-30</v>
          </cell>
        </row>
        <row r="1631">
          <cell r="A1631" t="str">
            <v>489304</v>
          </cell>
          <cell r="B1631" t="str">
            <v>1015</v>
          </cell>
          <cell r="C1631">
            <v>-24809.05</v>
          </cell>
          <cell r="D1631" t="str">
            <v>250</v>
          </cell>
          <cell r="E1631" t="str">
            <v>405</v>
          </cell>
          <cell r="F1631">
            <v>-133013</v>
          </cell>
          <cell r="G1631">
            <v>4</v>
          </cell>
          <cell r="H1631" t="str">
            <v>2006-04-30</v>
          </cell>
        </row>
        <row r="1632">
          <cell r="A1632" t="str">
            <v>489300</v>
          </cell>
          <cell r="B1632" t="str">
            <v>1015</v>
          </cell>
          <cell r="C1632">
            <v>-70373.509999999995</v>
          </cell>
          <cell r="D1632" t="str">
            <v>250</v>
          </cell>
          <cell r="E1632" t="str">
            <v>406</v>
          </cell>
          <cell r="F1632">
            <v>-284435</v>
          </cell>
          <cell r="G1632">
            <v>4</v>
          </cell>
          <cell r="H1632" t="str">
            <v>2006-04-30</v>
          </cell>
        </row>
        <row r="1633">
          <cell r="A1633" t="str">
            <v>489304</v>
          </cell>
          <cell r="B1633" t="str">
            <v>1015</v>
          </cell>
          <cell r="C1633">
            <v>-38178.89</v>
          </cell>
          <cell r="D1633" t="str">
            <v>250</v>
          </cell>
          <cell r="E1633" t="str">
            <v>406</v>
          </cell>
          <cell r="F1633">
            <v>-190988</v>
          </cell>
          <cell r="G1633">
            <v>4</v>
          </cell>
          <cell r="H1633" t="str">
            <v>2006-04-30</v>
          </cell>
        </row>
        <row r="1634">
          <cell r="A1634" t="str">
            <v>480000</v>
          </cell>
          <cell r="B1634" t="str">
            <v>1015</v>
          </cell>
          <cell r="C1634">
            <v>-16369897.15</v>
          </cell>
          <cell r="D1634" t="str">
            <v>202</v>
          </cell>
          <cell r="E1634" t="str">
            <v>407</v>
          </cell>
          <cell r="F1634">
            <v>-6490458.5499999998</v>
          </cell>
          <cell r="G1634">
            <v>4</v>
          </cell>
          <cell r="H1634" t="str">
            <v>2006-04-30</v>
          </cell>
        </row>
        <row r="1635">
          <cell r="A1635" t="str">
            <v>480000</v>
          </cell>
          <cell r="B1635" t="str">
            <v>1015</v>
          </cell>
          <cell r="C1635">
            <v>-5446759.5800000001</v>
          </cell>
          <cell r="D1635" t="str">
            <v>203</v>
          </cell>
          <cell r="E1635" t="str">
            <v>407</v>
          </cell>
          <cell r="F1635">
            <v>0</v>
          </cell>
          <cell r="G1635">
            <v>4</v>
          </cell>
          <cell r="H1635" t="str">
            <v>2006-04-30</v>
          </cell>
        </row>
        <row r="1636">
          <cell r="A1636" t="str">
            <v>480000</v>
          </cell>
          <cell r="B1636" t="str">
            <v>1015</v>
          </cell>
          <cell r="C1636">
            <v>-44411277.920000002</v>
          </cell>
          <cell r="D1636" t="str">
            <v>204</v>
          </cell>
          <cell r="E1636" t="str">
            <v>407</v>
          </cell>
          <cell r="F1636">
            <v>0</v>
          </cell>
          <cell r="G1636">
            <v>4</v>
          </cell>
          <cell r="H1636" t="str">
            <v>2006-04-30</v>
          </cell>
        </row>
        <row r="1637">
          <cell r="A1637" t="str">
            <v>480000</v>
          </cell>
          <cell r="B1637" t="str">
            <v>1015</v>
          </cell>
          <cell r="C1637">
            <v>-167234.57999999999</v>
          </cell>
          <cell r="D1637" t="str">
            <v>205</v>
          </cell>
          <cell r="E1637" t="str">
            <v>407</v>
          </cell>
          <cell r="F1637">
            <v>0</v>
          </cell>
          <cell r="G1637">
            <v>4</v>
          </cell>
          <cell r="H1637" t="str">
            <v>2006-04-30</v>
          </cell>
        </row>
        <row r="1638">
          <cell r="A1638" t="str">
            <v>480000</v>
          </cell>
          <cell r="B1638" t="str">
            <v>1015</v>
          </cell>
          <cell r="C1638">
            <v>579</v>
          </cell>
          <cell r="D1638" t="str">
            <v>210</v>
          </cell>
          <cell r="E1638" t="str">
            <v>407</v>
          </cell>
          <cell r="F1638">
            <v>76.3</v>
          </cell>
          <cell r="G1638">
            <v>4</v>
          </cell>
          <cell r="H1638" t="str">
            <v>2006-04-30</v>
          </cell>
        </row>
        <row r="1639">
          <cell r="A1639" t="str">
            <v>480001</v>
          </cell>
          <cell r="B1639" t="str">
            <v>1015</v>
          </cell>
          <cell r="C1639">
            <v>6703900.1699999999</v>
          </cell>
          <cell r="D1639" t="str">
            <v>202</v>
          </cell>
          <cell r="E1639" t="str">
            <v>407</v>
          </cell>
          <cell r="F1639">
            <v>3379571</v>
          </cell>
          <cell r="G1639">
            <v>4</v>
          </cell>
          <cell r="H1639" t="str">
            <v>2006-04-30</v>
          </cell>
        </row>
        <row r="1640">
          <cell r="A1640" t="str">
            <v>480001</v>
          </cell>
          <cell r="B1640" t="str">
            <v>1015</v>
          </cell>
          <cell r="C1640">
            <v>4863471.41</v>
          </cell>
          <cell r="D1640" t="str">
            <v>203</v>
          </cell>
          <cell r="E1640" t="str">
            <v>407</v>
          </cell>
          <cell r="F1640">
            <v>0</v>
          </cell>
          <cell r="G1640">
            <v>4</v>
          </cell>
          <cell r="H1640" t="str">
            <v>2006-04-30</v>
          </cell>
        </row>
        <row r="1641">
          <cell r="A1641" t="str">
            <v>480001</v>
          </cell>
          <cell r="B1641" t="str">
            <v>1015</v>
          </cell>
          <cell r="C1641">
            <v>24469963.870000001</v>
          </cell>
          <cell r="D1641" t="str">
            <v>204</v>
          </cell>
          <cell r="E1641" t="str">
            <v>407</v>
          </cell>
          <cell r="F1641">
            <v>0</v>
          </cell>
          <cell r="G1641">
            <v>4</v>
          </cell>
          <cell r="H1641" t="str">
            <v>2006-04-30</v>
          </cell>
        </row>
        <row r="1642">
          <cell r="A1642" t="str">
            <v>480001</v>
          </cell>
          <cell r="B1642" t="str">
            <v>1015</v>
          </cell>
          <cell r="C1642">
            <v>-813520.76</v>
          </cell>
          <cell r="D1642" t="str">
            <v>205</v>
          </cell>
          <cell r="E1642" t="str">
            <v>407</v>
          </cell>
          <cell r="F1642">
            <v>0</v>
          </cell>
          <cell r="G1642">
            <v>4</v>
          </cell>
          <cell r="H1642" t="str">
            <v>2006-04-30</v>
          </cell>
        </row>
        <row r="1643">
          <cell r="A1643" t="str">
            <v>480001</v>
          </cell>
          <cell r="B1643" t="str">
            <v>1015</v>
          </cell>
          <cell r="C1643">
            <v>-6546.39</v>
          </cell>
          <cell r="D1643" t="str">
            <v>210</v>
          </cell>
          <cell r="E1643" t="str">
            <v>407</v>
          </cell>
          <cell r="F1643">
            <v>-937</v>
          </cell>
          <cell r="G1643">
            <v>4</v>
          </cell>
          <cell r="H1643" t="str">
            <v>2006-04-30</v>
          </cell>
        </row>
        <row r="1644">
          <cell r="A1644" t="str">
            <v>481000</v>
          </cell>
          <cell r="B1644" t="str">
            <v>1015</v>
          </cell>
          <cell r="C1644">
            <v>-95.55</v>
          </cell>
          <cell r="D1644" t="str">
            <v>202</v>
          </cell>
          <cell r="E1644" t="str">
            <v>407</v>
          </cell>
          <cell r="F1644">
            <v>-22.55</v>
          </cell>
          <cell r="G1644">
            <v>4</v>
          </cell>
          <cell r="H1644" t="str">
            <v>2006-04-30</v>
          </cell>
        </row>
        <row r="1645">
          <cell r="A1645" t="str">
            <v>481000</v>
          </cell>
          <cell r="B1645" t="str">
            <v>1015</v>
          </cell>
          <cell r="C1645">
            <v>-12.97</v>
          </cell>
          <cell r="D1645" t="str">
            <v>203</v>
          </cell>
          <cell r="E1645" t="str">
            <v>407</v>
          </cell>
          <cell r="F1645">
            <v>0</v>
          </cell>
          <cell r="G1645">
            <v>4</v>
          </cell>
          <cell r="H1645" t="str">
            <v>2006-04-30</v>
          </cell>
        </row>
        <row r="1646">
          <cell r="A1646" t="str">
            <v>481000</v>
          </cell>
          <cell r="B1646" t="str">
            <v>1015</v>
          </cell>
          <cell r="C1646">
            <v>-109.88</v>
          </cell>
          <cell r="D1646" t="str">
            <v>204</v>
          </cell>
          <cell r="E1646" t="str">
            <v>407</v>
          </cell>
          <cell r="F1646">
            <v>0</v>
          </cell>
          <cell r="G1646">
            <v>4</v>
          </cell>
          <cell r="H1646" t="str">
            <v>2006-04-30</v>
          </cell>
        </row>
        <row r="1647">
          <cell r="A1647" t="str">
            <v>481004</v>
          </cell>
          <cell r="B1647" t="str">
            <v>1015</v>
          </cell>
          <cell r="C1647">
            <v>-4113384.02</v>
          </cell>
          <cell r="D1647" t="str">
            <v>202</v>
          </cell>
          <cell r="E1647" t="str">
            <v>407</v>
          </cell>
          <cell r="F1647">
            <v>-2784809.51</v>
          </cell>
          <cell r="G1647">
            <v>4</v>
          </cell>
          <cell r="H1647" t="str">
            <v>2006-04-30</v>
          </cell>
        </row>
        <row r="1648">
          <cell r="A1648" t="str">
            <v>481004</v>
          </cell>
          <cell r="B1648" t="str">
            <v>1015</v>
          </cell>
          <cell r="C1648">
            <v>-2350351.83</v>
          </cell>
          <cell r="D1648" t="str">
            <v>203</v>
          </cell>
          <cell r="E1648" t="str">
            <v>407</v>
          </cell>
          <cell r="F1648">
            <v>0</v>
          </cell>
          <cell r="G1648">
            <v>4</v>
          </cell>
          <cell r="H1648" t="str">
            <v>2006-04-30</v>
          </cell>
        </row>
        <row r="1649">
          <cell r="A1649" t="str">
            <v>481004</v>
          </cell>
          <cell r="B1649" t="str">
            <v>1015</v>
          </cell>
          <cell r="C1649">
            <v>-19045148.949999999</v>
          </cell>
          <cell r="D1649" t="str">
            <v>204</v>
          </cell>
          <cell r="E1649" t="str">
            <v>407</v>
          </cell>
          <cell r="F1649">
            <v>0</v>
          </cell>
          <cell r="G1649">
            <v>4</v>
          </cell>
          <cell r="H1649" t="str">
            <v>2006-04-30</v>
          </cell>
        </row>
        <row r="1650">
          <cell r="A1650" t="str">
            <v>481004</v>
          </cell>
          <cell r="B1650" t="str">
            <v>1015</v>
          </cell>
          <cell r="C1650">
            <v>-11951.66</v>
          </cell>
          <cell r="D1650" t="str">
            <v>205</v>
          </cell>
          <cell r="E1650" t="str">
            <v>407</v>
          </cell>
          <cell r="F1650">
            <v>0</v>
          </cell>
          <cell r="G1650">
            <v>4</v>
          </cell>
          <cell r="H1650" t="str">
            <v>2006-04-30</v>
          </cell>
        </row>
        <row r="1651">
          <cell r="A1651" t="str">
            <v>481004</v>
          </cell>
          <cell r="B1651" t="str">
            <v>1015</v>
          </cell>
          <cell r="C1651">
            <v>5967.39</v>
          </cell>
          <cell r="D1651" t="str">
            <v>210</v>
          </cell>
          <cell r="E1651" t="str">
            <v>407</v>
          </cell>
          <cell r="F1651">
            <v>860.5</v>
          </cell>
          <cell r="G1651">
            <v>4</v>
          </cell>
          <cell r="H1651" t="str">
            <v>2006-04-30</v>
          </cell>
        </row>
        <row r="1652">
          <cell r="A1652" t="str">
            <v>480000</v>
          </cell>
          <cell r="B1652" t="str">
            <v>1015</v>
          </cell>
          <cell r="C1652">
            <v>-172712.78</v>
          </cell>
          <cell r="D1652" t="str">
            <v>202</v>
          </cell>
          <cell r="E1652" t="str">
            <v>408</v>
          </cell>
          <cell r="F1652">
            <v>-43040.54</v>
          </cell>
          <cell r="G1652">
            <v>4</v>
          </cell>
          <cell r="H1652" t="str">
            <v>2006-04-30</v>
          </cell>
        </row>
        <row r="1653">
          <cell r="A1653" t="str">
            <v>480000</v>
          </cell>
          <cell r="B1653" t="str">
            <v>1015</v>
          </cell>
          <cell r="C1653">
            <v>-35574.639999999999</v>
          </cell>
          <cell r="D1653" t="str">
            <v>203</v>
          </cell>
          <cell r="E1653" t="str">
            <v>408</v>
          </cell>
          <cell r="F1653">
            <v>0</v>
          </cell>
          <cell r="G1653">
            <v>4</v>
          </cell>
          <cell r="H1653" t="str">
            <v>2006-04-30</v>
          </cell>
        </row>
        <row r="1654">
          <cell r="A1654" t="str">
            <v>480000</v>
          </cell>
          <cell r="B1654" t="str">
            <v>1015</v>
          </cell>
          <cell r="C1654">
            <v>-294531.33</v>
          </cell>
          <cell r="D1654" t="str">
            <v>204</v>
          </cell>
          <cell r="E1654" t="str">
            <v>408</v>
          </cell>
          <cell r="F1654">
            <v>0</v>
          </cell>
          <cell r="G1654">
            <v>4</v>
          </cell>
          <cell r="H1654" t="str">
            <v>2006-04-30</v>
          </cell>
        </row>
        <row r="1655">
          <cell r="A1655" t="str">
            <v>480000</v>
          </cell>
          <cell r="B1655" t="str">
            <v>1015</v>
          </cell>
          <cell r="C1655">
            <v>-10417.84</v>
          </cell>
          <cell r="D1655" t="str">
            <v>205</v>
          </cell>
          <cell r="E1655" t="str">
            <v>408</v>
          </cell>
          <cell r="F1655">
            <v>0</v>
          </cell>
          <cell r="G1655">
            <v>4</v>
          </cell>
          <cell r="H1655" t="str">
            <v>2006-04-30</v>
          </cell>
        </row>
        <row r="1656">
          <cell r="A1656" t="str">
            <v>480001</v>
          </cell>
          <cell r="B1656" t="str">
            <v>1015</v>
          </cell>
          <cell r="C1656">
            <v>79442.09</v>
          </cell>
          <cell r="D1656" t="str">
            <v>202</v>
          </cell>
          <cell r="E1656" t="str">
            <v>408</v>
          </cell>
          <cell r="F1656">
            <v>20014</v>
          </cell>
          <cell r="G1656">
            <v>4</v>
          </cell>
          <cell r="H1656" t="str">
            <v>2006-04-30</v>
          </cell>
        </row>
        <row r="1657">
          <cell r="A1657" t="str">
            <v>480001</v>
          </cell>
          <cell r="B1657" t="str">
            <v>1015</v>
          </cell>
          <cell r="C1657">
            <v>30120.7</v>
          </cell>
          <cell r="D1657" t="str">
            <v>203</v>
          </cell>
          <cell r="E1657" t="str">
            <v>408</v>
          </cell>
          <cell r="F1657">
            <v>0</v>
          </cell>
          <cell r="G1657">
            <v>4</v>
          </cell>
          <cell r="H1657" t="str">
            <v>2006-04-30</v>
          </cell>
        </row>
        <row r="1658">
          <cell r="A1658" t="str">
            <v>480001</v>
          </cell>
          <cell r="B1658" t="str">
            <v>1015</v>
          </cell>
          <cell r="C1658">
            <v>146353.67000000001</v>
          </cell>
          <cell r="D1658" t="str">
            <v>204</v>
          </cell>
          <cell r="E1658" t="str">
            <v>408</v>
          </cell>
          <cell r="F1658">
            <v>0</v>
          </cell>
          <cell r="G1658">
            <v>4</v>
          </cell>
          <cell r="H1658" t="str">
            <v>2006-04-30</v>
          </cell>
        </row>
        <row r="1659">
          <cell r="A1659" t="str">
            <v>480001</v>
          </cell>
          <cell r="B1659" t="str">
            <v>1015</v>
          </cell>
          <cell r="C1659">
            <v>-18221.68</v>
          </cell>
          <cell r="D1659" t="str">
            <v>205</v>
          </cell>
          <cell r="E1659" t="str">
            <v>408</v>
          </cell>
          <cell r="F1659">
            <v>0</v>
          </cell>
          <cell r="G1659">
            <v>4</v>
          </cell>
          <cell r="H1659" t="str">
            <v>2006-04-30</v>
          </cell>
        </row>
        <row r="1660">
          <cell r="A1660" t="str">
            <v>480001</v>
          </cell>
          <cell r="B1660" t="str">
            <v>1015</v>
          </cell>
          <cell r="C1660">
            <v>0</v>
          </cell>
          <cell r="D1660" t="str">
            <v>210</v>
          </cell>
          <cell r="E1660" t="str">
            <v>408</v>
          </cell>
          <cell r="F1660">
            <v>0</v>
          </cell>
          <cell r="G1660">
            <v>4</v>
          </cell>
          <cell r="H1660" t="str">
            <v>2006-04-30</v>
          </cell>
        </row>
        <row r="1661">
          <cell r="A1661" t="str">
            <v>481004</v>
          </cell>
          <cell r="B1661" t="str">
            <v>1015</v>
          </cell>
          <cell r="C1661">
            <v>-78728.31</v>
          </cell>
          <cell r="D1661" t="str">
            <v>202</v>
          </cell>
          <cell r="E1661" t="str">
            <v>408</v>
          </cell>
          <cell r="F1661">
            <v>-19739.939999999999</v>
          </cell>
          <cell r="G1661">
            <v>4</v>
          </cell>
          <cell r="H1661" t="str">
            <v>2006-04-30</v>
          </cell>
        </row>
        <row r="1662">
          <cell r="A1662" t="str">
            <v>481004</v>
          </cell>
          <cell r="B1662" t="str">
            <v>1015</v>
          </cell>
          <cell r="C1662">
            <v>-15826.06</v>
          </cell>
          <cell r="D1662" t="str">
            <v>203</v>
          </cell>
          <cell r="E1662" t="str">
            <v>408</v>
          </cell>
          <cell r="F1662">
            <v>0</v>
          </cell>
          <cell r="G1662">
            <v>4</v>
          </cell>
          <cell r="H1662" t="str">
            <v>2006-04-30</v>
          </cell>
        </row>
        <row r="1663">
          <cell r="A1663" t="str">
            <v>481004</v>
          </cell>
          <cell r="B1663" t="str">
            <v>1015</v>
          </cell>
          <cell r="C1663">
            <v>-134620.34</v>
          </cell>
          <cell r="D1663" t="str">
            <v>204</v>
          </cell>
          <cell r="E1663" t="str">
            <v>408</v>
          </cell>
          <cell r="F1663">
            <v>0</v>
          </cell>
          <cell r="G1663">
            <v>4</v>
          </cell>
          <cell r="H1663" t="str">
            <v>2006-04-30</v>
          </cell>
        </row>
        <row r="1664">
          <cell r="A1664" t="str">
            <v>481004</v>
          </cell>
          <cell r="B1664" t="str">
            <v>1015</v>
          </cell>
          <cell r="C1664">
            <v>-8243.48</v>
          </cell>
          <cell r="D1664" t="str">
            <v>205</v>
          </cell>
          <cell r="E1664" t="str">
            <v>408</v>
          </cell>
          <cell r="F1664">
            <v>0</v>
          </cell>
          <cell r="G1664">
            <v>4</v>
          </cell>
          <cell r="H1664" t="str">
            <v>2006-04-30</v>
          </cell>
        </row>
        <row r="1665">
          <cell r="A1665" t="str">
            <v>481002</v>
          </cell>
          <cell r="B1665" t="str">
            <v>1015</v>
          </cell>
          <cell r="C1665">
            <v>0</v>
          </cell>
          <cell r="D1665" t="str">
            <v>202</v>
          </cell>
          <cell r="E1665" t="str">
            <v>409</v>
          </cell>
          <cell r="F1665">
            <v>0</v>
          </cell>
          <cell r="G1665">
            <v>4</v>
          </cell>
          <cell r="H1665" t="str">
            <v>2006-04-30</v>
          </cell>
        </row>
        <row r="1666">
          <cell r="A1666" t="str">
            <v>481002</v>
          </cell>
          <cell r="B1666" t="str">
            <v>1015</v>
          </cell>
          <cell r="C1666">
            <v>0</v>
          </cell>
          <cell r="D1666" t="str">
            <v>203</v>
          </cell>
          <cell r="E1666" t="str">
            <v>409</v>
          </cell>
          <cell r="F1666">
            <v>0</v>
          </cell>
          <cell r="G1666">
            <v>4</v>
          </cell>
          <cell r="H1666" t="str">
            <v>2006-04-30</v>
          </cell>
        </row>
        <row r="1667">
          <cell r="A1667" t="str">
            <v>481002</v>
          </cell>
          <cell r="B1667" t="str">
            <v>1015</v>
          </cell>
          <cell r="C1667">
            <v>0</v>
          </cell>
          <cell r="D1667" t="str">
            <v>204</v>
          </cell>
          <cell r="E1667" t="str">
            <v>409</v>
          </cell>
          <cell r="F1667">
            <v>0</v>
          </cell>
          <cell r="G1667">
            <v>4</v>
          </cell>
          <cell r="H1667" t="str">
            <v>2006-04-30</v>
          </cell>
        </row>
        <row r="1668">
          <cell r="A1668" t="str">
            <v>481002</v>
          </cell>
          <cell r="B1668" t="str">
            <v>1015</v>
          </cell>
          <cell r="C1668">
            <v>0</v>
          </cell>
          <cell r="D1668" t="str">
            <v>210</v>
          </cell>
          <cell r="E1668" t="str">
            <v>409</v>
          </cell>
          <cell r="F1668">
            <v>0</v>
          </cell>
          <cell r="G1668">
            <v>4</v>
          </cell>
          <cell r="H1668" t="str">
            <v>2006-04-30</v>
          </cell>
        </row>
        <row r="1669">
          <cell r="A1669" t="str">
            <v>481002</v>
          </cell>
          <cell r="B1669" t="str">
            <v>1015</v>
          </cell>
          <cell r="C1669">
            <v>-4264.3999999999996</v>
          </cell>
          <cell r="D1669" t="str">
            <v>202</v>
          </cell>
          <cell r="E1669" t="str">
            <v>411</v>
          </cell>
          <cell r="F1669">
            <v>-17747.14</v>
          </cell>
          <cell r="G1669">
            <v>4</v>
          </cell>
          <cell r="H1669" t="str">
            <v>2006-04-30</v>
          </cell>
        </row>
        <row r="1670">
          <cell r="A1670" t="str">
            <v>481002</v>
          </cell>
          <cell r="B1670" t="str">
            <v>1015</v>
          </cell>
          <cell r="C1670">
            <v>-3245.4</v>
          </cell>
          <cell r="D1670" t="str">
            <v>203</v>
          </cell>
          <cell r="E1670" t="str">
            <v>411</v>
          </cell>
          <cell r="F1670">
            <v>0</v>
          </cell>
          <cell r="G1670">
            <v>4</v>
          </cell>
          <cell r="H1670" t="str">
            <v>2006-04-30</v>
          </cell>
        </row>
        <row r="1671">
          <cell r="A1671" t="str">
            <v>481002</v>
          </cell>
          <cell r="B1671" t="str">
            <v>1015</v>
          </cell>
          <cell r="C1671">
            <v>-101405.65</v>
          </cell>
          <cell r="D1671" t="str">
            <v>204</v>
          </cell>
          <cell r="E1671" t="str">
            <v>411</v>
          </cell>
          <cell r="F1671">
            <v>0</v>
          </cell>
          <cell r="G1671">
            <v>4</v>
          </cell>
          <cell r="H1671" t="str">
            <v>2006-04-30</v>
          </cell>
        </row>
        <row r="1672">
          <cell r="A1672" t="str">
            <v>481002</v>
          </cell>
          <cell r="B1672" t="str">
            <v>1015</v>
          </cell>
          <cell r="C1672">
            <v>0</v>
          </cell>
          <cell r="D1672" t="str">
            <v>210</v>
          </cell>
          <cell r="E1672" t="str">
            <v>411</v>
          </cell>
          <cell r="F1672">
            <v>0</v>
          </cell>
          <cell r="G1672">
            <v>4</v>
          </cell>
          <cell r="H1672" t="str">
            <v>2006-04-30</v>
          </cell>
        </row>
        <row r="1673">
          <cell r="A1673" t="str">
            <v>481005</v>
          </cell>
          <cell r="B1673" t="str">
            <v>1015</v>
          </cell>
          <cell r="C1673">
            <v>-30974.11</v>
          </cell>
          <cell r="D1673" t="str">
            <v>202</v>
          </cell>
          <cell r="E1673" t="str">
            <v>411</v>
          </cell>
          <cell r="F1673">
            <v>-102241.24</v>
          </cell>
          <cell r="G1673">
            <v>4</v>
          </cell>
          <cell r="H1673" t="str">
            <v>2006-04-30</v>
          </cell>
        </row>
        <row r="1674">
          <cell r="A1674" t="str">
            <v>481005</v>
          </cell>
          <cell r="B1674" t="str">
            <v>1015</v>
          </cell>
          <cell r="C1674">
            <v>-18696.61</v>
          </cell>
          <cell r="D1674" t="str">
            <v>203</v>
          </cell>
          <cell r="E1674" t="str">
            <v>411</v>
          </cell>
          <cell r="F1674">
            <v>0</v>
          </cell>
          <cell r="G1674">
            <v>4</v>
          </cell>
          <cell r="H1674" t="str">
            <v>2006-04-30</v>
          </cell>
        </row>
        <row r="1675">
          <cell r="A1675" t="str">
            <v>481005</v>
          </cell>
          <cell r="B1675" t="str">
            <v>1015</v>
          </cell>
          <cell r="C1675">
            <v>-584201.30000000005</v>
          </cell>
          <cell r="D1675" t="str">
            <v>204</v>
          </cell>
          <cell r="E1675" t="str">
            <v>411</v>
          </cell>
          <cell r="F1675">
            <v>0</v>
          </cell>
          <cell r="G1675">
            <v>4</v>
          </cell>
          <cell r="H1675" t="str">
            <v>2006-04-30</v>
          </cell>
        </row>
        <row r="1676">
          <cell r="A1676" t="str">
            <v>481005</v>
          </cell>
          <cell r="B1676" t="str">
            <v>1015</v>
          </cell>
          <cell r="C1676">
            <v>0</v>
          </cell>
          <cell r="D1676" t="str">
            <v>210</v>
          </cell>
          <cell r="E1676" t="str">
            <v>411</v>
          </cell>
          <cell r="F1676">
            <v>0</v>
          </cell>
          <cell r="G1676">
            <v>4</v>
          </cell>
          <cell r="H1676" t="str">
            <v>2006-04-30</v>
          </cell>
        </row>
        <row r="1677">
          <cell r="A1677" t="str">
            <v>481002</v>
          </cell>
          <cell r="B1677" t="str">
            <v>1015</v>
          </cell>
          <cell r="C1677">
            <v>0</v>
          </cell>
          <cell r="D1677" t="str">
            <v>210</v>
          </cell>
          <cell r="E1677" t="str">
            <v>412</v>
          </cell>
          <cell r="F1677">
            <v>0</v>
          </cell>
          <cell r="G1677">
            <v>4</v>
          </cell>
          <cell r="H1677" t="str">
            <v>2006-04-30</v>
          </cell>
        </row>
        <row r="1678">
          <cell r="A1678" t="str">
            <v>481002</v>
          </cell>
          <cell r="B1678" t="str">
            <v>1015</v>
          </cell>
          <cell r="C1678">
            <v>-6847.94</v>
          </cell>
          <cell r="D1678" t="str">
            <v>202</v>
          </cell>
          <cell r="E1678" t="str">
            <v>414</v>
          </cell>
          <cell r="F1678">
            <v>-30271.91</v>
          </cell>
          <cell r="G1678">
            <v>4</v>
          </cell>
          <cell r="H1678" t="str">
            <v>2006-04-30</v>
          </cell>
        </row>
        <row r="1679">
          <cell r="A1679" t="str">
            <v>481002</v>
          </cell>
          <cell r="B1679" t="str">
            <v>1015</v>
          </cell>
          <cell r="C1679">
            <v>-5535.84</v>
          </cell>
          <cell r="D1679" t="str">
            <v>203</v>
          </cell>
          <cell r="E1679" t="str">
            <v>414</v>
          </cell>
          <cell r="F1679">
            <v>0</v>
          </cell>
          <cell r="G1679">
            <v>4</v>
          </cell>
          <cell r="H1679" t="str">
            <v>2006-04-30</v>
          </cell>
        </row>
        <row r="1680">
          <cell r="A1680" t="str">
            <v>481002</v>
          </cell>
          <cell r="B1680" t="str">
            <v>1015</v>
          </cell>
          <cell r="C1680">
            <v>-172973</v>
          </cell>
          <cell r="D1680" t="str">
            <v>204</v>
          </cell>
          <cell r="E1680" t="str">
            <v>414</v>
          </cell>
          <cell r="F1680">
            <v>0</v>
          </cell>
          <cell r="G1680">
            <v>4</v>
          </cell>
          <cell r="H1680" t="str">
            <v>2006-04-30</v>
          </cell>
        </row>
        <row r="1681">
          <cell r="A1681" t="str">
            <v>481002</v>
          </cell>
          <cell r="B1681" t="str">
            <v>1015</v>
          </cell>
          <cell r="C1681">
            <v>0</v>
          </cell>
          <cell r="D1681" t="str">
            <v>210</v>
          </cell>
          <cell r="E1681" t="str">
            <v>414</v>
          </cell>
          <cell r="F1681">
            <v>0</v>
          </cell>
          <cell r="G1681">
            <v>4</v>
          </cell>
          <cell r="H1681" t="str">
            <v>2006-04-30</v>
          </cell>
        </row>
        <row r="1682">
          <cell r="A1682" t="str">
            <v>481005</v>
          </cell>
          <cell r="B1682" t="str">
            <v>1015</v>
          </cell>
          <cell r="C1682">
            <v>-13506.64</v>
          </cell>
          <cell r="D1682" t="str">
            <v>202</v>
          </cell>
          <cell r="E1682" t="str">
            <v>414</v>
          </cell>
          <cell r="F1682">
            <v>-13124.58</v>
          </cell>
          <cell r="G1682">
            <v>4</v>
          </cell>
          <cell r="H1682" t="str">
            <v>2006-04-30</v>
          </cell>
        </row>
        <row r="1683">
          <cell r="A1683" t="str">
            <v>481005</v>
          </cell>
          <cell r="B1683" t="str">
            <v>1015</v>
          </cell>
          <cell r="C1683">
            <v>-2399.7800000000002</v>
          </cell>
          <cell r="D1683" t="str">
            <v>203</v>
          </cell>
          <cell r="E1683" t="str">
            <v>414</v>
          </cell>
          <cell r="F1683">
            <v>0</v>
          </cell>
          <cell r="G1683">
            <v>4</v>
          </cell>
          <cell r="H1683" t="str">
            <v>2006-04-30</v>
          </cell>
        </row>
        <row r="1684">
          <cell r="A1684" t="str">
            <v>481005</v>
          </cell>
          <cell r="B1684" t="str">
            <v>1015</v>
          </cell>
          <cell r="C1684">
            <v>-74995.98</v>
          </cell>
          <cell r="D1684" t="str">
            <v>204</v>
          </cell>
          <cell r="E1684" t="str">
            <v>414</v>
          </cell>
          <cell r="F1684">
            <v>0</v>
          </cell>
          <cell r="G1684">
            <v>4</v>
          </cell>
          <cell r="H1684" t="str">
            <v>2006-04-30</v>
          </cell>
        </row>
        <row r="1685">
          <cell r="A1685" t="str">
            <v>481005</v>
          </cell>
          <cell r="B1685" t="str">
            <v>1015</v>
          </cell>
          <cell r="C1685">
            <v>0</v>
          </cell>
          <cell r="D1685" t="str">
            <v>210</v>
          </cell>
          <cell r="E1685" t="str">
            <v>414</v>
          </cell>
          <cell r="F1685">
            <v>0</v>
          </cell>
          <cell r="G1685">
            <v>4</v>
          </cell>
          <cell r="H1685" t="str">
            <v>2006-04-30</v>
          </cell>
        </row>
        <row r="1686">
          <cell r="A1686" t="str">
            <v>489300</v>
          </cell>
          <cell r="B1686" t="str">
            <v>1015</v>
          </cell>
          <cell r="C1686">
            <v>-189319.41</v>
          </cell>
          <cell r="D1686" t="str">
            <v>250</v>
          </cell>
          <cell r="E1686" t="str">
            <v>415</v>
          </cell>
          <cell r="F1686">
            <v>-1180561</v>
          </cell>
          <cell r="G1686">
            <v>4</v>
          </cell>
          <cell r="H1686" t="str">
            <v>2006-04-30</v>
          </cell>
        </row>
        <row r="1687">
          <cell r="A1687" t="str">
            <v>489304</v>
          </cell>
          <cell r="B1687" t="str">
            <v>1015</v>
          </cell>
          <cell r="C1687">
            <v>-46340.24</v>
          </cell>
          <cell r="D1687" t="str">
            <v>250</v>
          </cell>
          <cell r="E1687" t="str">
            <v>415</v>
          </cell>
          <cell r="F1687">
            <v>-178473</v>
          </cell>
          <cell r="G1687">
            <v>4</v>
          </cell>
          <cell r="H1687" t="str">
            <v>2006-04-30</v>
          </cell>
        </row>
        <row r="1688">
          <cell r="A1688" t="str">
            <v>489300</v>
          </cell>
          <cell r="B1688" t="str">
            <v>1015</v>
          </cell>
          <cell r="C1688">
            <v>0</v>
          </cell>
          <cell r="D1688" t="str">
            <v>250</v>
          </cell>
          <cell r="E1688" t="str">
            <v>416</v>
          </cell>
          <cell r="F1688">
            <v>0</v>
          </cell>
          <cell r="G1688">
            <v>4</v>
          </cell>
          <cell r="H1688" t="str">
            <v>2006-04-30</v>
          </cell>
        </row>
        <row r="1689">
          <cell r="A1689" t="str">
            <v>489304</v>
          </cell>
          <cell r="B1689" t="str">
            <v>1015</v>
          </cell>
          <cell r="C1689">
            <v>-1093.82</v>
          </cell>
          <cell r="D1689" t="str">
            <v>250</v>
          </cell>
          <cell r="E1689" t="str">
            <v>416</v>
          </cell>
          <cell r="F1689">
            <v>-1532</v>
          </cell>
          <cell r="G1689">
            <v>4</v>
          </cell>
          <cell r="H1689" t="str">
            <v>2006-04-30</v>
          </cell>
        </row>
        <row r="1690">
          <cell r="A1690" t="str">
            <v>481000</v>
          </cell>
          <cell r="B1690" t="str">
            <v>1015</v>
          </cell>
          <cell r="C1690">
            <v>0</v>
          </cell>
          <cell r="D1690" t="str">
            <v>202</v>
          </cell>
          <cell r="E1690" t="str">
            <v>451</v>
          </cell>
          <cell r="F1690">
            <v>0.36</v>
          </cell>
          <cell r="G1690">
            <v>4</v>
          </cell>
          <cell r="H1690" t="str">
            <v>2006-04-30</v>
          </cell>
        </row>
        <row r="1691">
          <cell r="A1691" t="str">
            <v>481000</v>
          </cell>
          <cell r="B1691" t="str">
            <v>1015</v>
          </cell>
          <cell r="C1691">
            <v>0</v>
          </cell>
          <cell r="D1691" t="str">
            <v>203</v>
          </cell>
          <cell r="E1691" t="str">
            <v>451</v>
          </cell>
          <cell r="F1691">
            <v>0</v>
          </cell>
          <cell r="G1691">
            <v>4</v>
          </cell>
          <cell r="H1691" t="str">
            <v>2006-04-30</v>
          </cell>
        </row>
        <row r="1692">
          <cell r="A1692" t="str">
            <v>481000</v>
          </cell>
          <cell r="B1692" t="str">
            <v>1015</v>
          </cell>
          <cell r="C1692">
            <v>0</v>
          </cell>
          <cell r="D1692" t="str">
            <v>204</v>
          </cell>
          <cell r="E1692" t="str">
            <v>451</v>
          </cell>
          <cell r="F1692">
            <v>0</v>
          </cell>
          <cell r="G1692">
            <v>4</v>
          </cell>
          <cell r="H1692" t="str">
            <v>2006-04-30</v>
          </cell>
        </row>
        <row r="1693">
          <cell r="A1693" t="str">
            <v>481000</v>
          </cell>
          <cell r="B1693" t="str">
            <v>1015</v>
          </cell>
          <cell r="C1693">
            <v>0</v>
          </cell>
          <cell r="D1693" t="str">
            <v>210</v>
          </cell>
          <cell r="E1693" t="str">
            <v>451</v>
          </cell>
          <cell r="F1693">
            <v>0</v>
          </cell>
          <cell r="G1693">
            <v>4</v>
          </cell>
          <cell r="H1693" t="str">
            <v>2006-04-30</v>
          </cell>
        </row>
        <row r="1694">
          <cell r="A1694" t="str">
            <v>481004</v>
          </cell>
          <cell r="B1694" t="str">
            <v>1015</v>
          </cell>
          <cell r="C1694">
            <v>-23012</v>
          </cell>
          <cell r="D1694" t="str">
            <v>202</v>
          </cell>
          <cell r="E1694" t="str">
            <v>451</v>
          </cell>
          <cell r="F1694">
            <v>-24423.01</v>
          </cell>
          <cell r="G1694">
            <v>4</v>
          </cell>
          <cell r="H1694" t="str">
            <v>2006-04-30</v>
          </cell>
        </row>
        <row r="1695">
          <cell r="A1695" t="str">
            <v>481004</v>
          </cell>
          <cell r="B1695" t="str">
            <v>1015</v>
          </cell>
          <cell r="C1695">
            <v>0</v>
          </cell>
          <cell r="D1695" t="str">
            <v>203</v>
          </cell>
          <cell r="E1695" t="str">
            <v>451</v>
          </cell>
          <cell r="F1695">
            <v>0</v>
          </cell>
          <cell r="G1695">
            <v>4</v>
          </cell>
          <cell r="H1695" t="str">
            <v>2006-04-30</v>
          </cell>
        </row>
        <row r="1696">
          <cell r="A1696" t="str">
            <v>481004</v>
          </cell>
          <cell r="B1696" t="str">
            <v>1015</v>
          </cell>
          <cell r="C1696">
            <v>-188297</v>
          </cell>
          <cell r="D1696" t="str">
            <v>204</v>
          </cell>
          <cell r="E1696" t="str">
            <v>451</v>
          </cell>
          <cell r="F1696">
            <v>0</v>
          </cell>
          <cell r="G1696">
            <v>4</v>
          </cell>
          <cell r="H1696" t="str">
            <v>2006-04-30</v>
          </cell>
        </row>
        <row r="1697">
          <cell r="A1697" t="str">
            <v>481004</v>
          </cell>
          <cell r="B1697" t="str">
            <v>1015</v>
          </cell>
          <cell r="C1697">
            <v>0</v>
          </cell>
          <cell r="D1697" t="str">
            <v>210</v>
          </cell>
          <cell r="E1697" t="str">
            <v>451</v>
          </cell>
          <cell r="F1697">
            <v>0</v>
          </cell>
          <cell r="G1697">
            <v>4</v>
          </cell>
          <cell r="H1697" t="str">
            <v>2006-04-30</v>
          </cell>
        </row>
        <row r="1698">
          <cell r="A1698" t="str">
            <v>480000</v>
          </cell>
          <cell r="B1698" t="str">
            <v>1015</v>
          </cell>
          <cell r="C1698">
            <v>-598236.49</v>
          </cell>
          <cell r="D1698" t="str">
            <v>202</v>
          </cell>
          <cell r="E1698" t="str">
            <v>453</v>
          </cell>
          <cell r="F1698">
            <v>-207960.47</v>
          </cell>
          <cell r="G1698">
            <v>4</v>
          </cell>
          <cell r="H1698" t="str">
            <v>2006-04-30</v>
          </cell>
        </row>
        <row r="1699">
          <cell r="A1699" t="str">
            <v>480000</v>
          </cell>
          <cell r="B1699" t="str">
            <v>1015</v>
          </cell>
          <cell r="C1699">
            <v>-1604343.49</v>
          </cell>
          <cell r="D1699" t="str">
            <v>204</v>
          </cell>
          <cell r="E1699" t="str">
            <v>453</v>
          </cell>
          <cell r="F1699">
            <v>0</v>
          </cell>
          <cell r="G1699">
            <v>4</v>
          </cell>
          <cell r="H1699" t="str">
            <v>2006-04-30</v>
          </cell>
        </row>
        <row r="1700">
          <cell r="A1700" t="str">
            <v>480000</v>
          </cell>
          <cell r="B1700" t="str">
            <v>1015</v>
          </cell>
          <cell r="C1700">
            <v>2090.79</v>
          </cell>
          <cell r="D1700" t="str">
            <v>205</v>
          </cell>
          <cell r="E1700" t="str">
            <v>453</v>
          </cell>
          <cell r="F1700">
            <v>0</v>
          </cell>
          <cell r="G1700">
            <v>4</v>
          </cell>
          <cell r="H1700" t="str">
            <v>2006-04-30</v>
          </cell>
        </row>
        <row r="1701">
          <cell r="A1701" t="str">
            <v>480001</v>
          </cell>
          <cell r="B1701" t="str">
            <v>1015</v>
          </cell>
          <cell r="C1701">
            <v>153086.68</v>
          </cell>
          <cell r="D1701" t="str">
            <v>202</v>
          </cell>
          <cell r="E1701" t="str">
            <v>453</v>
          </cell>
          <cell r="F1701">
            <v>89339</v>
          </cell>
          <cell r="G1701">
            <v>4</v>
          </cell>
          <cell r="H1701" t="str">
            <v>2006-04-30</v>
          </cell>
        </row>
        <row r="1702">
          <cell r="A1702" t="str">
            <v>480001</v>
          </cell>
          <cell r="B1702" t="str">
            <v>1015</v>
          </cell>
          <cell r="C1702">
            <v>0</v>
          </cell>
          <cell r="D1702" t="str">
            <v>203</v>
          </cell>
          <cell r="E1702" t="str">
            <v>453</v>
          </cell>
          <cell r="F1702">
            <v>0</v>
          </cell>
          <cell r="G1702">
            <v>4</v>
          </cell>
          <cell r="H1702" t="str">
            <v>2006-04-30</v>
          </cell>
        </row>
        <row r="1703">
          <cell r="A1703" t="str">
            <v>480001</v>
          </cell>
          <cell r="B1703" t="str">
            <v>1015</v>
          </cell>
          <cell r="C1703">
            <v>690349.32</v>
          </cell>
          <cell r="D1703" t="str">
            <v>204</v>
          </cell>
          <cell r="E1703" t="str">
            <v>453</v>
          </cell>
          <cell r="F1703">
            <v>0</v>
          </cell>
          <cell r="G1703">
            <v>4</v>
          </cell>
          <cell r="H1703" t="str">
            <v>2006-04-30</v>
          </cell>
        </row>
        <row r="1704">
          <cell r="A1704" t="str">
            <v>480001</v>
          </cell>
          <cell r="B1704" t="str">
            <v>1015</v>
          </cell>
          <cell r="C1704">
            <v>-30533.919999999998</v>
          </cell>
          <cell r="D1704" t="str">
            <v>205</v>
          </cell>
          <cell r="E1704" t="str">
            <v>453</v>
          </cell>
          <cell r="F1704">
            <v>0</v>
          </cell>
          <cell r="G1704">
            <v>4</v>
          </cell>
          <cell r="H1704" t="str">
            <v>2006-04-30</v>
          </cell>
        </row>
        <row r="1705">
          <cell r="A1705" t="str">
            <v>480001</v>
          </cell>
          <cell r="B1705" t="str">
            <v>1015</v>
          </cell>
          <cell r="C1705">
            <v>0</v>
          </cell>
          <cell r="D1705" t="str">
            <v>210</v>
          </cell>
          <cell r="E1705" t="str">
            <v>453</v>
          </cell>
          <cell r="F1705">
            <v>0</v>
          </cell>
          <cell r="G1705">
            <v>4</v>
          </cell>
          <cell r="H1705" t="str">
            <v>2006-04-30</v>
          </cell>
        </row>
        <row r="1706">
          <cell r="A1706" t="str">
            <v>481004</v>
          </cell>
          <cell r="B1706" t="str">
            <v>1015</v>
          </cell>
          <cell r="C1706">
            <v>-226665.19</v>
          </cell>
          <cell r="D1706" t="str">
            <v>202</v>
          </cell>
          <cell r="E1706" t="str">
            <v>453</v>
          </cell>
          <cell r="F1706">
            <v>-125348.5</v>
          </cell>
          <cell r="G1706">
            <v>4</v>
          </cell>
          <cell r="H1706" t="str">
            <v>2006-04-30</v>
          </cell>
        </row>
        <row r="1707">
          <cell r="A1707" t="str">
            <v>481004</v>
          </cell>
          <cell r="B1707" t="str">
            <v>1015</v>
          </cell>
          <cell r="C1707">
            <v>-966972.83</v>
          </cell>
          <cell r="D1707" t="str">
            <v>204</v>
          </cell>
          <cell r="E1707" t="str">
            <v>453</v>
          </cell>
          <cell r="F1707">
            <v>0</v>
          </cell>
          <cell r="G1707">
            <v>4</v>
          </cell>
          <cell r="H1707" t="str">
            <v>2006-04-30</v>
          </cell>
        </row>
        <row r="1708">
          <cell r="A1708" t="str">
            <v>481004</v>
          </cell>
          <cell r="B1708" t="str">
            <v>1015</v>
          </cell>
          <cell r="C1708">
            <v>-24.87</v>
          </cell>
          <cell r="D1708" t="str">
            <v>205</v>
          </cell>
          <cell r="E1708" t="str">
            <v>453</v>
          </cell>
          <cell r="F1708">
            <v>0</v>
          </cell>
          <cell r="G1708">
            <v>4</v>
          </cell>
          <cell r="H1708" t="str">
            <v>2006-04-30</v>
          </cell>
        </row>
        <row r="1709">
          <cell r="A1709" t="str">
            <v>480000</v>
          </cell>
          <cell r="B1709" t="str">
            <v>1015</v>
          </cell>
          <cell r="C1709">
            <v>-30526.78</v>
          </cell>
          <cell r="D1709" t="str">
            <v>202</v>
          </cell>
          <cell r="E1709" t="str">
            <v>455</v>
          </cell>
          <cell r="F1709">
            <v>-10408.14</v>
          </cell>
          <cell r="G1709">
            <v>4</v>
          </cell>
          <cell r="H1709" t="str">
            <v>2006-04-30</v>
          </cell>
        </row>
        <row r="1710">
          <cell r="A1710" t="str">
            <v>480000</v>
          </cell>
          <cell r="B1710" t="str">
            <v>1015</v>
          </cell>
          <cell r="C1710">
            <v>-80317.84</v>
          </cell>
          <cell r="D1710" t="str">
            <v>204</v>
          </cell>
          <cell r="E1710" t="str">
            <v>455</v>
          </cell>
          <cell r="F1710">
            <v>0</v>
          </cell>
          <cell r="G1710">
            <v>4</v>
          </cell>
          <cell r="H1710" t="str">
            <v>2006-04-30</v>
          </cell>
        </row>
        <row r="1711">
          <cell r="A1711" t="str">
            <v>480000</v>
          </cell>
          <cell r="B1711" t="str">
            <v>1015</v>
          </cell>
          <cell r="C1711">
            <v>820.53</v>
          </cell>
          <cell r="D1711" t="str">
            <v>205</v>
          </cell>
          <cell r="E1711" t="str">
            <v>455</v>
          </cell>
          <cell r="F1711">
            <v>0</v>
          </cell>
          <cell r="G1711">
            <v>4</v>
          </cell>
          <cell r="H1711" t="str">
            <v>2006-04-30</v>
          </cell>
        </row>
        <row r="1712">
          <cell r="A1712" t="str">
            <v>480001</v>
          </cell>
          <cell r="B1712" t="str">
            <v>1015</v>
          </cell>
          <cell r="C1712">
            <v>13770.95</v>
          </cell>
          <cell r="D1712" t="str">
            <v>202</v>
          </cell>
          <cell r="E1712" t="str">
            <v>455</v>
          </cell>
          <cell r="F1712">
            <v>5753</v>
          </cell>
          <cell r="G1712">
            <v>4</v>
          </cell>
          <cell r="H1712" t="str">
            <v>2006-04-30</v>
          </cell>
        </row>
        <row r="1713">
          <cell r="A1713" t="str">
            <v>480001</v>
          </cell>
          <cell r="B1713" t="str">
            <v>1015</v>
          </cell>
          <cell r="C1713">
            <v>0</v>
          </cell>
          <cell r="D1713" t="str">
            <v>203</v>
          </cell>
          <cell r="E1713" t="str">
            <v>455</v>
          </cell>
          <cell r="F1713">
            <v>0</v>
          </cell>
          <cell r="G1713">
            <v>4</v>
          </cell>
          <cell r="H1713" t="str">
            <v>2006-04-30</v>
          </cell>
        </row>
        <row r="1714">
          <cell r="A1714" t="str">
            <v>480001</v>
          </cell>
          <cell r="B1714" t="str">
            <v>1015</v>
          </cell>
          <cell r="C1714">
            <v>44279.82</v>
          </cell>
          <cell r="D1714" t="str">
            <v>204</v>
          </cell>
          <cell r="E1714" t="str">
            <v>455</v>
          </cell>
          <cell r="F1714">
            <v>0</v>
          </cell>
          <cell r="G1714">
            <v>4</v>
          </cell>
          <cell r="H1714" t="str">
            <v>2006-04-30</v>
          </cell>
        </row>
        <row r="1715">
          <cell r="A1715" t="str">
            <v>480001</v>
          </cell>
          <cell r="B1715" t="str">
            <v>1015</v>
          </cell>
          <cell r="C1715">
            <v>-964.09</v>
          </cell>
          <cell r="D1715" t="str">
            <v>205</v>
          </cell>
          <cell r="E1715" t="str">
            <v>455</v>
          </cell>
          <cell r="F1715">
            <v>0</v>
          </cell>
          <cell r="G1715">
            <v>4</v>
          </cell>
          <cell r="H1715" t="str">
            <v>2006-04-30</v>
          </cell>
        </row>
        <row r="1716">
          <cell r="A1716" t="str">
            <v>480001</v>
          </cell>
          <cell r="B1716" t="str">
            <v>1015</v>
          </cell>
          <cell r="C1716">
            <v>0</v>
          </cell>
          <cell r="D1716" t="str">
            <v>210</v>
          </cell>
          <cell r="E1716" t="str">
            <v>455</v>
          </cell>
          <cell r="F1716">
            <v>0</v>
          </cell>
          <cell r="G1716">
            <v>4</v>
          </cell>
          <cell r="H1716" t="str">
            <v>2006-04-30</v>
          </cell>
        </row>
        <row r="1717">
          <cell r="A1717" t="str">
            <v>481004</v>
          </cell>
          <cell r="B1717" t="str">
            <v>1015</v>
          </cell>
          <cell r="C1717">
            <v>-16286.17</v>
          </cell>
          <cell r="D1717" t="str">
            <v>202</v>
          </cell>
          <cell r="E1717" t="str">
            <v>455</v>
          </cell>
          <cell r="F1717">
            <v>-6410.75</v>
          </cell>
          <cell r="G1717">
            <v>4</v>
          </cell>
          <cell r="H1717" t="str">
            <v>2006-04-30</v>
          </cell>
        </row>
        <row r="1718">
          <cell r="A1718" t="str">
            <v>481004</v>
          </cell>
          <cell r="B1718" t="str">
            <v>1015</v>
          </cell>
          <cell r="C1718">
            <v>-49278.98</v>
          </cell>
          <cell r="D1718" t="str">
            <v>204</v>
          </cell>
          <cell r="E1718" t="str">
            <v>455</v>
          </cell>
          <cell r="F1718">
            <v>0</v>
          </cell>
          <cell r="G1718">
            <v>4</v>
          </cell>
          <cell r="H1718" t="str">
            <v>2006-04-30</v>
          </cell>
        </row>
        <row r="1719">
          <cell r="A1719" t="str">
            <v>481004</v>
          </cell>
          <cell r="B1719" t="str">
            <v>1015</v>
          </cell>
          <cell r="C1719">
            <v>143.56</v>
          </cell>
          <cell r="D1719" t="str">
            <v>205</v>
          </cell>
          <cell r="E1719" t="str">
            <v>455</v>
          </cell>
          <cell r="F1719">
            <v>0</v>
          </cell>
          <cell r="G1719">
            <v>4</v>
          </cell>
          <cell r="H1719" t="str">
            <v>2006-04-30</v>
          </cell>
        </row>
        <row r="1720">
          <cell r="A1720" t="str">
            <v>481002</v>
          </cell>
          <cell r="B1720" t="str">
            <v>1015</v>
          </cell>
          <cell r="C1720">
            <v>0</v>
          </cell>
          <cell r="D1720" t="str">
            <v>202</v>
          </cell>
          <cell r="E1720" t="str">
            <v>456</v>
          </cell>
          <cell r="F1720">
            <v>0</v>
          </cell>
          <cell r="G1720">
            <v>4</v>
          </cell>
          <cell r="H1720" t="str">
            <v>2006-04-30</v>
          </cell>
        </row>
        <row r="1721">
          <cell r="A1721" t="str">
            <v>481002</v>
          </cell>
          <cell r="B1721" t="str">
            <v>1015</v>
          </cell>
          <cell r="C1721">
            <v>0</v>
          </cell>
          <cell r="D1721" t="str">
            <v>203</v>
          </cell>
          <cell r="E1721" t="str">
            <v>456</v>
          </cell>
          <cell r="F1721">
            <v>0</v>
          </cell>
          <cell r="G1721">
            <v>4</v>
          </cell>
          <cell r="H1721" t="str">
            <v>2006-04-30</v>
          </cell>
        </row>
        <row r="1722">
          <cell r="A1722" t="str">
            <v>481002</v>
          </cell>
          <cell r="B1722" t="str">
            <v>1015</v>
          </cell>
          <cell r="C1722">
            <v>0</v>
          </cell>
          <cell r="D1722" t="str">
            <v>204</v>
          </cell>
          <cell r="E1722" t="str">
            <v>456</v>
          </cell>
          <cell r="F1722">
            <v>0</v>
          </cell>
          <cell r="G1722">
            <v>4</v>
          </cell>
          <cell r="H1722" t="str">
            <v>2006-04-30</v>
          </cell>
        </row>
        <row r="1723">
          <cell r="A1723" t="str">
            <v>481002</v>
          </cell>
          <cell r="B1723" t="str">
            <v>1015</v>
          </cell>
          <cell r="C1723">
            <v>0</v>
          </cell>
          <cell r="D1723" t="str">
            <v>210</v>
          </cell>
          <cell r="E1723" t="str">
            <v>456</v>
          </cell>
          <cell r="F1723">
            <v>0</v>
          </cell>
          <cell r="G1723">
            <v>4</v>
          </cell>
          <cell r="H1723" t="str">
            <v>2006-04-30</v>
          </cell>
        </row>
        <row r="1724">
          <cell r="A1724" t="str">
            <v>481002</v>
          </cell>
          <cell r="B1724" t="str">
            <v>1015</v>
          </cell>
          <cell r="C1724">
            <v>-456.4</v>
          </cell>
          <cell r="D1724" t="str">
            <v>202</v>
          </cell>
          <cell r="E1724" t="str">
            <v>457</v>
          </cell>
          <cell r="F1724">
            <v>-2844.57</v>
          </cell>
          <cell r="G1724">
            <v>4</v>
          </cell>
          <cell r="H1724" t="str">
            <v>2006-04-30</v>
          </cell>
        </row>
        <row r="1725">
          <cell r="A1725" t="str">
            <v>481002</v>
          </cell>
          <cell r="B1725" t="str">
            <v>1015</v>
          </cell>
          <cell r="C1725">
            <v>-520.27</v>
          </cell>
          <cell r="D1725" t="str">
            <v>203</v>
          </cell>
          <cell r="E1725" t="str">
            <v>457</v>
          </cell>
          <cell r="F1725">
            <v>0</v>
          </cell>
          <cell r="G1725">
            <v>4</v>
          </cell>
          <cell r="H1725" t="str">
            <v>2006-04-30</v>
          </cell>
        </row>
        <row r="1726">
          <cell r="A1726" t="str">
            <v>481002</v>
          </cell>
          <cell r="B1726" t="str">
            <v>1015</v>
          </cell>
          <cell r="C1726">
            <v>-16223.64</v>
          </cell>
          <cell r="D1726" t="str">
            <v>204</v>
          </cell>
          <cell r="E1726" t="str">
            <v>457</v>
          </cell>
          <cell r="F1726">
            <v>0</v>
          </cell>
          <cell r="G1726">
            <v>4</v>
          </cell>
          <cell r="H1726" t="str">
            <v>2006-04-30</v>
          </cell>
        </row>
        <row r="1727">
          <cell r="A1727" t="str">
            <v>481002</v>
          </cell>
          <cell r="B1727" t="str">
            <v>1015</v>
          </cell>
          <cell r="C1727">
            <v>0</v>
          </cell>
          <cell r="D1727" t="str">
            <v>210</v>
          </cell>
          <cell r="E1727" t="str">
            <v>457</v>
          </cell>
          <cell r="F1727">
            <v>0</v>
          </cell>
          <cell r="G1727">
            <v>4</v>
          </cell>
          <cell r="H1727" t="str">
            <v>2006-04-30</v>
          </cell>
        </row>
        <row r="1728">
          <cell r="A1728" t="str">
            <v>481005</v>
          </cell>
          <cell r="B1728" t="str">
            <v>1015</v>
          </cell>
          <cell r="C1728">
            <v>-2015</v>
          </cell>
          <cell r="D1728" t="str">
            <v>202</v>
          </cell>
          <cell r="E1728" t="str">
            <v>457</v>
          </cell>
          <cell r="F1728">
            <v>-9753.51</v>
          </cell>
          <cell r="G1728">
            <v>4</v>
          </cell>
          <cell r="H1728" t="str">
            <v>2006-04-30</v>
          </cell>
        </row>
        <row r="1729">
          <cell r="A1729" t="str">
            <v>481005</v>
          </cell>
          <cell r="B1729" t="str">
            <v>1015</v>
          </cell>
          <cell r="C1729">
            <v>-1784</v>
          </cell>
          <cell r="D1729" t="str">
            <v>203</v>
          </cell>
          <cell r="E1729" t="str">
            <v>457</v>
          </cell>
          <cell r="F1729">
            <v>0</v>
          </cell>
          <cell r="G1729">
            <v>4</v>
          </cell>
          <cell r="H1729" t="str">
            <v>2006-04-30</v>
          </cell>
        </row>
        <row r="1730">
          <cell r="A1730" t="str">
            <v>481005</v>
          </cell>
          <cell r="B1730" t="str">
            <v>1015</v>
          </cell>
          <cell r="C1730">
            <v>-55617</v>
          </cell>
          <cell r="D1730" t="str">
            <v>204</v>
          </cell>
          <cell r="E1730" t="str">
            <v>457</v>
          </cell>
          <cell r="F1730">
            <v>0</v>
          </cell>
          <cell r="G1730">
            <v>4</v>
          </cell>
          <cell r="H1730" t="str">
            <v>2006-04-30</v>
          </cell>
        </row>
        <row r="1731">
          <cell r="A1731" t="str">
            <v>481005</v>
          </cell>
          <cell r="B1731" t="str">
            <v>1015</v>
          </cell>
          <cell r="C1731">
            <v>0</v>
          </cell>
          <cell r="D1731" t="str">
            <v>210</v>
          </cell>
          <cell r="E1731" t="str">
            <v>457</v>
          </cell>
          <cell r="F1731">
            <v>0</v>
          </cell>
          <cell r="G1731">
            <v>4</v>
          </cell>
          <cell r="H1731" t="str">
            <v>2006-04-30</v>
          </cell>
        </row>
        <row r="1732">
          <cell r="A1732" t="str">
            <v>489300</v>
          </cell>
          <cell r="B1732" t="str">
            <v>1015</v>
          </cell>
          <cell r="C1732">
            <v>-2810.78</v>
          </cell>
          <cell r="D1732" t="str">
            <v>250</v>
          </cell>
          <cell r="E1732" t="str">
            <v>458</v>
          </cell>
          <cell r="F1732">
            <v>-16544</v>
          </cell>
          <cell r="G1732">
            <v>4</v>
          </cell>
          <cell r="H1732" t="str">
            <v>2006-04-30</v>
          </cell>
        </row>
        <row r="1733">
          <cell r="A1733" t="str">
            <v>489304</v>
          </cell>
          <cell r="B1733" t="str">
            <v>1015</v>
          </cell>
          <cell r="C1733">
            <v>-753.5</v>
          </cell>
          <cell r="D1733" t="str">
            <v>250</v>
          </cell>
          <cell r="E1733" t="str">
            <v>458</v>
          </cell>
          <cell r="F1733">
            <v>-2175</v>
          </cell>
          <cell r="G1733">
            <v>4</v>
          </cell>
          <cell r="H1733" t="str">
            <v>2006-04-30</v>
          </cell>
        </row>
        <row r="1734">
          <cell r="A1734" t="str">
            <v>489300</v>
          </cell>
          <cell r="B1734" t="str">
            <v>1015</v>
          </cell>
          <cell r="C1734">
            <v>-1623.05</v>
          </cell>
          <cell r="D1734" t="str">
            <v>250</v>
          </cell>
          <cell r="E1734" t="str">
            <v>459</v>
          </cell>
          <cell r="F1734">
            <v>-4150</v>
          </cell>
          <cell r="G1734">
            <v>4</v>
          </cell>
          <cell r="H1734" t="str">
            <v>2006-04-30</v>
          </cell>
        </row>
        <row r="1735">
          <cell r="A1735" t="str">
            <v>489304</v>
          </cell>
          <cell r="B1735" t="str">
            <v>1015</v>
          </cell>
          <cell r="C1735">
            <v>0</v>
          </cell>
          <cell r="D1735" t="str">
            <v>250</v>
          </cell>
          <cell r="E1735" t="str">
            <v>459</v>
          </cell>
          <cell r="F1735">
            <v>0</v>
          </cell>
          <cell r="G1735">
            <v>4</v>
          </cell>
          <cell r="H1735" t="str">
            <v>2006-04-30</v>
          </cell>
        </row>
        <row r="1736">
          <cell r="A1736" t="str">
            <v>481003</v>
          </cell>
          <cell r="B1736" t="str">
            <v>1015</v>
          </cell>
          <cell r="C1736">
            <v>-113798.97</v>
          </cell>
          <cell r="D1736" t="str">
            <v>200</v>
          </cell>
          <cell r="F1736">
            <v>-11027.48</v>
          </cell>
          <cell r="G1736">
            <v>4</v>
          </cell>
          <cell r="H1736" t="str">
            <v>2006-04-30</v>
          </cell>
        </row>
        <row r="1737">
          <cell r="A1737" t="str">
            <v>481000</v>
          </cell>
          <cell r="B1737" t="str">
            <v>1015</v>
          </cell>
          <cell r="C1737">
            <v>-17156.46</v>
          </cell>
          <cell r="D1737" t="str">
            <v>202</v>
          </cell>
          <cell r="E1737" t="str">
            <v>402</v>
          </cell>
          <cell r="F1737">
            <v>-40340</v>
          </cell>
          <cell r="G1737">
            <v>5</v>
          </cell>
          <cell r="H1737" t="str">
            <v>2006-05-31</v>
          </cell>
        </row>
        <row r="1738">
          <cell r="A1738" t="str">
            <v>481000</v>
          </cell>
          <cell r="B1738" t="str">
            <v>1015</v>
          </cell>
          <cell r="C1738">
            <v>-20071.98</v>
          </cell>
          <cell r="D1738" t="str">
            <v>203</v>
          </cell>
          <cell r="E1738" t="str">
            <v>402</v>
          </cell>
          <cell r="F1738">
            <v>0</v>
          </cell>
          <cell r="G1738">
            <v>5</v>
          </cell>
          <cell r="H1738" t="str">
            <v>2006-05-31</v>
          </cell>
        </row>
        <row r="1739">
          <cell r="A1739" t="str">
            <v>481000</v>
          </cell>
          <cell r="B1739" t="str">
            <v>1015</v>
          </cell>
          <cell r="C1739">
            <v>-261981.28</v>
          </cell>
          <cell r="D1739" t="str">
            <v>204</v>
          </cell>
          <cell r="E1739" t="str">
            <v>402</v>
          </cell>
          <cell r="F1739">
            <v>0</v>
          </cell>
          <cell r="G1739">
            <v>5</v>
          </cell>
          <cell r="H1739" t="str">
            <v>2006-05-31</v>
          </cell>
        </row>
        <row r="1740">
          <cell r="A1740" t="str">
            <v>481000</v>
          </cell>
          <cell r="B1740" t="str">
            <v>1015</v>
          </cell>
          <cell r="C1740">
            <v>0</v>
          </cell>
          <cell r="D1740" t="str">
            <v>210</v>
          </cell>
          <cell r="E1740" t="str">
            <v>402</v>
          </cell>
          <cell r="F1740">
            <v>0</v>
          </cell>
          <cell r="G1740">
            <v>5</v>
          </cell>
          <cell r="H1740" t="str">
            <v>2006-05-31</v>
          </cell>
        </row>
        <row r="1741">
          <cell r="A1741" t="str">
            <v>481004</v>
          </cell>
          <cell r="B1741" t="str">
            <v>1015</v>
          </cell>
          <cell r="C1741">
            <v>-236453.56</v>
          </cell>
          <cell r="D1741" t="str">
            <v>202</v>
          </cell>
          <cell r="E1741" t="str">
            <v>402</v>
          </cell>
          <cell r="F1741">
            <v>-455361</v>
          </cell>
          <cell r="G1741">
            <v>5</v>
          </cell>
          <cell r="H1741" t="str">
            <v>2006-05-31</v>
          </cell>
        </row>
        <row r="1742">
          <cell r="A1742" t="str">
            <v>481004</v>
          </cell>
          <cell r="B1742" t="str">
            <v>1015</v>
          </cell>
          <cell r="C1742">
            <v>-226573.86</v>
          </cell>
          <cell r="D1742" t="str">
            <v>203</v>
          </cell>
          <cell r="E1742" t="str">
            <v>402</v>
          </cell>
          <cell r="F1742">
            <v>0</v>
          </cell>
          <cell r="G1742">
            <v>5</v>
          </cell>
          <cell r="H1742" t="str">
            <v>2006-05-31</v>
          </cell>
        </row>
        <row r="1743">
          <cell r="A1743" t="str">
            <v>481004</v>
          </cell>
          <cell r="B1743" t="str">
            <v>1015</v>
          </cell>
          <cell r="C1743">
            <v>-2957263.32</v>
          </cell>
          <cell r="D1743" t="str">
            <v>204</v>
          </cell>
          <cell r="E1743" t="str">
            <v>402</v>
          </cell>
          <cell r="F1743">
            <v>0</v>
          </cell>
          <cell r="G1743">
            <v>5</v>
          </cell>
          <cell r="H1743" t="str">
            <v>2006-05-31</v>
          </cell>
        </row>
        <row r="1744">
          <cell r="A1744" t="str">
            <v>481004</v>
          </cell>
          <cell r="B1744" t="str">
            <v>1015</v>
          </cell>
          <cell r="C1744">
            <v>0</v>
          </cell>
          <cell r="D1744" t="str">
            <v>210</v>
          </cell>
          <cell r="E1744" t="str">
            <v>402</v>
          </cell>
          <cell r="F1744">
            <v>0</v>
          </cell>
          <cell r="G1744">
            <v>5</v>
          </cell>
          <cell r="H1744" t="str">
            <v>2006-05-31</v>
          </cell>
        </row>
        <row r="1745">
          <cell r="A1745" t="str">
            <v>481000</v>
          </cell>
          <cell r="B1745" t="str">
            <v>1015</v>
          </cell>
          <cell r="C1745">
            <v>-7313.31</v>
          </cell>
          <cell r="D1745" t="str">
            <v>202</v>
          </cell>
          <cell r="E1745" t="str">
            <v>403</v>
          </cell>
          <cell r="F1745">
            <v>0</v>
          </cell>
          <cell r="G1745">
            <v>5</v>
          </cell>
          <cell r="H1745" t="str">
            <v>2006-05-31</v>
          </cell>
        </row>
        <row r="1746">
          <cell r="A1746" t="str">
            <v>481000</v>
          </cell>
          <cell r="B1746" t="str">
            <v>1015</v>
          </cell>
          <cell r="C1746">
            <v>-1619.75</v>
          </cell>
          <cell r="D1746" t="str">
            <v>203</v>
          </cell>
          <cell r="E1746" t="str">
            <v>403</v>
          </cell>
          <cell r="F1746">
            <v>0</v>
          </cell>
          <cell r="G1746">
            <v>5</v>
          </cell>
          <cell r="H1746" t="str">
            <v>2006-05-31</v>
          </cell>
        </row>
        <row r="1747">
          <cell r="A1747" t="str">
            <v>481000</v>
          </cell>
          <cell r="B1747" t="str">
            <v>1015</v>
          </cell>
          <cell r="C1747">
            <v>-2944.28</v>
          </cell>
          <cell r="D1747" t="str">
            <v>204</v>
          </cell>
          <cell r="E1747" t="str">
            <v>403</v>
          </cell>
          <cell r="F1747">
            <v>0</v>
          </cell>
          <cell r="G1747">
            <v>5</v>
          </cell>
          <cell r="H1747" t="str">
            <v>2006-05-31</v>
          </cell>
        </row>
        <row r="1748">
          <cell r="A1748" t="str">
            <v>481000</v>
          </cell>
          <cell r="B1748" t="str">
            <v>1015</v>
          </cell>
          <cell r="C1748">
            <v>0</v>
          </cell>
          <cell r="D1748" t="str">
            <v>210</v>
          </cell>
          <cell r="E1748" t="str">
            <v>403</v>
          </cell>
          <cell r="F1748">
            <v>0</v>
          </cell>
          <cell r="G1748">
            <v>5</v>
          </cell>
          <cell r="H1748" t="str">
            <v>2006-05-31</v>
          </cell>
        </row>
        <row r="1749">
          <cell r="A1749" t="str">
            <v>481004</v>
          </cell>
          <cell r="B1749" t="str">
            <v>1015</v>
          </cell>
          <cell r="C1749">
            <v>0</v>
          </cell>
          <cell r="D1749" t="str">
            <v>202</v>
          </cell>
          <cell r="E1749" t="str">
            <v>403</v>
          </cell>
          <cell r="F1749">
            <v>0</v>
          </cell>
          <cell r="G1749">
            <v>5</v>
          </cell>
          <cell r="H1749" t="str">
            <v>2006-05-31</v>
          </cell>
        </row>
        <row r="1750">
          <cell r="A1750" t="str">
            <v>481004</v>
          </cell>
          <cell r="B1750" t="str">
            <v>1015</v>
          </cell>
          <cell r="C1750">
            <v>0</v>
          </cell>
          <cell r="D1750" t="str">
            <v>203</v>
          </cell>
          <cell r="E1750" t="str">
            <v>403</v>
          </cell>
          <cell r="F1750">
            <v>0</v>
          </cell>
          <cell r="G1750">
            <v>5</v>
          </cell>
          <cell r="H1750" t="str">
            <v>2006-05-31</v>
          </cell>
        </row>
        <row r="1751">
          <cell r="A1751" t="str">
            <v>481004</v>
          </cell>
          <cell r="B1751" t="str">
            <v>1015</v>
          </cell>
          <cell r="C1751">
            <v>0</v>
          </cell>
          <cell r="D1751" t="str">
            <v>204</v>
          </cell>
          <cell r="E1751" t="str">
            <v>403</v>
          </cell>
          <cell r="F1751">
            <v>0</v>
          </cell>
          <cell r="G1751">
            <v>5</v>
          </cell>
          <cell r="H1751" t="str">
            <v>2006-05-31</v>
          </cell>
        </row>
        <row r="1752">
          <cell r="A1752" t="str">
            <v>481004</v>
          </cell>
          <cell r="B1752" t="str">
            <v>1015</v>
          </cell>
          <cell r="C1752">
            <v>0</v>
          </cell>
          <cell r="D1752" t="str">
            <v>210</v>
          </cell>
          <cell r="E1752" t="str">
            <v>403</v>
          </cell>
          <cell r="F1752">
            <v>0</v>
          </cell>
          <cell r="G1752">
            <v>5</v>
          </cell>
          <cell r="H1752" t="str">
            <v>2006-05-31</v>
          </cell>
        </row>
        <row r="1753">
          <cell r="A1753" t="str">
            <v>481000</v>
          </cell>
          <cell r="B1753" t="str">
            <v>1015</v>
          </cell>
          <cell r="C1753">
            <v>-91010.17</v>
          </cell>
          <cell r="D1753" t="str">
            <v>202</v>
          </cell>
          <cell r="E1753" t="str">
            <v>404</v>
          </cell>
          <cell r="F1753">
            <v>-279000</v>
          </cell>
          <cell r="G1753">
            <v>5</v>
          </cell>
          <cell r="H1753" t="str">
            <v>2006-05-31</v>
          </cell>
        </row>
        <row r="1754">
          <cell r="A1754" t="str">
            <v>481000</v>
          </cell>
          <cell r="B1754" t="str">
            <v>1015</v>
          </cell>
          <cell r="C1754">
            <v>-201457.53</v>
          </cell>
          <cell r="D1754" t="str">
            <v>203</v>
          </cell>
          <cell r="E1754" t="str">
            <v>404</v>
          </cell>
          <cell r="F1754">
            <v>0</v>
          </cell>
          <cell r="G1754">
            <v>5</v>
          </cell>
          <cell r="H1754" t="str">
            <v>2006-05-31</v>
          </cell>
        </row>
        <row r="1755">
          <cell r="A1755" t="str">
            <v>481000</v>
          </cell>
          <cell r="B1755" t="str">
            <v>1015</v>
          </cell>
          <cell r="C1755">
            <v>-1832413.17</v>
          </cell>
          <cell r="D1755" t="str">
            <v>204</v>
          </cell>
          <cell r="E1755" t="str">
            <v>404</v>
          </cell>
          <cell r="F1755">
            <v>0</v>
          </cell>
          <cell r="G1755">
            <v>5</v>
          </cell>
          <cell r="H1755" t="str">
            <v>2006-05-31</v>
          </cell>
        </row>
        <row r="1756">
          <cell r="A1756" t="str">
            <v>481000</v>
          </cell>
          <cell r="B1756" t="str">
            <v>1015</v>
          </cell>
          <cell r="C1756">
            <v>0</v>
          </cell>
          <cell r="D1756" t="str">
            <v>210</v>
          </cell>
          <cell r="E1756" t="str">
            <v>404</v>
          </cell>
          <cell r="F1756">
            <v>0</v>
          </cell>
          <cell r="G1756">
            <v>5</v>
          </cell>
          <cell r="H1756" t="str">
            <v>2006-05-31</v>
          </cell>
        </row>
        <row r="1757">
          <cell r="A1757" t="str">
            <v>481004</v>
          </cell>
          <cell r="B1757" t="str">
            <v>1015</v>
          </cell>
          <cell r="C1757">
            <v>0</v>
          </cell>
          <cell r="D1757" t="str">
            <v>202</v>
          </cell>
          <cell r="E1757" t="str">
            <v>404</v>
          </cell>
          <cell r="F1757">
            <v>0</v>
          </cell>
          <cell r="G1757">
            <v>5</v>
          </cell>
          <cell r="H1757" t="str">
            <v>2006-05-31</v>
          </cell>
        </row>
        <row r="1758">
          <cell r="A1758" t="str">
            <v>481004</v>
          </cell>
          <cell r="B1758" t="str">
            <v>1015</v>
          </cell>
          <cell r="C1758">
            <v>0</v>
          </cell>
          <cell r="D1758" t="str">
            <v>203</v>
          </cell>
          <cell r="E1758" t="str">
            <v>404</v>
          </cell>
          <cell r="F1758">
            <v>0</v>
          </cell>
          <cell r="G1758">
            <v>5</v>
          </cell>
          <cell r="H1758" t="str">
            <v>2006-05-31</v>
          </cell>
        </row>
        <row r="1759">
          <cell r="A1759" t="str">
            <v>481004</v>
          </cell>
          <cell r="B1759" t="str">
            <v>1015</v>
          </cell>
          <cell r="C1759">
            <v>0</v>
          </cell>
          <cell r="D1759" t="str">
            <v>204</v>
          </cell>
          <cell r="E1759" t="str">
            <v>404</v>
          </cell>
          <cell r="F1759">
            <v>0</v>
          </cell>
          <cell r="G1759">
            <v>5</v>
          </cell>
          <cell r="H1759" t="str">
            <v>2006-05-31</v>
          </cell>
        </row>
        <row r="1760">
          <cell r="A1760" t="str">
            <v>481004</v>
          </cell>
          <cell r="B1760" t="str">
            <v>1015</v>
          </cell>
          <cell r="C1760">
            <v>0</v>
          </cell>
          <cell r="D1760" t="str">
            <v>210</v>
          </cell>
          <cell r="E1760" t="str">
            <v>404</v>
          </cell>
          <cell r="F1760">
            <v>0</v>
          </cell>
          <cell r="G1760">
            <v>5</v>
          </cell>
          <cell r="H1760" t="str">
            <v>2006-05-31</v>
          </cell>
        </row>
        <row r="1761">
          <cell r="A1761" t="str">
            <v>489300</v>
          </cell>
          <cell r="B1761" t="str">
            <v>1015</v>
          </cell>
          <cell r="C1761">
            <v>-54587.24</v>
          </cell>
          <cell r="D1761" t="str">
            <v>250</v>
          </cell>
          <cell r="E1761" t="str">
            <v>405</v>
          </cell>
          <cell r="F1761">
            <v>-282950</v>
          </cell>
          <cell r="G1761">
            <v>5</v>
          </cell>
          <cell r="H1761" t="str">
            <v>2006-05-31</v>
          </cell>
        </row>
        <row r="1762">
          <cell r="A1762" t="str">
            <v>489304</v>
          </cell>
          <cell r="B1762" t="str">
            <v>1015</v>
          </cell>
          <cell r="C1762">
            <v>-41090.769999999997</v>
          </cell>
          <cell r="D1762" t="str">
            <v>250</v>
          </cell>
          <cell r="E1762" t="str">
            <v>405</v>
          </cell>
          <cell r="F1762">
            <v>-247894</v>
          </cell>
          <cell r="G1762">
            <v>5</v>
          </cell>
          <cell r="H1762" t="str">
            <v>2006-05-31</v>
          </cell>
        </row>
        <row r="1763">
          <cell r="A1763" t="str">
            <v>489300</v>
          </cell>
          <cell r="B1763" t="str">
            <v>1015</v>
          </cell>
          <cell r="C1763">
            <v>-87581.06</v>
          </cell>
          <cell r="D1763" t="str">
            <v>250</v>
          </cell>
          <cell r="E1763" t="str">
            <v>406</v>
          </cell>
          <cell r="F1763">
            <v>-281795</v>
          </cell>
          <cell r="G1763">
            <v>5</v>
          </cell>
          <cell r="H1763" t="str">
            <v>2006-05-31</v>
          </cell>
        </row>
        <row r="1764">
          <cell r="A1764" t="str">
            <v>489304</v>
          </cell>
          <cell r="B1764" t="str">
            <v>1015</v>
          </cell>
          <cell r="C1764">
            <v>-58707.7</v>
          </cell>
          <cell r="D1764" t="str">
            <v>250</v>
          </cell>
          <cell r="E1764" t="str">
            <v>406</v>
          </cell>
          <cell r="F1764">
            <v>-231742</v>
          </cell>
          <cell r="G1764">
            <v>5</v>
          </cell>
          <cell r="H1764" t="str">
            <v>2006-05-31</v>
          </cell>
        </row>
        <row r="1765">
          <cell r="A1765" t="str">
            <v>480000</v>
          </cell>
          <cell r="B1765" t="str">
            <v>1015</v>
          </cell>
          <cell r="C1765">
            <v>-9334794.2200000007</v>
          </cell>
          <cell r="D1765" t="str">
            <v>202</v>
          </cell>
          <cell r="E1765" t="str">
            <v>407</v>
          </cell>
          <cell r="F1765">
            <v>-3134787.19</v>
          </cell>
          <cell r="G1765">
            <v>5</v>
          </cell>
          <cell r="H1765" t="str">
            <v>2006-05-31</v>
          </cell>
        </row>
        <row r="1766">
          <cell r="A1766" t="str">
            <v>480000</v>
          </cell>
          <cell r="B1766" t="str">
            <v>1015</v>
          </cell>
          <cell r="C1766">
            <v>-1572345.17</v>
          </cell>
          <cell r="D1766" t="str">
            <v>203</v>
          </cell>
          <cell r="E1766" t="str">
            <v>407</v>
          </cell>
          <cell r="F1766">
            <v>0</v>
          </cell>
          <cell r="G1766">
            <v>5</v>
          </cell>
          <cell r="H1766" t="str">
            <v>2006-05-31</v>
          </cell>
        </row>
        <row r="1767">
          <cell r="A1767" t="str">
            <v>480000</v>
          </cell>
          <cell r="B1767" t="str">
            <v>1015</v>
          </cell>
          <cell r="C1767">
            <v>-20536846.43</v>
          </cell>
          <cell r="D1767" t="str">
            <v>204</v>
          </cell>
          <cell r="E1767" t="str">
            <v>407</v>
          </cell>
          <cell r="F1767">
            <v>0</v>
          </cell>
          <cell r="G1767">
            <v>5</v>
          </cell>
          <cell r="H1767" t="str">
            <v>2006-05-31</v>
          </cell>
        </row>
        <row r="1768">
          <cell r="A1768" t="str">
            <v>480000</v>
          </cell>
          <cell r="B1768" t="str">
            <v>1015</v>
          </cell>
          <cell r="C1768">
            <v>-816597.13</v>
          </cell>
          <cell r="D1768" t="str">
            <v>205</v>
          </cell>
          <cell r="E1768" t="str">
            <v>407</v>
          </cell>
          <cell r="F1768">
            <v>0</v>
          </cell>
          <cell r="G1768">
            <v>5</v>
          </cell>
          <cell r="H1768" t="str">
            <v>2006-05-31</v>
          </cell>
        </row>
        <row r="1769">
          <cell r="A1769" t="str">
            <v>480000</v>
          </cell>
          <cell r="B1769" t="str">
            <v>1015</v>
          </cell>
          <cell r="C1769">
            <v>15115.9</v>
          </cell>
          <cell r="D1769" t="str">
            <v>210</v>
          </cell>
          <cell r="E1769" t="str">
            <v>407</v>
          </cell>
          <cell r="F1769">
            <v>2081.1999999999998</v>
          </cell>
          <cell r="G1769">
            <v>5</v>
          </cell>
          <cell r="H1769" t="str">
            <v>2006-05-31</v>
          </cell>
        </row>
        <row r="1770">
          <cell r="A1770" t="str">
            <v>480001</v>
          </cell>
          <cell r="B1770" t="str">
            <v>1015</v>
          </cell>
          <cell r="C1770">
            <v>1673169.98</v>
          </cell>
          <cell r="D1770" t="str">
            <v>202</v>
          </cell>
          <cell r="E1770" t="str">
            <v>407</v>
          </cell>
          <cell r="F1770">
            <v>1234518.6599999999</v>
          </cell>
          <cell r="G1770">
            <v>5</v>
          </cell>
          <cell r="H1770" t="str">
            <v>2006-05-31</v>
          </cell>
        </row>
        <row r="1771">
          <cell r="A1771" t="str">
            <v>480001</v>
          </cell>
          <cell r="B1771" t="str">
            <v>1015</v>
          </cell>
          <cell r="C1771">
            <v>633079.35</v>
          </cell>
          <cell r="D1771" t="str">
            <v>203</v>
          </cell>
          <cell r="E1771" t="str">
            <v>407</v>
          </cell>
          <cell r="F1771">
            <v>0</v>
          </cell>
          <cell r="G1771">
            <v>5</v>
          </cell>
          <cell r="H1771" t="str">
            <v>2006-05-31</v>
          </cell>
        </row>
        <row r="1772">
          <cell r="A1772" t="str">
            <v>480001</v>
          </cell>
          <cell r="B1772" t="str">
            <v>1015</v>
          </cell>
          <cell r="C1772">
            <v>8133949.6600000001</v>
          </cell>
          <cell r="D1772" t="str">
            <v>204</v>
          </cell>
          <cell r="E1772" t="str">
            <v>407</v>
          </cell>
          <cell r="F1772">
            <v>0</v>
          </cell>
          <cell r="G1772">
            <v>5</v>
          </cell>
          <cell r="H1772" t="str">
            <v>2006-05-31</v>
          </cell>
        </row>
        <row r="1773">
          <cell r="A1773" t="str">
            <v>480001</v>
          </cell>
          <cell r="B1773" t="str">
            <v>1015</v>
          </cell>
          <cell r="C1773">
            <v>3323.21</v>
          </cell>
          <cell r="D1773" t="str">
            <v>205</v>
          </cell>
          <cell r="E1773" t="str">
            <v>407</v>
          </cell>
          <cell r="F1773">
            <v>0</v>
          </cell>
          <cell r="G1773">
            <v>5</v>
          </cell>
          <cell r="H1773" t="str">
            <v>2006-05-31</v>
          </cell>
        </row>
        <row r="1774">
          <cell r="A1774" t="str">
            <v>480001</v>
          </cell>
          <cell r="B1774" t="str">
            <v>1015</v>
          </cell>
          <cell r="C1774">
            <v>-15648.22</v>
          </cell>
          <cell r="D1774" t="str">
            <v>210</v>
          </cell>
          <cell r="E1774" t="str">
            <v>407</v>
          </cell>
          <cell r="F1774">
            <v>-2148.9</v>
          </cell>
          <cell r="G1774">
            <v>5</v>
          </cell>
          <cell r="H1774" t="str">
            <v>2006-05-31</v>
          </cell>
        </row>
        <row r="1775">
          <cell r="A1775" t="str">
            <v>481000</v>
          </cell>
          <cell r="B1775" t="str">
            <v>1015</v>
          </cell>
          <cell r="C1775">
            <v>-1304.19</v>
          </cell>
          <cell r="D1775" t="str">
            <v>202</v>
          </cell>
          <cell r="E1775" t="str">
            <v>407</v>
          </cell>
          <cell r="F1775">
            <v>-1392.36</v>
          </cell>
          <cell r="G1775">
            <v>5</v>
          </cell>
          <cell r="H1775" t="str">
            <v>2006-05-31</v>
          </cell>
        </row>
        <row r="1776">
          <cell r="A1776" t="str">
            <v>481000</v>
          </cell>
          <cell r="B1776" t="str">
            <v>1015</v>
          </cell>
          <cell r="C1776">
            <v>-692.83</v>
          </cell>
          <cell r="D1776" t="str">
            <v>203</v>
          </cell>
          <cell r="E1776" t="str">
            <v>407</v>
          </cell>
          <cell r="F1776">
            <v>0</v>
          </cell>
          <cell r="G1776">
            <v>5</v>
          </cell>
          <cell r="H1776" t="str">
            <v>2006-05-31</v>
          </cell>
        </row>
        <row r="1777">
          <cell r="A1777" t="str">
            <v>481000</v>
          </cell>
          <cell r="B1777" t="str">
            <v>1015</v>
          </cell>
          <cell r="C1777">
            <v>-9107.81</v>
          </cell>
          <cell r="D1777" t="str">
            <v>204</v>
          </cell>
          <cell r="E1777" t="str">
            <v>407</v>
          </cell>
          <cell r="F1777">
            <v>0</v>
          </cell>
          <cell r="G1777">
            <v>5</v>
          </cell>
          <cell r="H1777" t="str">
            <v>2006-05-31</v>
          </cell>
        </row>
        <row r="1778">
          <cell r="A1778" t="str">
            <v>481000</v>
          </cell>
          <cell r="B1778" t="str">
            <v>1015</v>
          </cell>
          <cell r="C1778">
            <v>-228.75</v>
          </cell>
          <cell r="D1778" t="str">
            <v>205</v>
          </cell>
          <cell r="E1778" t="str">
            <v>407</v>
          </cell>
          <cell r="F1778">
            <v>0</v>
          </cell>
          <cell r="G1778">
            <v>5</v>
          </cell>
          <cell r="H1778" t="str">
            <v>2006-05-31</v>
          </cell>
        </row>
        <row r="1779">
          <cell r="A1779" t="str">
            <v>481004</v>
          </cell>
          <cell r="B1779" t="str">
            <v>1015</v>
          </cell>
          <cell r="C1779">
            <v>-2224341.7599999998</v>
          </cell>
          <cell r="D1779" t="str">
            <v>202</v>
          </cell>
          <cell r="E1779" t="str">
            <v>407</v>
          </cell>
          <cell r="F1779">
            <v>-1315313.81</v>
          </cell>
          <cell r="G1779">
            <v>5</v>
          </cell>
          <cell r="H1779" t="str">
            <v>2006-05-31</v>
          </cell>
        </row>
        <row r="1780">
          <cell r="A1780" t="str">
            <v>481004</v>
          </cell>
          <cell r="B1780" t="str">
            <v>1015</v>
          </cell>
          <cell r="C1780">
            <v>-660776.18000000005</v>
          </cell>
          <cell r="D1780" t="str">
            <v>203</v>
          </cell>
          <cell r="E1780" t="str">
            <v>407</v>
          </cell>
          <cell r="F1780">
            <v>0</v>
          </cell>
          <cell r="G1780">
            <v>5</v>
          </cell>
          <cell r="H1780" t="str">
            <v>2006-05-31</v>
          </cell>
        </row>
        <row r="1781">
          <cell r="A1781" t="str">
            <v>481004</v>
          </cell>
          <cell r="B1781" t="str">
            <v>1015</v>
          </cell>
          <cell r="C1781">
            <v>-8615793.2300000004</v>
          </cell>
          <cell r="D1781" t="str">
            <v>204</v>
          </cell>
          <cell r="E1781" t="str">
            <v>407</v>
          </cell>
          <cell r="F1781">
            <v>0</v>
          </cell>
          <cell r="G1781">
            <v>5</v>
          </cell>
          <cell r="H1781" t="str">
            <v>2006-05-31</v>
          </cell>
        </row>
        <row r="1782">
          <cell r="A1782" t="str">
            <v>481004</v>
          </cell>
          <cell r="B1782" t="str">
            <v>1015</v>
          </cell>
          <cell r="C1782">
            <v>-196047.08</v>
          </cell>
          <cell r="D1782" t="str">
            <v>205</v>
          </cell>
          <cell r="E1782" t="str">
            <v>407</v>
          </cell>
          <cell r="F1782">
            <v>0</v>
          </cell>
          <cell r="G1782">
            <v>5</v>
          </cell>
          <cell r="H1782" t="str">
            <v>2006-05-31</v>
          </cell>
        </row>
        <row r="1783">
          <cell r="A1783" t="str">
            <v>481004</v>
          </cell>
          <cell r="B1783" t="str">
            <v>1015</v>
          </cell>
          <cell r="C1783">
            <v>532.32000000000005</v>
          </cell>
          <cell r="D1783" t="str">
            <v>210</v>
          </cell>
          <cell r="E1783" t="str">
            <v>407</v>
          </cell>
          <cell r="F1783">
            <v>67.7</v>
          </cell>
          <cell r="G1783">
            <v>5</v>
          </cell>
          <cell r="H1783" t="str">
            <v>2006-05-31</v>
          </cell>
        </row>
        <row r="1784">
          <cell r="A1784" t="str">
            <v>480000</v>
          </cell>
          <cell r="B1784" t="str">
            <v>1015</v>
          </cell>
          <cell r="C1784">
            <v>-86484.4</v>
          </cell>
          <cell r="D1784" t="str">
            <v>202</v>
          </cell>
          <cell r="E1784" t="str">
            <v>408</v>
          </cell>
          <cell r="F1784">
            <v>-21588.46</v>
          </cell>
          <cell r="G1784">
            <v>5</v>
          </cell>
          <cell r="H1784" t="str">
            <v>2006-05-31</v>
          </cell>
        </row>
        <row r="1785">
          <cell r="A1785" t="str">
            <v>480000</v>
          </cell>
          <cell r="B1785" t="str">
            <v>1015</v>
          </cell>
          <cell r="C1785">
            <v>-10787.55</v>
          </cell>
          <cell r="D1785" t="str">
            <v>203</v>
          </cell>
          <cell r="E1785" t="str">
            <v>408</v>
          </cell>
          <cell r="F1785">
            <v>0</v>
          </cell>
          <cell r="G1785">
            <v>5</v>
          </cell>
          <cell r="H1785" t="str">
            <v>2006-05-31</v>
          </cell>
        </row>
        <row r="1786">
          <cell r="A1786" t="str">
            <v>480000</v>
          </cell>
          <cell r="B1786" t="str">
            <v>1015</v>
          </cell>
          <cell r="C1786">
            <v>-141346.72</v>
          </cell>
          <cell r="D1786" t="str">
            <v>204</v>
          </cell>
          <cell r="E1786" t="str">
            <v>408</v>
          </cell>
          <cell r="F1786">
            <v>0</v>
          </cell>
          <cell r="G1786">
            <v>5</v>
          </cell>
          <cell r="H1786" t="str">
            <v>2006-05-31</v>
          </cell>
        </row>
        <row r="1787">
          <cell r="A1787" t="str">
            <v>480000</v>
          </cell>
          <cell r="B1787" t="str">
            <v>1015</v>
          </cell>
          <cell r="C1787">
            <v>-23248.93</v>
          </cell>
          <cell r="D1787" t="str">
            <v>205</v>
          </cell>
          <cell r="E1787" t="str">
            <v>408</v>
          </cell>
          <cell r="F1787">
            <v>0</v>
          </cell>
          <cell r="G1787">
            <v>5</v>
          </cell>
          <cell r="H1787" t="str">
            <v>2006-05-31</v>
          </cell>
        </row>
        <row r="1788">
          <cell r="A1788" t="str">
            <v>480001</v>
          </cell>
          <cell r="B1788" t="str">
            <v>1015</v>
          </cell>
          <cell r="C1788">
            <v>35479.86</v>
          </cell>
          <cell r="D1788" t="str">
            <v>202</v>
          </cell>
          <cell r="E1788" t="str">
            <v>408</v>
          </cell>
          <cell r="F1788">
            <v>10901.86</v>
          </cell>
          <cell r="G1788">
            <v>5</v>
          </cell>
          <cell r="H1788" t="str">
            <v>2006-05-31</v>
          </cell>
        </row>
        <row r="1789">
          <cell r="A1789" t="str">
            <v>480001</v>
          </cell>
          <cell r="B1789" t="str">
            <v>1015</v>
          </cell>
          <cell r="C1789">
            <v>5492.96</v>
          </cell>
          <cell r="D1789" t="str">
            <v>203</v>
          </cell>
          <cell r="E1789" t="str">
            <v>408</v>
          </cell>
          <cell r="F1789">
            <v>0</v>
          </cell>
          <cell r="G1789">
            <v>5</v>
          </cell>
          <cell r="H1789" t="str">
            <v>2006-05-31</v>
          </cell>
        </row>
        <row r="1790">
          <cell r="A1790" t="str">
            <v>480001</v>
          </cell>
          <cell r="B1790" t="str">
            <v>1015</v>
          </cell>
          <cell r="C1790">
            <v>71533.679999999993</v>
          </cell>
          <cell r="D1790" t="str">
            <v>204</v>
          </cell>
          <cell r="E1790" t="str">
            <v>408</v>
          </cell>
          <cell r="F1790">
            <v>0</v>
          </cell>
          <cell r="G1790">
            <v>5</v>
          </cell>
          <cell r="H1790" t="str">
            <v>2006-05-31</v>
          </cell>
        </row>
        <row r="1791">
          <cell r="A1791" t="str">
            <v>480001</v>
          </cell>
          <cell r="B1791" t="str">
            <v>1015</v>
          </cell>
          <cell r="C1791">
            <v>-3552.96</v>
          </cell>
          <cell r="D1791" t="str">
            <v>205</v>
          </cell>
          <cell r="E1791" t="str">
            <v>408</v>
          </cell>
          <cell r="F1791">
            <v>0</v>
          </cell>
          <cell r="G1791">
            <v>5</v>
          </cell>
          <cell r="H1791" t="str">
            <v>2006-05-31</v>
          </cell>
        </row>
        <row r="1792">
          <cell r="A1792" t="str">
            <v>480001</v>
          </cell>
          <cell r="B1792" t="str">
            <v>1015</v>
          </cell>
          <cell r="C1792">
            <v>0</v>
          </cell>
          <cell r="D1792" t="str">
            <v>210</v>
          </cell>
          <cell r="E1792" t="str">
            <v>408</v>
          </cell>
          <cell r="F1792">
            <v>0</v>
          </cell>
          <cell r="G1792">
            <v>5</v>
          </cell>
          <cell r="H1792" t="str">
            <v>2006-05-31</v>
          </cell>
        </row>
        <row r="1793">
          <cell r="A1793" t="str">
            <v>481004</v>
          </cell>
          <cell r="B1793" t="str">
            <v>1015</v>
          </cell>
          <cell r="C1793">
            <v>-45670.46</v>
          </cell>
          <cell r="D1793" t="str">
            <v>202</v>
          </cell>
          <cell r="E1793" t="str">
            <v>408</v>
          </cell>
          <cell r="F1793">
            <v>-11523.4</v>
          </cell>
          <cell r="G1793">
            <v>5</v>
          </cell>
          <cell r="H1793" t="str">
            <v>2006-05-31</v>
          </cell>
        </row>
        <row r="1794">
          <cell r="A1794" t="str">
            <v>481004</v>
          </cell>
          <cell r="B1794" t="str">
            <v>1015</v>
          </cell>
          <cell r="C1794">
            <v>-5756.41</v>
          </cell>
          <cell r="D1794" t="str">
            <v>203</v>
          </cell>
          <cell r="E1794" t="str">
            <v>408</v>
          </cell>
          <cell r="F1794">
            <v>0</v>
          </cell>
          <cell r="G1794">
            <v>5</v>
          </cell>
          <cell r="H1794" t="str">
            <v>2006-05-31</v>
          </cell>
        </row>
        <row r="1795">
          <cell r="A1795" t="str">
            <v>481004</v>
          </cell>
          <cell r="B1795" t="str">
            <v>1015</v>
          </cell>
          <cell r="C1795">
            <v>-75362.960000000006</v>
          </cell>
          <cell r="D1795" t="str">
            <v>204</v>
          </cell>
          <cell r="E1795" t="str">
            <v>408</v>
          </cell>
          <cell r="F1795">
            <v>0</v>
          </cell>
          <cell r="G1795">
            <v>5</v>
          </cell>
          <cell r="H1795" t="str">
            <v>2006-05-31</v>
          </cell>
        </row>
        <row r="1796">
          <cell r="A1796" t="str">
            <v>481004</v>
          </cell>
          <cell r="B1796" t="str">
            <v>1015</v>
          </cell>
          <cell r="C1796">
            <v>-9129.11</v>
          </cell>
          <cell r="D1796" t="str">
            <v>205</v>
          </cell>
          <cell r="E1796" t="str">
            <v>408</v>
          </cell>
          <cell r="F1796">
            <v>0</v>
          </cell>
          <cell r="G1796">
            <v>5</v>
          </cell>
          <cell r="H1796" t="str">
            <v>2006-05-31</v>
          </cell>
        </row>
        <row r="1797">
          <cell r="A1797" t="str">
            <v>481002</v>
          </cell>
          <cell r="B1797" t="str">
            <v>1015</v>
          </cell>
          <cell r="C1797">
            <v>0</v>
          </cell>
          <cell r="D1797" t="str">
            <v>202</v>
          </cell>
          <cell r="E1797" t="str">
            <v>409</v>
          </cell>
          <cell r="F1797">
            <v>0</v>
          </cell>
          <cell r="G1797">
            <v>5</v>
          </cell>
          <cell r="H1797" t="str">
            <v>2006-05-31</v>
          </cell>
        </row>
        <row r="1798">
          <cell r="A1798" t="str">
            <v>481002</v>
          </cell>
          <cell r="B1798" t="str">
            <v>1015</v>
          </cell>
          <cell r="C1798">
            <v>0</v>
          </cell>
          <cell r="D1798" t="str">
            <v>203</v>
          </cell>
          <cell r="E1798" t="str">
            <v>409</v>
          </cell>
          <cell r="F1798">
            <v>0</v>
          </cell>
          <cell r="G1798">
            <v>5</v>
          </cell>
          <cell r="H1798" t="str">
            <v>2006-05-31</v>
          </cell>
        </row>
        <row r="1799">
          <cell r="A1799" t="str">
            <v>481002</v>
          </cell>
          <cell r="B1799" t="str">
            <v>1015</v>
          </cell>
          <cell r="C1799">
            <v>0</v>
          </cell>
          <cell r="D1799" t="str">
            <v>204</v>
          </cell>
          <cell r="E1799" t="str">
            <v>409</v>
          </cell>
          <cell r="F1799">
            <v>0</v>
          </cell>
          <cell r="G1799">
            <v>5</v>
          </cell>
          <cell r="H1799" t="str">
            <v>2006-05-31</v>
          </cell>
        </row>
        <row r="1800">
          <cell r="A1800" t="str">
            <v>481002</v>
          </cell>
          <cell r="B1800" t="str">
            <v>1015</v>
          </cell>
          <cell r="C1800">
            <v>0</v>
          </cell>
          <cell r="D1800" t="str">
            <v>210</v>
          </cell>
          <cell r="E1800" t="str">
            <v>409</v>
          </cell>
          <cell r="F1800">
            <v>0</v>
          </cell>
          <cell r="G1800">
            <v>5</v>
          </cell>
          <cell r="H1800" t="str">
            <v>2006-05-31</v>
          </cell>
        </row>
        <row r="1801">
          <cell r="A1801" t="str">
            <v>481002</v>
          </cell>
          <cell r="B1801" t="str">
            <v>1015</v>
          </cell>
          <cell r="C1801">
            <v>-8004.29</v>
          </cell>
          <cell r="D1801" t="str">
            <v>202</v>
          </cell>
          <cell r="E1801" t="str">
            <v>411</v>
          </cell>
          <cell r="F1801">
            <v>-44337</v>
          </cell>
          <cell r="G1801">
            <v>5</v>
          </cell>
          <cell r="H1801" t="str">
            <v>2006-05-31</v>
          </cell>
        </row>
        <row r="1802">
          <cell r="A1802" t="str">
            <v>481002</v>
          </cell>
          <cell r="B1802" t="str">
            <v>1015</v>
          </cell>
          <cell r="C1802">
            <v>-8107.92</v>
          </cell>
          <cell r="D1802" t="str">
            <v>203</v>
          </cell>
          <cell r="E1802" t="str">
            <v>411</v>
          </cell>
          <cell r="F1802">
            <v>0</v>
          </cell>
          <cell r="G1802">
            <v>5</v>
          </cell>
          <cell r="H1802" t="str">
            <v>2006-05-31</v>
          </cell>
        </row>
        <row r="1803">
          <cell r="A1803" t="str">
            <v>481002</v>
          </cell>
          <cell r="B1803" t="str">
            <v>1015</v>
          </cell>
          <cell r="C1803">
            <v>-253757.95</v>
          </cell>
          <cell r="D1803" t="str">
            <v>204</v>
          </cell>
          <cell r="E1803" t="str">
            <v>411</v>
          </cell>
          <cell r="F1803">
            <v>0</v>
          </cell>
          <cell r="G1803">
            <v>5</v>
          </cell>
          <cell r="H1803" t="str">
            <v>2006-05-31</v>
          </cell>
        </row>
        <row r="1804">
          <cell r="A1804" t="str">
            <v>481002</v>
          </cell>
          <cell r="B1804" t="str">
            <v>1015</v>
          </cell>
          <cell r="C1804">
            <v>0</v>
          </cell>
          <cell r="D1804" t="str">
            <v>210</v>
          </cell>
          <cell r="E1804" t="str">
            <v>411</v>
          </cell>
          <cell r="F1804">
            <v>0</v>
          </cell>
          <cell r="G1804">
            <v>5</v>
          </cell>
          <cell r="H1804" t="str">
            <v>2006-05-31</v>
          </cell>
        </row>
        <row r="1805">
          <cell r="A1805" t="str">
            <v>481005</v>
          </cell>
          <cell r="B1805" t="str">
            <v>1015</v>
          </cell>
          <cell r="C1805">
            <v>-29783.71</v>
          </cell>
          <cell r="D1805" t="str">
            <v>202</v>
          </cell>
          <cell r="E1805" t="str">
            <v>411</v>
          </cell>
          <cell r="F1805">
            <v>-93805</v>
          </cell>
          <cell r="G1805">
            <v>5</v>
          </cell>
          <cell r="H1805" t="str">
            <v>2006-05-31</v>
          </cell>
        </row>
        <row r="1806">
          <cell r="A1806" t="str">
            <v>481005</v>
          </cell>
          <cell r="B1806" t="str">
            <v>1015</v>
          </cell>
          <cell r="C1806">
            <v>-17153.990000000002</v>
          </cell>
          <cell r="D1806" t="str">
            <v>203</v>
          </cell>
          <cell r="E1806" t="str">
            <v>411</v>
          </cell>
          <cell r="F1806">
            <v>0</v>
          </cell>
          <cell r="G1806">
            <v>5</v>
          </cell>
          <cell r="H1806" t="str">
            <v>2006-05-31</v>
          </cell>
        </row>
        <row r="1807">
          <cell r="A1807" t="str">
            <v>481005</v>
          </cell>
          <cell r="B1807" t="str">
            <v>1015</v>
          </cell>
          <cell r="C1807">
            <v>-536882.93000000005</v>
          </cell>
          <cell r="D1807" t="str">
            <v>204</v>
          </cell>
          <cell r="E1807" t="str">
            <v>411</v>
          </cell>
          <cell r="F1807">
            <v>0</v>
          </cell>
          <cell r="G1807">
            <v>5</v>
          </cell>
          <cell r="H1807" t="str">
            <v>2006-05-31</v>
          </cell>
        </row>
        <row r="1808">
          <cell r="A1808" t="str">
            <v>481005</v>
          </cell>
          <cell r="B1808" t="str">
            <v>1015</v>
          </cell>
          <cell r="C1808">
            <v>0</v>
          </cell>
          <cell r="D1808" t="str">
            <v>210</v>
          </cell>
          <cell r="E1808" t="str">
            <v>411</v>
          </cell>
          <cell r="F1808">
            <v>0</v>
          </cell>
          <cell r="G1808">
            <v>5</v>
          </cell>
          <cell r="H1808" t="str">
            <v>2006-05-31</v>
          </cell>
        </row>
        <row r="1809">
          <cell r="A1809" t="str">
            <v>481002</v>
          </cell>
          <cell r="B1809" t="str">
            <v>1015</v>
          </cell>
          <cell r="C1809">
            <v>0</v>
          </cell>
          <cell r="D1809" t="str">
            <v>210</v>
          </cell>
          <cell r="E1809" t="str">
            <v>412</v>
          </cell>
          <cell r="F1809">
            <v>0</v>
          </cell>
          <cell r="G1809">
            <v>5</v>
          </cell>
          <cell r="H1809" t="str">
            <v>2006-05-31</v>
          </cell>
        </row>
        <row r="1810">
          <cell r="A1810" t="str">
            <v>481002</v>
          </cell>
          <cell r="B1810" t="str">
            <v>1015</v>
          </cell>
          <cell r="C1810">
            <v>-3814.84</v>
          </cell>
          <cell r="D1810" t="str">
            <v>202</v>
          </cell>
          <cell r="E1810" t="str">
            <v>414</v>
          </cell>
          <cell r="F1810">
            <v>-9302</v>
          </cell>
          <cell r="G1810">
            <v>5</v>
          </cell>
          <cell r="H1810" t="str">
            <v>2006-05-31</v>
          </cell>
        </row>
        <row r="1811">
          <cell r="A1811" t="str">
            <v>481002</v>
          </cell>
          <cell r="B1811" t="str">
            <v>1015</v>
          </cell>
          <cell r="C1811">
            <v>-1701.06</v>
          </cell>
          <cell r="D1811" t="str">
            <v>203</v>
          </cell>
          <cell r="E1811" t="str">
            <v>414</v>
          </cell>
          <cell r="F1811">
            <v>0</v>
          </cell>
          <cell r="G1811">
            <v>5</v>
          </cell>
          <cell r="H1811" t="str">
            <v>2006-05-31</v>
          </cell>
        </row>
        <row r="1812">
          <cell r="A1812" t="str">
            <v>481002</v>
          </cell>
          <cell r="B1812" t="str">
            <v>1015</v>
          </cell>
          <cell r="C1812">
            <v>-53238.97</v>
          </cell>
          <cell r="D1812" t="str">
            <v>204</v>
          </cell>
          <cell r="E1812" t="str">
            <v>414</v>
          </cell>
          <cell r="F1812">
            <v>0</v>
          </cell>
          <cell r="G1812">
            <v>5</v>
          </cell>
          <cell r="H1812" t="str">
            <v>2006-05-31</v>
          </cell>
        </row>
        <row r="1813">
          <cell r="A1813" t="str">
            <v>481002</v>
          </cell>
          <cell r="B1813" t="str">
            <v>1015</v>
          </cell>
          <cell r="C1813">
            <v>0</v>
          </cell>
          <cell r="D1813" t="str">
            <v>210</v>
          </cell>
          <cell r="E1813" t="str">
            <v>414</v>
          </cell>
          <cell r="F1813">
            <v>0</v>
          </cell>
          <cell r="G1813">
            <v>5</v>
          </cell>
          <cell r="H1813" t="str">
            <v>2006-05-31</v>
          </cell>
        </row>
        <row r="1814">
          <cell r="A1814" t="str">
            <v>481005</v>
          </cell>
          <cell r="B1814" t="str">
            <v>1015</v>
          </cell>
          <cell r="C1814">
            <v>-14431.91</v>
          </cell>
          <cell r="D1814" t="str">
            <v>202</v>
          </cell>
          <cell r="E1814" t="str">
            <v>414</v>
          </cell>
          <cell r="F1814">
            <v>-17082</v>
          </cell>
          <cell r="G1814">
            <v>5</v>
          </cell>
          <cell r="H1814" t="str">
            <v>2006-05-31</v>
          </cell>
        </row>
        <row r="1815">
          <cell r="A1815" t="str">
            <v>481005</v>
          </cell>
          <cell r="B1815" t="str">
            <v>1015</v>
          </cell>
          <cell r="C1815">
            <v>-3123.84</v>
          </cell>
          <cell r="D1815" t="str">
            <v>203</v>
          </cell>
          <cell r="E1815" t="str">
            <v>414</v>
          </cell>
          <cell r="F1815">
            <v>0</v>
          </cell>
          <cell r="G1815">
            <v>5</v>
          </cell>
          <cell r="H1815" t="str">
            <v>2006-05-31</v>
          </cell>
        </row>
        <row r="1816">
          <cell r="A1816" t="str">
            <v>481005</v>
          </cell>
          <cell r="B1816" t="str">
            <v>1015</v>
          </cell>
          <cell r="C1816">
            <v>-97767.42</v>
          </cell>
          <cell r="D1816" t="str">
            <v>204</v>
          </cell>
          <cell r="E1816" t="str">
            <v>414</v>
          </cell>
          <cell r="F1816">
            <v>0</v>
          </cell>
          <cell r="G1816">
            <v>5</v>
          </cell>
          <cell r="H1816" t="str">
            <v>2006-05-31</v>
          </cell>
        </row>
        <row r="1817">
          <cell r="A1817" t="str">
            <v>481005</v>
          </cell>
          <cell r="B1817" t="str">
            <v>1015</v>
          </cell>
          <cell r="C1817">
            <v>0</v>
          </cell>
          <cell r="D1817" t="str">
            <v>210</v>
          </cell>
          <cell r="E1817" t="str">
            <v>414</v>
          </cell>
          <cell r="F1817">
            <v>0</v>
          </cell>
          <cell r="G1817">
            <v>5</v>
          </cell>
          <cell r="H1817" t="str">
            <v>2006-05-31</v>
          </cell>
        </row>
        <row r="1818">
          <cell r="A1818" t="str">
            <v>489300</v>
          </cell>
          <cell r="B1818" t="str">
            <v>1015</v>
          </cell>
          <cell r="C1818">
            <v>-198674.16</v>
          </cell>
          <cell r="D1818" t="str">
            <v>250</v>
          </cell>
          <cell r="E1818" t="str">
            <v>415</v>
          </cell>
          <cell r="F1818">
            <v>-1257505</v>
          </cell>
          <cell r="G1818">
            <v>5</v>
          </cell>
          <cell r="H1818" t="str">
            <v>2006-05-31</v>
          </cell>
        </row>
        <row r="1819">
          <cell r="A1819" t="str">
            <v>489304</v>
          </cell>
          <cell r="B1819" t="str">
            <v>1015</v>
          </cell>
          <cell r="C1819">
            <v>-59691.93</v>
          </cell>
          <cell r="D1819" t="str">
            <v>250</v>
          </cell>
          <cell r="E1819" t="str">
            <v>415</v>
          </cell>
          <cell r="F1819">
            <v>-254416</v>
          </cell>
          <cell r="G1819">
            <v>5</v>
          </cell>
          <cell r="H1819" t="str">
            <v>2006-05-31</v>
          </cell>
        </row>
        <row r="1820">
          <cell r="A1820" t="str">
            <v>489300</v>
          </cell>
          <cell r="B1820" t="str">
            <v>1015</v>
          </cell>
          <cell r="C1820">
            <v>0</v>
          </cell>
          <cell r="D1820" t="str">
            <v>250</v>
          </cell>
          <cell r="E1820" t="str">
            <v>416</v>
          </cell>
          <cell r="F1820">
            <v>0</v>
          </cell>
          <cell r="G1820">
            <v>5</v>
          </cell>
          <cell r="H1820" t="str">
            <v>2006-05-31</v>
          </cell>
        </row>
        <row r="1821">
          <cell r="A1821" t="str">
            <v>489304</v>
          </cell>
          <cell r="B1821" t="str">
            <v>1015</v>
          </cell>
          <cell r="C1821">
            <v>-865.95</v>
          </cell>
          <cell r="D1821" t="str">
            <v>250</v>
          </cell>
          <cell r="E1821" t="str">
            <v>416</v>
          </cell>
          <cell r="F1821">
            <v>-950</v>
          </cell>
          <cell r="G1821">
            <v>5</v>
          </cell>
          <cell r="H1821" t="str">
            <v>2006-05-31</v>
          </cell>
        </row>
        <row r="1822">
          <cell r="A1822" t="str">
            <v>481000</v>
          </cell>
          <cell r="B1822" t="str">
            <v>1015</v>
          </cell>
          <cell r="C1822">
            <v>0</v>
          </cell>
          <cell r="D1822" t="str">
            <v>202</v>
          </cell>
          <cell r="E1822" t="str">
            <v>451</v>
          </cell>
          <cell r="F1822">
            <v>0</v>
          </cell>
          <cell r="G1822">
            <v>5</v>
          </cell>
          <cell r="H1822" t="str">
            <v>2006-05-31</v>
          </cell>
        </row>
        <row r="1823">
          <cell r="A1823" t="str">
            <v>481000</v>
          </cell>
          <cell r="B1823" t="str">
            <v>1015</v>
          </cell>
          <cell r="C1823">
            <v>0</v>
          </cell>
          <cell r="D1823" t="str">
            <v>203</v>
          </cell>
          <cell r="E1823" t="str">
            <v>451</v>
          </cell>
          <cell r="F1823">
            <v>0</v>
          </cell>
          <cell r="G1823">
            <v>5</v>
          </cell>
          <cell r="H1823" t="str">
            <v>2006-05-31</v>
          </cell>
        </row>
        <row r="1824">
          <cell r="A1824" t="str">
            <v>481000</v>
          </cell>
          <cell r="B1824" t="str">
            <v>1015</v>
          </cell>
          <cell r="C1824">
            <v>0</v>
          </cell>
          <cell r="D1824" t="str">
            <v>204</v>
          </cell>
          <cell r="E1824" t="str">
            <v>451</v>
          </cell>
          <cell r="F1824">
            <v>0</v>
          </cell>
          <cell r="G1824">
            <v>5</v>
          </cell>
          <cell r="H1824" t="str">
            <v>2006-05-31</v>
          </cell>
        </row>
        <row r="1825">
          <cell r="A1825" t="str">
            <v>481000</v>
          </cell>
          <cell r="B1825" t="str">
            <v>1015</v>
          </cell>
          <cell r="C1825">
            <v>0</v>
          </cell>
          <cell r="D1825" t="str">
            <v>210</v>
          </cell>
          <cell r="E1825" t="str">
            <v>451</v>
          </cell>
          <cell r="F1825">
            <v>0</v>
          </cell>
          <cell r="G1825">
            <v>5</v>
          </cell>
          <cell r="H1825" t="str">
            <v>2006-05-31</v>
          </cell>
        </row>
        <row r="1826">
          <cell r="A1826" t="str">
            <v>481004</v>
          </cell>
          <cell r="B1826" t="str">
            <v>1015</v>
          </cell>
          <cell r="C1826">
            <v>-17928</v>
          </cell>
          <cell r="D1826" t="str">
            <v>202</v>
          </cell>
          <cell r="E1826" t="str">
            <v>451</v>
          </cell>
          <cell r="F1826">
            <v>-17704</v>
          </cell>
          <cell r="G1826">
            <v>5</v>
          </cell>
          <cell r="H1826" t="str">
            <v>2006-05-31</v>
          </cell>
        </row>
        <row r="1827">
          <cell r="A1827" t="str">
            <v>481004</v>
          </cell>
          <cell r="B1827" t="str">
            <v>1015</v>
          </cell>
          <cell r="C1827">
            <v>0</v>
          </cell>
          <cell r="D1827" t="str">
            <v>203</v>
          </cell>
          <cell r="E1827" t="str">
            <v>451</v>
          </cell>
          <cell r="F1827">
            <v>0</v>
          </cell>
          <cell r="G1827">
            <v>5</v>
          </cell>
          <cell r="H1827" t="str">
            <v>2006-05-31</v>
          </cell>
        </row>
        <row r="1828">
          <cell r="A1828" t="str">
            <v>481004</v>
          </cell>
          <cell r="B1828" t="str">
            <v>1015</v>
          </cell>
          <cell r="C1828">
            <v>-136495</v>
          </cell>
          <cell r="D1828" t="str">
            <v>204</v>
          </cell>
          <cell r="E1828" t="str">
            <v>451</v>
          </cell>
          <cell r="F1828">
            <v>0</v>
          </cell>
          <cell r="G1828">
            <v>5</v>
          </cell>
          <cell r="H1828" t="str">
            <v>2006-05-31</v>
          </cell>
        </row>
        <row r="1829">
          <cell r="A1829" t="str">
            <v>481004</v>
          </cell>
          <cell r="B1829" t="str">
            <v>1015</v>
          </cell>
          <cell r="C1829">
            <v>0</v>
          </cell>
          <cell r="D1829" t="str">
            <v>210</v>
          </cell>
          <cell r="E1829" t="str">
            <v>451</v>
          </cell>
          <cell r="F1829">
            <v>0</v>
          </cell>
          <cell r="G1829">
            <v>5</v>
          </cell>
          <cell r="H1829" t="str">
            <v>2006-05-31</v>
          </cell>
        </row>
        <row r="1830">
          <cell r="A1830" t="str">
            <v>480000</v>
          </cell>
          <cell r="B1830" t="str">
            <v>1015</v>
          </cell>
          <cell r="C1830">
            <v>-427444.22</v>
          </cell>
          <cell r="D1830" t="str">
            <v>202</v>
          </cell>
          <cell r="E1830" t="str">
            <v>453</v>
          </cell>
          <cell r="F1830">
            <v>-122626</v>
          </cell>
          <cell r="G1830">
            <v>5</v>
          </cell>
          <cell r="H1830" t="str">
            <v>2006-05-31</v>
          </cell>
        </row>
        <row r="1831">
          <cell r="A1831" t="str">
            <v>480000</v>
          </cell>
          <cell r="B1831" t="str">
            <v>1015</v>
          </cell>
          <cell r="C1831">
            <v>-946261.15</v>
          </cell>
          <cell r="D1831" t="str">
            <v>204</v>
          </cell>
          <cell r="E1831" t="str">
            <v>453</v>
          </cell>
          <cell r="F1831">
            <v>0</v>
          </cell>
          <cell r="G1831">
            <v>5</v>
          </cell>
          <cell r="H1831" t="str">
            <v>2006-05-31</v>
          </cell>
        </row>
        <row r="1832">
          <cell r="A1832" t="str">
            <v>480000</v>
          </cell>
          <cell r="B1832" t="str">
            <v>1015</v>
          </cell>
          <cell r="C1832">
            <v>-20378.509999999998</v>
          </cell>
          <cell r="D1832" t="str">
            <v>205</v>
          </cell>
          <cell r="E1832" t="str">
            <v>453</v>
          </cell>
          <cell r="F1832">
            <v>0</v>
          </cell>
          <cell r="G1832">
            <v>5</v>
          </cell>
          <cell r="H1832" t="str">
            <v>2006-05-31</v>
          </cell>
        </row>
        <row r="1833">
          <cell r="A1833" t="str">
            <v>480001</v>
          </cell>
          <cell r="B1833" t="str">
            <v>1015</v>
          </cell>
          <cell r="C1833">
            <v>95353.61</v>
          </cell>
          <cell r="D1833" t="str">
            <v>202</v>
          </cell>
          <cell r="E1833" t="str">
            <v>453</v>
          </cell>
          <cell r="F1833">
            <v>55637.18</v>
          </cell>
          <cell r="G1833">
            <v>5</v>
          </cell>
          <cell r="H1833" t="str">
            <v>2006-05-31</v>
          </cell>
        </row>
        <row r="1834">
          <cell r="A1834" t="str">
            <v>480001</v>
          </cell>
          <cell r="B1834" t="str">
            <v>1015</v>
          </cell>
          <cell r="C1834">
            <v>0</v>
          </cell>
          <cell r="D1834" t="str">
            <v>203</v>
          </cell>
          <cell r="E1834" t="str">
            <v>453</v>
          </cell>
          <cell r="F1834">
            <v>0</v>
          </cell>
          <cell r="G1834">
            <v>5</v>
          </cell>
          <cell r="H1834" t="str">
            <v>2006-05-31</v>
          </cell>
        </row>
        <row r="1835">
          <cell r="A1835" t="str">
            <v>480001</v>
          </cell>
          <cell r="B1835" t="str">
            <v>1015</v>
          </cell>
          <cell r="C1835">
            <v>429882.88</v>
          </cell>
          <cell r="D1835" t="str">
            <v>204</v>
          </cell>
          <cell r="E1835" t="str">
            <v>453</v>
          </cell>
          <cell r="F1835">
            <v>0</v>
          </cell>
          <cell r="G1835">
            <v>5</v>
          </cell>
          <cell r="H1835" t="str">
            <v>2006-05-31</v>
          </cell>
        </row>
        <row r="1836">
          <cell r="A1836" t="str">
            <v>480001</v>
          </cell>
          <cell r="B1836" t="str">
            <v>1015</v>
          </cell>
          <cell r="C1836">
            <v>-272.33999999999997</v>
          </cell>
          <cell r="D1836" t="str">
            <v>205</v>
          </cell>
          <cell r="E1836" t="str">
            <v>453</v>
          </cell>
          <cell r="F1836">
            <v>0</v>
          </cell>
          <cell r="G1836">
            <v>5</v>
          </cell>
          <cell r="H1836" t="str">
            <v>2006-05-31</v>
          </cell>
        </row>
        <row r="1837">
          <cell r="A1837" t="str">
            <v>480001</v>
          </cell>
          <cell r="B1837" t="str">
            <v>1015</v>
          </cell>
          <cell r="C1837">
            <v>0</v>
          </cell>
          <cell r="D1837" t="str">
            <v>210</v>
          </cell>
          <cell r="E1837" t="str">
            <v>453</v>
          </cell>
          <cell r="F1837">
            <v>0</v>
          </cell>
          <cell r="G1837">
            <v>5</v>
          </cell>
          <cell r="H1837" t="str">
            <v>2006-05-31</v>
          </cell>
        </row>
        <row r="1838">
          <cell r="A1838" t="str">
            <v>481004</v>
          </cell>
          <cell r="B1838" t="str">
            <v>1015</v>
          </cell>
          <cell r="C1838">
            <v>-151337.39000000001</v>
          </cell>
          <cell r="D1838" t="str">
            <v>202</v>
          </cell>
          <cell r="E1838" t="str">
            <v>453</v>
          </cell>
          <cell r="F1838">
            <v>-77604.179999999993</v>
          </cell>
          <cell r="G1838">
            <v>5</v>
          </cell>
          <cell r="H1838" t="str">
            <v>2006-05-31</v>
          </cell>
        </row>
        <row r="1839">
          <cell r="A1839" t="str">
            <v>481004</v>
          </cell>
          <cell r="B1839" t="str">
            <v>1015</v>
          </cell>
          <cell r="C1839">
            <v>-598408.73</v>
          </cell>
          <cell r="D1839" t="str">
            <v>204</v>
          </cell>
          <cell r="E1839" t="str">
            <v>453</v>
          </cell>
          <cell r="F1839">
            <v>0</v>
          </cell>
          <cell r="G1839">
            <v>5</v>
          </cell>
          <cell r="H1839" t="str">
            <v>2006-05-31</v>
          </cell>
        </row>
        <row r="1840">
          <cell r="A1840" t="str">
            <v>481004</v>
          </cell>
          <cell r="B1840" t="str">
            <v>1015</v>
          </cell>
          <cell r="C1840">
            <v>-8819.15</v>
          </cell>
          <cell r="D1840" t="str">
            <v>205</v>
          </cell>
          <cell r="E1840" t="str">
            <v>453</v>
          </cell>
          <cell r="F1840">
            <v>0</v>
          </cell>
          <cell r="G1840">
            <v>5</v>
          </cell>
          <cell r="H1840" t="str">
            <v>2006-05-31</v>
          </cell>
        </row>
        <row r="1841">
          <cell r="A1841" t="str">
            <v>480000</v>
          </cell>
          <cell r="B1841" t="str">
            <v>1015</v>
          </cell>
          <cell r="C1841">
            <v>-19947.86</v>
          </cell>
          <cell r="D1841" t="str">
            <v>202</v>
          </cell>
          <cell r="E1841" t="str">
            <v>455</v>
          </cell>
          <cell r="F1841">
            <v>-5999.76</v>
          </cell>
          <cell r="G1841">
            <v>5</v>
          </cell>
          <cell r="H1841" t="str">
            <v>2006-05-31</v>
          </cell>
        </row>
        <row r="1842">
          <cell r="A1842" t="str">
            <v>480000</v>
          </cell>
          <cell r="B1842" t="str">
            <v>1015</v>
          </cell>
          <cell r="C1842">
            <v>-46257</v>
          </cell>
          <cell r="D1842" t="str">
            <v>204</v>
          </cell>
          <cell r="E1842" t="str">
            <v>455</v>
          </cell>
          <cell r="F1842">
            <v>0</v>
          </cell>
          <cell r="G1842">
            <v>5</v>
          </cell>
          <cell r="H1842" t="str">
            <v>2006-05-31</v>
          </cell>
        </row>
        <row r="1843">
          <cell r="A1843" t="str">
            <v>480000</v>
          </cell>
          <cell r="B1843" t="str">
            <v>1015</v>
          </cell>
          <cell r="C1843">
            <v>-239.93</v>
          </cell>
          <cell r="D1843" t="str">
            <v>205</v>
          </cell>
          <cell r="E1843" t="str">
            <v>455</v>
          </cell>
          <cell r="F1843">
            <v>0</v>
          </cell>
          <cell r="G1843">
            <v>5</v>
          </cell>
          <cell r="H1843" t="str">
            <v>2006-05-31</v>
          </cell>
        </row>
        <row r="1844">
          <cell r="A1844" t="str">
            <v>480001</v>
          </cell>
          <cell r="B1844" t="str">
            <v>1015</v>
          </cell>
          <cell r="C1844">
            <v>7150.16</v>
          </cell>
          <cell r="D1844" t="str">
            <v>202</v>
          </cell>
          <cell r="E1844" t="str">
            <v>455</v>
          </cell>
          <cell r="F1844">
            <v>2929.08</v>
          </cell>
          <cell r="G1844">
            <v>5</v>
          </cell>
          <cell r="H1844" t="str">
            <v>2006-05-31</v>
          </cell>
        </row>
        <row r="1845">
          <cell r="A1845" t="str">
            <v>480001</v>
          </cell>
          <cell r="B1845" t="str">
            <v>1015</v>
          </cell>
          <cell r="C1845">
            <v>0</v>
          </cell>
          <cell r="D1845" t="str">
            <v>203</v>
          </cell>
          <cell r="E1845" t="str">
            <v>455</v>
          </cell>
          <cell r="F1845">
            <v>0</v>
          </cell>
          <cell r="G1845">
            <v>5</v>
          </cell>
          <cell r="H1845" t="str">
            <v>2006-05-31</v>
          </cell>
        </row>
        <row r="1846">
          <cell r="A1846" t="str">
            <v>480001</v>
          </cell>
          <cell r="B1846" t="str">
            <v>1015</v>
          </cell>
          <cell r="C1846">
            <v>22589.17</v>
          </cell>
          <cell r="D1846" t="str">
            <v>204</v>
          </cell>
          <cell r="E1846" t="str">
            <v>455</v>
          </cell>
          <cell r="F1846">
            <v>0</v>
          </cell>
          <cell r="G1846">
            <v>5</v>
          </cell>
          <cell r="H1846" t="str">
            <v>2006-05-31</v>
          </cell>
        </row>
        <row r="1847">
          <cell r="A1847" t="str">
            <v>480001</v>
          </cell>
          <cell r="B1847" t="str">
            <v>1015</v>
          </cell>
          <cell r="C1847">
            <v>271.8</v>
          </cell>
          <cell r="D1847" t="str">
            <v>205</v>
          </cell>
          <cell r="E1847" t="str">
            <v>455</v>
          </cell>
          <cell r="F1847">
            <v>0</v>
          </cell>
          <cell r="G1847">
            <v>5</v>
          </cell>
          <cell r="H1847" t="str">
            <v>2006-05-31</v>
          </cell>
        </row>
        <row r="1848">
          <cell r="A1848" t="str">
            <v>480001</v>
          </cell>
          <cell r="B1848" t="str">
            <v>1015</v>
          </cell>
          <cell r="C1848">
            <v>0</v>
          </cell>
          <cell r="D1848" t="str">
            <v>210</v>
          </cell>
          <cell r="E1848" t="str">
            <v>455</v>
          </cell>
          <cell r="F1848">
            <v>0</v>
          </cell>
          <cell r="G1848">
            <v>5</v>
          </cell>
          <cell r="H1848" t="str">
            <v>2006-05-31</v>
          </cell>
        </row>
        <row r="1849">
          <cell r="A1849" t="str">
            <v>481004</v>
          </cell>
          <cell r="B1849" t="str">
            <v>1015</v>
          </cell>
          <cell r="C1849">
            <v>-13159.3</v>
          </cell>
          <cell r="D1849" t="str">
            <v>202</v>
          </cell>
          <cell r="E1849" t="str">
            <v>455</v>
          </cell>
          <cell r="F1849">
            <v>-5152.32</v>
          </cell>
          <cell r="G1849">
            <v>5</v>
          </cell>
          <cell r="H1849" t="str">
            <v>2006-05-31</v>
          </cell>
        </row>
        <row r="1850">
          <cell r="A1850" t="str">
            <v>481004</v>
          </cell>
          <cell r="B1850" t="str">
            <v>1015</v>
          </cell>
          <cell r="C1850">
            <v>-39730.17</v>
          </cell>
          <cell r="D1850" t="str">
            <v>204</v>
          </cell>
          <cell r="E1850" t="str">
            <v>455</v>
          </cell>
          <cell r="F1850">
            <v>0</v>
          </cell>
          <cell r="G1850">
            <v>5</v>
          </cell>
          <cell r="H1850" t="str">
            <v>2006-05-31</v>
          </cell>
        </row>
        <row r="1851">
          <cell r="A1851" t="str">
            <v>481004</v>
          </cell>
          <cell r="B1851" t="str">
            <v>1015</v>
          </cell>
          <cell r="C1851">
            <v>-31.87</v>
          </cell>
          <cell r="D1851" t="str">
            <v>205</v>
          </cell>
          <cell r="E1851" t="str">
            <v>455</v>
          </cell>
          <cell r="F1851">
            <v>0</v>
          </cell>
          <cell r="G1851">
            <v>5</v>
          </cell>
          <cell r="H1851" t="str">
            <v>2006-05-31</v>
          </cell>
        </row>
        <row r="1852">
          <cell r="A1852" t="str">
            <v>481002</v>
          </cell>
          <cell r="B1852" t="str">
            <v>1015</v>
          </cell>
          <cell r="C1852">
            <v>0</v>
          </cell>
          <cell r="D1852" t="str">
            <v>202</v>
          </cell>
          <cell r="E1852" t="str">
            <v>456</v>
          </cell>
          <cell r="F1852">
            <v>0</v>
          </cell>
          <cell r="G1852">
            <v>5</v>
          </cell>
          <cell r="H1852" t="str">
            <v>2006-05-31</v>
          </cell>
        </row>
        <row r="1853">
          <cell r="A1853" t="str">
            <v>481002</v>
          </cell>
          <cell r="B1853" t="str">
            <v>1015</v>
          </cell>
          <cell r="C1853">
            <v>0</v>
          </cell>
          <cell r="D1853" t="str">
            <v>203</v>
          </cell>
          <cell r="E1853" t="str">
            <v>456</v>
          </cell>
          <cell r="F1853">
            <v>0</v>
          </cell>
          <cell r="G1853">
            <v>5</v>
          </cell>
          <cell r="H1853" t="str">
            <v>2006-05-31</v>
          </cell>
        </row>
        <row r="1854">
          <cell r="A1854" t="str">
            <v>481002</v>
          </cell>
          <cell r="B1854" t="str">
            <v>1015</v>
          </cell>
          <cell r="C1854">
            <v>0</v>
          </cell>
          <cell r="D1854" t="str">
            <v>204</v>
          </cell>
          <cell r="E1854" t="str">
            <v>456</v>
          </cell>
          <cell r="F1854">
            <v>0</v>
          </cell>
          <cell r="G1854">
            <v>5</v>
          </cell>
          <cell r="H1854" t="str">
            <v>2006-05-31</v>
          </cell>
        </row>
        <row r="1855">
          <cell r="A1855" t="str">
            <v>481002</v>
          </cell>
          <cell r="B1855" t="str">
            <v>1015</v>
          </cell>
          <cell r="C1855">
            <v>0</v>
          </cell>
          <cell r="D1855" t="str">
            <v>210</v>
          </cell>
          <cell r="E1855" t="str">
            <v>456</v>
          </cell>
          <cell r="F1855">
            <v>0</v>
          </cell>
          <cell r="G1855">
            <v>5</v>
          </cell>
          <cell r="H1855" t="str">
            <v>2006-05-31</v>
          </cell>
        </row>
        <row r="1856">
          <cell r="A1856" t="str">
            <v>481002</v>
          </cell>
          <cell r="B1856" t="str">
            <v>1015</v>
          </cell>
          <cell r="C1856">
            <v>-373.59</v>
          </cell>
          <cell r="D1856" t="str">
            <v>202</v>
          </cell>
          <cell r="E1856" t="str">
            <v>457</v>
          </cell>
          <cell r="F1856">
            <v>-2240</v>
          </cell>
          <cell r="G1856">
            <v>5</v>
          </cell>
          <cell r="H1856" t="str">
            <v>2006-05-31</v>
          </cell>
        </row>
        <row r="1857">
          <cell r="A1857" t="str">
            <v>481002</v>
          </cell>
          <cell r="B1857" t="str">
            <v>1015</v>
          </cell>
          <cell r="C1857">
            <v>-409.63</v>
          </cell>
          <cell r="D1857" t="str">
            <v>203</v>
          </cell>
          <cell r="E1857" t="str">
            <v>457</v>
          </cell>
          <cell r="F1857">
            <v>0</v>
          </cell>
          <cell r="G1857">
            <v>5</v>
          </cell>
          <cell r="H1857" t="str">
            <v>2006-05-31</v>
          </cell>
        </row>
        <row r="1858">
          <cell r="A1858" t="str">
            <v>481002</v>
          </cell>
          <cell r="B1858" t="str">
            <v>1015</v>
          </cell>
          <cell r="C1858">
            <v>-12794.72</v>
          </cell>
          <cell r="D1858" t="str">
            <v>204</v>
          </cell>
          <cell r="E1858" t="str">
            <v>457</v>
          </cell>
          <cell r="F1858">
            <v>0</v>
          </cell>
          <cell r="G1858">
            <v>5</v>
          </cell>
          <cell r="H1858" t="str">
            <v>2006-05-31</v>
          </cell>
        </row>
        <row r="1859">
          <cell r="A1859" t="str">
            <v>481002</v>
          </cell>
          <cell r="B1859" t="str">
            <v>1015</v>
          </cell>
          <cell r="C1859">
            <v>0</v>
          </cell>
          <cell r="D1859" t="str">
            <v>210</v>
          </cell>
          <cell r="E1859" t="str">
            <v>457</v>
          </cell>
          <cell r="F1859">
            <v>0</v>
          </cell>
          <cell r="G1859">
            <v>5</v>
          </cell>
          <cell r="H1859" t="str">
            <v>2006-05-31</v>
          </cell>
        </row>
        <row r="1860">
          <cell r="A1860" t="str">
            <v>481005</v>
          </cell>
          <cell r="B1860" t="str">
            <v>1015</v>
          </cell>
          <cell r="C1860">
            <v>-2029</v>
          </cell>
          <cell r="D1860" t="str">
            <v>202</v>
          </cell>
          <cell r="E1860" t="str">
            <v>457</v>
          </cell>
          <cell r="F1860">
            <v>-9861</v>
          </cell>
          <cell r="G1860">
            <v>5</v>
          </cell>
          <cell r="H1860" t="str">
            <v>2006-05-31</v>
          </cell>
        </row>
        <row r="1861">
          <cell r="A1861" t="str">
            <v>481005</v>
          </cell>
          <cell r="B1861" t="str">
            <v>1015</v>
          </cell>
          <cell r="C1861">
            <v>-1803</v>
          </cell>
          <cell r="D1861" t="str">
            <v>203</v>
          </cell>
          <cell r="E1861" t="str">
            <v>457</v>
          </cell>
          <cell r="F1861">
            <v>0</v>
          </cell>
          <cell r="G1861">
            <v>5</v>
          </cell>
          <cell r="H1861" t="str">
            <v>2006-05-31</v>
          </cell>
        </row>
        <row r="1862">
          <cell r="A1862" t="str">
            <v>481005</v>
          </cell>
          <cell r="B1862" t="str">
            <v>1015</v>
          </cell>
          <cell r="C1862">
            <v>-56325</v>
          </cell>
          <cell r="D1862" t="str">
            <v>204</v>
          </cell>
          <cell r="E1862" t="str">
            <v>457</v>
          </cell>
          <cell r="F1862">
            <v>0</v>
          </cell>
          <cell r="G1862">
            <v>5</v>
          </cell>
          <cell r="H1862" t="str">
            <v>2006-05-31</v>
          </cell>
        </row>
        <row r="1863">
          <cell r="A1863" t="str">
            <v>481005</v>
          </cell>
          <cell r="B1863" t="str">
            <v>1015</v>
          </cell>
          <cell r="C1863">
            <v>0</v>
          </cell>
          <cell r="D1863" t="str">
            <v>210</v>
          </cell>
          <cell r="E1863" t="str">
            <v>457</v>
          </cell>
          <cell r="F1863">
            <v>0</v>
          </cell>
          <cell r="G1863">
            <v>5</v>
          </cell>
          <cell r="H1863" t="str">
            <v>2006-05-31</v>
          </cell>
        </row>
        <row r="1864">
          <cell r="A1864" t="str">
            <v>489300</v>
          </cell>
          <cell r="B1864" t="str">
            <v>1015</v>
          </cell>
          <cell r="C1864">
            <v>-3689.51</v>
          </cell>
          <cell r="D1864" t="str">
            <v>250</v>
          </cell>
          <cell r="E1864" t="str">
            <v>458</v>
          </cell>
          <cell r="F1864">
            <v>-31397</v>
          </cell>
          <cell r="G1864">
            <v>5</v>
          </cell>
          <cell r="H1864" t="str">
            <v>2006-05-31</v>
          </cell>
        </row>
        <row r="1865">
          <cell r="A1865" t="str">
            <v>489304</v>
          </cell>
          <cell r="B1865" t="str">
            <v>1015</v>
          </cell>
          <cell r="C1865">
            <v>-651.20000000000005</v>
          </cell>
          <cell r="D1865" t="str">
            <v>250</v>
          </cell>
          <cell r="E1865" t="str">
            <v>458</v>
          </cell>
          <cell r="F1865">
            <v>-1834</v>
          </cell>
          <cell r="G1865">
            <v>5</v>
          </cell>
          <cell r="H1865" t="str">
            <v>2006-05-31</v>
          </cell>
        </row>
        <row r="1866">
          <cell r="A1866" t="str">
            <v>489300</v>
          </cell>
          <cell r="B1866" t="str">
            <v>1015</v>
          </cell>
          <cell r="C1866">
            <v>-1540.65</v>
          </cell>
          <cell r="D1866" t="str">
            <v>250</v>
          </cell>
          <cell r="E1866" t="str">
            <v>459</v>
          </cell>
          <cell r="F1866">
            <v>-3422</v>
          </cell>
          <cell r="G1866">
            <v>5</v>
          </cell>
          <cell r="H1866" t="str">
            <v>2006-05-31</v>
          </cell>
        </row>
        <row r="1867">
          <cell r="A1867" t="str">
            <v>489304</v>
          </cell>
          <cell r="B1867" t="str">
            <v>1015</v>
          </cell>
          <cell r="C1867">
            <v>0</v>
          </cell>
          <cell r="D1867" t="str">
            <v>250</v>
          </cell>
          <cell r="E1867" t="str">
            <v>459</v>
          </cell>
          <cell r="F1867">
            <v>0</v>
          </cell>
          <cell r="G1867">
            <v>5</v>
          </cell>
          <cell r="H1867" t="str">
            <v>2006-05-31</v>
          </cell>
        </row>
        <row r="1868">
          <cell r="A1868" t="str">
            <v>481003</v>
          </cell>
          <cell r="B1868" t="str">
            <v>1015</v>
          </cell>
          <cell r="C1868">
            <v>-109863.19</v>
          </cell>
          <cell r="D1868" t="str">
            <v>200</v>
          </cell>
          <cell r="F1868">
            <v>-11017.59</v>
          </cell>
          <cell r="G1868">
            <v>5</v>
          </cell>
          <cell r="H1868" t="str">
            <v>2006-05-31</v>
          </cell>
        </row>
        <row r="1869">
          <cell r="A1869" t="str">
            <v>481000</v>
          </cell>
          <cell r="B1869" t="str">
            <v>1015</v>
          </cell>
          <cell r="C1869">
            <v>-16390.96</v>
          </cell>
          <cell r="D1869" t="str">
            <v>202</v>
          </cell>
          <cell r="E1869" t="str">
            <v>402</v>
          </cell>
          <cell r="F1869">
            <v>-39583</v>
          </cell>
          <cell r="G1869">
            <v>6</v>
          </cell>
          <cell r="H1869" t="str">
            <v>2006-06-30</v>
          </cell>
        </row>
        <row r="1870">
          <cell r="A1870" t="str">
            <v>481000</v>
          </cell>
          <cell r="B1870" t="str">
            <v>1015</v>
          </cell>
          <cell r="C1870">
            <v>-19695.32</v>
          </cell>
          <cell r="D1870" t="str">
            <v>203</v>
          </cell>
          <cell r="E1870" t="str">
            <v>402</v>
          </cell>
          <cell r="F1870">
            <v>0</v>
          </cell>
          <cell r="G1870">
            <v>6</v>
          </cell>
          <cell r="H1870" t="str">
            <v>2006-06-30</v>
          </cell>
        </row>
        <row r="1871">
          <cell r="A1871" t="str">
            <v>481000</v>
          </cell>
          <cell r="B1871" t="str">
            <v>1015</v>
          </cell>
          <cell r="C1871">
            <v>-257065.07</v>
          </cell>
          <cell r="D1871" t="str">
            <v>204</v>
          </cell>
          <cell r="E1871" t="str">
            <v>402</v>
          </cell>
          <cell r="F1871">
            <v>0</v>
          </cell>
          <cell r="G1871">
            <v>6</v>
          </cell>
          <cell r="H1871" t="str">
            <v>2006-06-30</v>
          </cell>
        </row>
        <row r="1872">
          <cell r="A1872" t="str">
            <v>481000</v>
          </cell>
          <cell r="B1872" t="str">
            <v>1015</v>
          </cell>
          <cell r="C1872">
            <v>0</v>
          </cell>
          <cell r="D1872" t="str">
            <v>210</v>
          </cell>
          <cell r="E1872" t="str">
            <v>402</v>
          </cell>
          <cell r="F1872">
            <v>0</v>
          </cell>
          <cell r="G1872">
            <v>6</v>
          </cell>
          <cell r="H1872" t="str">
            <v>2006-06-30</v>
          </cell>
        </row>
        <row r="1873">
          <cell r="A1873" t="str">
            <v>481004</v>
          </cell>
          <cell r="B1873" t="str">
            <v>1015</v>
          </cell>
          <cell r="C1873">
            <v>-224861.16</v>
          </cell>
          <cell r="D1873" t="str">
            <v>202</v>
          </cell>
          <cell r="E1873" t="str">
            <v>402</v>
          </cell>
          <cell r="F1873">
            <v>-452634</v>
          </cell>
          <cell r="G1873">
            <v>6</v>
          </cell>
          <cell r="H1873" t="str">
            <v>2006-06-30</v>
          </cell>
        </row>
        <row r="1874">
          <cell r="A1874" t="str">
            <v>481004</v>
          </cell>
          <cell r="B1874" t="str">
            <v>1015</v>
          </cell>
          <cell r="C1874">
            <v>-225217.46</v>
          </cell>
          <cell r="D1874" t="str">
            <v>203</v>
          </cell>
          <cell r="E1874" t="str">
            <v>402</v>
          </cell>
          <cell r="F1874">
            <v>0</v>
          </cell>
          <cell r="G1874">
            <v>6</v>
          </cell>
          <cell r="H1874" t="str">
            <v>2006-06-30</v>
          </cell>
        </row>
        <row r="1875">
          <cell r="A1875" t="str">
            <v>481004</v>
          </cell>
          <cell r="B1875" t="str">
            <v>1015</v>
          </cell>
          <cell r="C1875">
            <v>-2939554.74</v>
          </cell>
          <cell r="D1875" t="str">
            <v>204</v>
          </cell>
          <cell r="E1875" t="str">
            <v>402</v>
          </cell>
          <cell r="F1875">
            <v>0</v>
          </cell>
          <cell r="G1875">
            <v>6</v>
          </cell>
          <cell r="H1875" t="str">
            <v>2006-06-30</v>
          </cell>
        </row>
        <row r="1876">
          <cell r="A1876" t="str">
            <v>481004</v>
          </cell>
          <cell r="B1876" t="str">
            <v>1015</v>
          </cell>
          <cell r="C1876">
            <v>0</v>
          </cell>
          <cell r="D1876" t="str">
            <v>210</v>
          </cell>
          <cell r="E1876" t="str">
            <v>402</v>
          </cell>
          <cell r="F1876">
            <v>0</v>
          </cell>
          <cell r="G1876">
            <v>6</v>
          </cell>
          <cell r="H1876" t="str">
            <v>2006-06-30</v>
          </cell>
        </row>
        <row r="1877">
          <cell r="A1877" t="str">
            <v>481000</v>
          </cell>
          <cell r="B1877" t="str">
            <v>1015</v>
          </cell>
          <cell r="C1877">
            <v>-7264.98</v>
          </cell>
          <cell r="D1877" t="str">
            <v>202</v>
          </cell>
          <cell r="E1877" t="str">
            <v>403</v>
          </cell>
          <cell r="F1877">
            <v>0</v>
          </cell>
          <cell r="G1877">
            <v>6</v>
          </cell>
          <cell r="H1877" t="str">
            <v>2006-06-30</v>
          </cell>
        </row>
        <row r="1878">
          <cell r="A1878" t="str">
            <v>481000</v>
          </cell>
          <cell r="B1878" t="str">
            <v>1015</v>
          </cell>
          <cell r="C1878">
            <v>-1619.75</v>
          </cell>
          <cell r="D1878" t="str">
            <v>203</v>
          </cell>
          <cell r="E1878" t="str">
            <v>403</v>
          </cell>
          <cell r="F1878">
            <v>0</v>
          </cell>
          <cell r="G1878">
            <v>6</v>
          </cell>
          <cell r="H1878" t="str">
            <v>2006-06-30</v>
          </cell>
        </row>
        <row r="1879">
          <cell r="A1879" t="str">
            <v>481000</v>
          </cell>
          <cell r="B1879" t="str">
            <v>1015</v>
          </cell>
          <cell r="C1879">
            <v>-2944.28</v>
          </cell>
          <cell r="D1879" t="str">
            <v>204</v>
          </cell>
          <cell r="E1879" t="str">
            <v>403</v>
          </cell>
          <cell r="F1879">
            <v>0</v>
          </cell>
          <cell r="G1879">
            <v>6</v>
          </cell>
          <cell r="H1879" t="str">
            <v>2006-06-30</v>
          </cell>
        </row>
        <row r="1880">
          <cell r="A1880" t="str">
            <v>481000</v>
          </cell>
          <cell r="B1880" t="str">
            <v>1015</v>
          </cell>
          <cell r="C1880">
            <v>-84139.01</v>
          </cell>
          <cell r="D1880" t="str">
            <v>202</v>
          </cell>
          <cell r="E1880" t="str">
            <v>404</v>
          </cell>
          <cell r="F1880">
            <v>-269501</v>
          </cell>
          <cell r="G1880">
            <v>6</v>
          </cell>
          <cell r="H1880" t="str">
            <v>2006-06-30</v>
          </cell>
        </row>
        <row r="1881">
          <cell r="A1881" t="str">
            <v>481000</v>
          </cell>
          <cell r="B1881" t="str">
            <v>1015</v>
          </cell>
          <cell r="C1881">
            <v>-194598.59</v>
          </cell>
          <cell r="D1881" t="str">
            <v>203</v>
          </cell>
          <cell r="E1881" t="str">
            <v>404</v>
          </cell>
          <cell r="F1881">
            <v>0</v>
          </cell>
          <cell r="G1881">
            <v>6</v>
          </cell>
          <cell r="H1881" t="str">
            <v>2006-06-30</v>
          </cell>
        </row>
        <row r="1882">
          <cell r="A1882" t="str">
            <v>481000</v>
          </cell>
          <cell r="B1882" t="str">
            <v>1015</v>
          </cell>
          <cell r="C1882">
            <v>-1750228.43</v>
          </cell>
          <cell r="D1882" t="str">
            <v>204</v>
          </cell>
          <cell r="E1882" t="str">
            <v>404</v>
          </cell>
          <cell r="F1882">
            <v>0</v>
          </cell>
          <cell r="G1882">
            <v>6</v>
          </cell>
          <cell r="H1882" t="str">
            <v>2006-06-30</v>
          </cell>
        </row>
        <row r="1883">
          <cell r="A1883" t="str">
            <v>481004</v>
          </cell>
          <cell r="B1883" t="str">
            <v>1015</v>
          </cell>
          <cell r="C1883">
            <v>0</v>
          </cell>
          <cell r="D1883" t="str">
            <v>202</v>
          </cell>
          <cell r="E1883" t="str">
            <v>404</v>
          </cell>
          <cell r="F1883">
            <v>0</v>
          </cell>
          <cell r="G1883">
            <v>6</v>
          </cell>
          <cell r="H1883" t="str">
            <v>2006-06-30</v>
          </cell>
        </row>
        <row r="1884">
          <cell r="A1884" t="str">
            <v>481004</v>
          </cell>
          <cell r="B1884" t="str">
            <v>1015</v>
          </cell>
          <cell r="C1884">
            <v>0</v>
          </cell>
          <cell r="D1884" t="str">
            <v>203</v>
          </cell>
          <cell r="E1884" t="str">
            <v>404</v>
          </cell>
          <cell r="F1884">
            <v>0</v>
          </cell>
          <cell r="G1884">
            <v>6</v>
          </cell>
          <cell r="H1884" t="str">
            <v>2006-06-30</v>
          </cell>
        </row>
        <row r="1885">
          <cell r="A1885" t="str">
            <v>481004</v>
          </cell>
          <cell r="B1885" t="str">
            <v>1015</v>
          </cell>
          <cell r="C1885">
            <v>0</v>
          </cell>
          <cell r="D1885" t="str">
            <v>204</v>
          </cell>
          <cell r="E1885" t="str">
            <v>404</v>
          </cell>
          <cell r="F1885">
            <v>0</v>
          </cell>
          <cell r="G1885">
            <v>6</v>
          </cell>
          <cell r="H1885" t="str">
            <v>2006-06-30</v>
          </cell>
        </row>
        <row r="1886">
          <cell r="A1886" t="str">
            <v>481004</v>
          </cell>
          <cell r="B1886" t="str">
            <v>1015</v>
          </cell>
          <cell r="C1886">
            <v>0</v>
          </cell>
          <cell r="D1886" t="str">
            <v>210</v>
          </cell>
          <cell r="E1886" t="str">
            <v>404</v>
          </cell>
          <cell r="F1886">
            <v>0</v>
          </cell>
          <cell r="G1886">
            <v>6</v>
          </cell>
          <cell r="H1886" t="str">
            <v>2006-06-30</v>
          </cell>
        </row>
        <row r="1887">
          <cell r="A1887" t="str">
            <v>489300</v>
          </cell>
          <cell r="B1887" t="str">
            <v>1015</v>
          </cell>
          <cell r="C1887">
            <v>-49039.35</v>
          </cell>
          <cell r="D1887" t="str">
            <v>250</v>
          </cell>
          <cell r="E1887" t="str">
            <v>405</v>
          </cell>
          <cell r="F1887">
            <v>-243492</v>
          </cell>
          <cell r="G1887">
            <v>6</v>
          </cell>
          <cell r="H1887" t="str">
            <v>2006-06-30</v>
          </cell>
        </row>
        <row r="1888">
          <cell r="A1888" t="str">
            <v>489304</v>
          </cell>
          <cell r="B1888" t="str">
            <v>1015</v>
          </cell>
          <cell r="C1888">
            <v>-56264.51</v>
          </cell>
          <cell r="D1888" t="str">
            <v>250</v>
          </cell>
          <cell r="E1888" t="str">
            <v>405</v>
          </cell>
          <cell r="F1888">
            <v>-399030</v>
          </cell>
          <cell r="G1888">
            <v>6</v>
          </cell>
          <cell r="H1888" t="str">
            <v>2006-06-30</v>
          </cell>
        </row>
        <row r="1889">
          <cell r="A1889" t="str">
            <v>489300</v>
          </cell>
          <cell r="B1889" t="str">
            <v>1015</v>
          </cell>
          <cell r="C1889">
            <v>-76342.179999999993</v>
          </cell>
          <cell r="D1889" t="str">
            <v>250</v>
          </cell>
          <cell r="E1889" t="str">
            <v>406</v>
          </cell>
          <cell r="F1889">
            <v>-271358</v>
          </cell>
          <cell r="G1889">
            <v>6</v>
          </cell>
          <cell r="H1889" t="str">
            <v>2006-06-30</v>
          </cell>
        </row>
        <row r="1890">
          <cell r="A1890" t="str">
            <v>489304</v>
          </cell>
          <cell r="B1890" t="str">
            <v>1015</v>
          </cell>
          <cell r="C1890">
            <v>-37617.599999999999</v>
          </cell>
          <cell r="D1890" t="str">
            <v>250</v>
          </cell>
          <cell r="E1890" t="str">
            <v>406</v>
          </cell>
          <cell r="F1890">
            <v>-192886</v>
          </cell>
          <cell r="G1890">
            <v>6</v>
          </cell>
          <cell r="H1890" t="str">
            <v>2006-06-30</v>
          </cell>
        </row>
        <row r="1891">
          <cell r="A1891" t="str">
            <v>480000</v>
          </cell>
          <cell r="B1891" t="str">
            <v>1015</v>
          </cell>
          <cell r="C1891">
            <v>-7804307.5499999998</v>
          </cell>
          <cell r="D1891" t="str">
            <v>202</v>
          </cell>
          <cell r="E1891" t="str">
            <v>407</v>
          </cell>
          <cell r="F1891">
            <v>-2299289.17</v>
          </cell>
          <cell r="G1891">
            <v>6</v>
          </cell>
          <cell r="H1891" t="str">
            <v>2006-06-30</v>
          </cell>
        </row>
        <row r="1892">
          <cell r="A1892" t="str">
            <v>480000</v>
          </cell>
          <cell r="B1892" t="str">
            <v>1015</v>
          </cell>
          <cell r="C1892">
            <v>-1152109.3899999999</v>
          </cell>
          <cell r="D1892" t="str">
            <v>203</v>
          </cell>
          <cell r="E1892" t="str">
            <v>407</v>
          </cell>
          <cell r="F1892">
            <v>0</v>
          </cell>
          <cell r="G1892">
            <v>6</v>
          </cell>
          <cell r="H1892" t="str">
            <v>2006-06-30</v>
          </cell>
        </row>
        <row r="1893">
          <cell r="A1893" t="str">
            <v>480000</v>
          </cell>
          <cell r="B1893" t="str">
            <v>1015</v>
          </cell>
          <cell r="C1893">
            <v>-15043047.48</v>
          </cell>
          <cell r="D1893" t="str">
            <v>204</v>
          </cell>
          <cell r="E1893" t="str">
            <v>407</v>
          </cell>
          <cell r="F1893">
            <v>0</v>
          </cell>
          <cell r="G1893">
            <v>6</v>
          </cell>
          <cell r="H1893" t="str">
            <v>2006-06-30</v>
          </cell>
        </row>
        <row r="1894">
          <cell r="A1894" t="str">
            <v>480000</v>
          </cell>
          <cell r="B1894" t="str">
            <v>1015</v>
          </cell>
          <cell r="C1894">
            <v>-657920.71</v>
          </cell>
          <cell r="D1894" t="str">
            <v>205</v>
          </cell>
          <cell r="E1894" t="str">
            <v>407</v>
          </cell>
          <cell r="F1894">
            <v>0</v>
          </cell>
          <cell r="G1894">
            <v>6</v>
          </cell>
          <cell r="H1894" t="str">
            <v>2006-06-30</v>
          </cell>
        </row>
        <row r="1895">
          <cell r="A1895" t="str">
            <v>480000</v>
          </cell>
          <cell r="B1895" t="str">
            <v>1015</v>
          </cell>
          <cell r="C1895">
            <v>92564.45</v>
          </cell>
          <cell r="D1895" t="str">
            <v>210</v>
          </cell>
          <cell r="E1895" t="str">
            <v>407</v>
          </cell>
          <cell r="F1895">
            <v>12648.6</v>
          </cell>
          <cell r="G1895">
            <v>6</v>
          </cell>
          <cell r="H1895" t="str">
            <v>2006-06-30</v>
          </cell>
        </row>
        <row r="1896">
          <cell r="A1896" t="str">
            <v>480001</v>
          </cell>
          <cell r="B1896" t="str">
            <v>1015</v>
          </cell>
          <cell r="C1896">
            <v>-2540540.92</v>
          </cell>
          <cell r="D1896" t="str">
            <v>202</v>
          </cell>
          <cell r="E1896" t="str">
            <v>407</v>
          </cell>
          <cell r="F1896">
            <v>-1954104.95</v>
          </cell>
          <cell r="G1896">
            <v>6</v>
          </cell>
          <cell r="H1896" t="str">
            <v>2006-06-30</v>
          </cell>
        </row>
        <row r="1897">
          <cell r="A1897" t="str">
            <v>480001</v>
          </cell>
          <cell r="B1897" t="str">
            <v>1015</v>
          </cell>
          <cell r="C1897">
            <v>-2389637.33</v>
          </cell>
          <cell r="D1897" t="str">
            <v>203</v>
          </cell>
          <cell r="E1897" t="str">
            <v>407</v>
          </cell>
          <cell r="F1897">
            <v>0</v>
          </cell>
          <cell r="G1897">
            <v>6</v>
          </cell>
          <cell r="H1897" t="str">
            <v>2006-06-30</v>
          </cell>
        </row>
        <row r="1898">
          <cell r="A1898" t="str">
            <v>480001</v>
          </cell>
          <cell r="B1898" t="str">
            <v>1015</v>
          </cell>
          <cell r="C1898">
            <v>-14821690.380000001</v>
          </cell>
          <cell r="D1898" t="str">
            <v>204</v>
          </cell>
          <cell r="E1898" t="str">
            <v>407</v>
          </cell>
          <cell r="F1898">
            <v>0</v>
          </cell>
          <cell r="G1898">
            <v>6</v>
          </cell>
          <cell r="H1898" t="str">
            <v>2006-06-30</v>
          </cell>
        </row>
        <row r="1899">
          <cell r="A1899" t="str">
            <v>480001</v>
          </cell>
          <cell r="B1899" t="str">
            <v>1015</v>
          </cell>
          <cell r="C1899">
            <v>158105.29999999999</v>
          </cell>
          <cell r="D1899" t="str">
            <v>205</v>
          </cell>
          <cell r="E1899" t="str">
            <v>407</v>
          </cell>
          <cell r="F1899">
            <v>0</v>
          </cell>
          <cell r="G1899">
            <v>6</v>
          </cell>
          <cell r="H1899" t="str">
            <v>2006-06-30</v>
          </cell>
        </row>
        <row r="1900">
          <cell r="A1900" t="str">
            <v>480001</v>
          </cell>
          <cell r="B1900" t="str">
            <v>1015</v>
          </cell>
          <cell r="C1900">
            <v>-106975.82</v>
          </cell>
          <cell r="D1900" t="str">
            <v>210</v>
          </cell>
          <cell r="E1900" t="str">
            <v>407</v>
          </cell>
          <cell r="F1900">
            <v>-15020.9</v>
          </cell>
          <cell r="G1900">
            <v>6</v>
          </cell>
          <cell r="H1900" t="str">
            <v>2006-06-30</v>
          </cell>
        </row>
        <row r="1901">
          <cell r="A1901" t="str">
            <v>481000</v>
          </cell>
          <cell r="B1901" t="str">
            <v>1015</v>
          </cell>
          <cell r="C1901">
            <v>-1486.52</v>
          </cell>
          <cell r="D1901" t="str">
            <v>202</v>
          </cell>
          <cell r="E1901" t="str">
            <v>407</v>
          </cell>
          <cell r="F1901">
            <v>-1547.8</v>
          </cell>
          <cell r="G1901">
            <v>6</v>
          </cell>
          <cell r="H1901" t="str">
            <v>2006-06-30</v>
          </cell>
        </row>
        <row r="1902">
          <cell r="A1902" t="str">
            <v>481000</v>
          </cell>
          <cell r="B1902" t="str">
            <v>1015</v>
          </cell>
          <cell r="C1902">
            <v>-770.21</v>
          </cell>
          <cell r="D1902" t="str">
            <v>203</v>
          </cell>
          <cell r="E1902" t="str">
            <v>407</v>
          </cell>
          <cell r="F1902">
            <v>0</v>
          </cell>
          <cell r="G1902">
            <v>6</v>
          </cell>
          <cell r="H1902" t="str">
            <v>2006-06-30</v>
          </cell>
        </row>
        <row r="1903">
          <cell r="A1903" t="str">
            <v>481000</v>
          </cell>
          <cell r="B1903" t="str">
            <v>1015</v>
          </cell>
          <cell r="C1903">
            <v>-10117.58</v>
          </cell>
          <cell r="D1903" t="str">
            <v>204</v>
          </cell>
          <cell r="E1903" t="str">
            <v>407</v>
          </cell>
          <cell r="F1903">
            <v>0</v>
          </cell>
          <cell r="G1903">
            <v>6</v>
          </cell>
          <cell r="H1903" t="str">
            <v>2006-06-30</v>
          </cell>
        </row>
        <row r="1904">
          <cell r="A1904" t="str">
            <v>481000</v>
          </cell>
          <cell r="B1904" t="str">
            <v>1015</v>
          </cell>
          <cell r="C1904">
            <v>-142.46</v>
          </cell>
          <cell r="D1904" t="str">
            <v>205</v>
          </cell>
          <cell r="E1904" t="str">
            <v>407</v>
          </cell>
          <cell r="F1904">
            <v>0</v>
          </cell>
          <cell r="G1904">
            <v>6</v>
          </cell>
          <cell r="H1904" t="str">
            <v>2006-06-30</v>
          </cell>
        </row>
        <row r="1905">
          <cell r="A1905" t="str">
            <v>481004</v>
          </cell>
          <cell r="B1905" t="str">
            <v>1015</v>
          </cell>
          <cell r="C1905">
            <v>-1659710.01</v>
          </cell>
          <cell r="D1905" t="str">
            <v>202</v>
          </cell>
          <cell r="E1905" t="str">
            <v>407</v>
          </cell>
          <cell r="F1905">
            <v>-800587.08</v>
          </cell>
          <cell r="G1905">
            <v>6</v>
          </cell>
          <cell r="H1905" t="str">
            <v>2006-06-30</v>
          </cell>
        </row>
        <row r="1906">
          <cell r="A1906" t="str">
            <v>481004</v>
          </cell>
          <cell r="B1906" t="str">
            <v>1015</v>
          </cell>
          <cell r="C1906">
            <v>-400377.07</v>
          </cell>
          <cell r="D1906" t="str">
            <v>203</v>
          </cell>
          <cell r="E1906" t="str">
            <v>407</v>
          </cell>
          <cell r="F1906">
            <v>0</v>
          </cell>
          <cell r="G1906">
            <v>6</v>
          </cell>
          <cell r="H1906" t="str">
            <v>2006-06-30</v>
          </cell>
        </row>
        <row r="1907">
          <cell r="A1907" t="str">
            <v>481004</v>
          </cell>
          <cell r="B1907" t="str">
            <v>1015</v>
          </cell>
          <cell r="C1907">
            <v>-5231772.5599999996</v>
          </cell>
          <cell r="D1907" t="str">
            <v>204</v>
          </cell>
          <cell r="E1907" t="str">
            <v>407</v>
          </cell>
          <cell r="F1907">
            <v>0</v>
          </cell>
          <cell r="G1907">
            <v>6</v>
          </cell>
          <cell r="H1907" t="str">
            <v>2006-06-30</v>
          </cell>
        </row>
        <row r="1908">
          <cell r="A1908" t="str">
            <v>481004</v>
          </cell>
          <cell r="B1908" t="str">
            <v>1015</v>
          </cell>
          <cell r="C1908">
            <v>-125245.13</v>
          </cell>
          <cell r="D1908" t="str">
            <v>205</v>
          </cell>
          <cell r="E1908" t="str">
            <v>407</v>
          </cell>
          <cell r="F1908">
            <v>0</v>
          </cell>
          <cell r="G1908">
            <v>6</v>
          </cell>
          <cell r="H1908" t="str">
            <v>2006-06-30</v>
          </cell>
        </row>
        <row r="1909">
          <cell r="A1909" t="str">
            <v>481004</v>
          </cell>
          <cell r="B1909" t="str">
            <v>1015</v>
          </cell>
          <cell r="C1909">
            <v>14411.37</v>
          </cell>
          <cell r="D1909" t="str">
            <v>210</v>
          </cell>
          <cell r="E1909" t="str">
            <v>407</v>
          </cell>
          <cell r="F1909">
            <v>2372.3000000000002</v>
          </cell>
          <cell r="G1909">
            <v>6</v>
          </cell>
          <cell r="H1909" t="str">
            <v>2006-06-30</v>
          </cell>
        </row>
        <row r="1910">
          <cell r="A1910" t="str">
            <v>480000</v>
          </cell>
          <cell r="B1910" t="str">
            <v>1015</v>
          </cell>
          <cell r="C1910">
            <v>-53067.25</v>
          </cell>
          <cell r="D1910" t="str">
            <v>202</v>
          </cell>
          <cell r="E1910" t="str">
            <v>408</v>
          </cell>
          <cell r="F1910">
            <v>-12428.48</v>
          </cell>
          <cell r="G1910">
            <v>6</v>
          </cell>
          <cell r="H1910" t="str">
            <v>2006-06-30</v>
          </cell>
        </row>
        <row r="1911">
          <cell r="A1911" t="str">
            <v>480000</v>
          </cell>
          <cell r="B1911" t="str">
            <v>1015</v>
          </cell>
          <cell r="C1911">
            <v>-6214.05</v>
          </cell>
          <cell r="D1911" t="str">
            <v>203</v>
          </cell>
          <cell r="E1911" t="str">
            <v>408</v>
          </cell>
          <cell r="F1911">
            <v>0</v>
          </cell>
          <cell r="G1911">
            <v>6</v>
          </cell>
          <cell r="H1911" t="str">
            <v>2006-06-30</v>
          </cell>
        </row>
        <row r="1912">
          <cell r="A1912" t="str">
            <v>480000</v>
          </cell>
          <cell r="B1912" t="str">
            <v>1015</v>
          </cell>
          <cell r="C1912">
            <v>-81632.66</v>
          </cell>
          <cell r="D1912" t="str">
            <v>204</v>
          </cell>
          <cell r="E1912" t="str">
            <v>408</v>
          </cell>
          <cell r="F1912">
            <v>0</v>
          </cell>
          <cell r="G1912">
            <v>6</v>
          </cell>
          <cell r="H1912" t="str">
            <v>2006-06-30</v>
          </cell>
        </row>
        <row r="1913">
          <cell r="A1913" t="str">
            <v>480000</v>
          </cell>
          <cell r="B1913" t="str">
            <v>1015</v>
          </cell>
          <cell r="C1913">
            <v>-12439.82</v>
          </cell>
          <cell r="D1913" t="str">
            <v>205</v>
          </cell>
          <cell r="E1913" t="str">
            <v>408</v>
          </cell>
          <cell r="F1913">
            <v>0</v>
          </cell>
          <cell r="G1913">
            <v>6</v>
          </cell>
          <cell r="H1913" t="str">
            <v>2006-06-30</v>
          </cell>
        </row>
        <row r="1914">
          <cell r="A1914" t="str">
            <v>480001</v>
          </cell>
          <cell r="B1914" t="str">
            <v>1015</v>
          </cell>
          <cell r="C1914">
            <v>-26605.03</v>
          </cell>
          <cell r="D1914" t="str">
            <v>202</v>
          </cell>
          <cell r="E1914" t="str">
            <v>408</v>
          </cell>
          <cell r="F1914">
            <v>-5014.24</v>
          </cell>
          <cell r="G1914">
            <v>6</v>
          </cell>
          <cell r="H1914" t="str">
            <v>2006-06-30</v>
          </cell>
        </row>
        <row r="1915">
          <cell r="A1915" t="str">
            <v>480001</v>
          </cell>
          <cell r="B1915" t="str">
            <v>1015</v>
          </cell>
          <cell r="C1915">
            <v>-10376.129999999999</v>
          </cell>
          <cell r="D1915" t="str">
            <v>203</v>
          </cell>
          <cell r="E1915" t="str">
            <v>408</v>
          </cell>
          <cell r="F1915">
            <v>0</v>
          </cell>
          <cell r="G1915">
            <v>6</v>
          </cell>
          <cell r="H1915" t="str">
            <v>2006-06-30</v>
          </cell>
        </row>
        <row r="1916">
          <cell r="A1916" t="str">
            <v>480001</v>
          </cell>
          <cell r="B1916" t="str">
            <v>1015</v>
          </cell>
          <cell r="C1916">
            <v>-52355.11</v>
          </cell>
          <cell r="D1916" t="str">
            <v>204</v>
          </cell>
          <cell r="E1916" t="str">
            <v>408</v>
          </cell>
          <cell r="F1916">
            <v>0</v>
          </cell>
          <cell r="G1916">
            <v>6</v>
          </cell>
          <cell r="H1916" t="str">
            <v>2006-06-30</v>
          </cell>
        </row>
        <row r="1917">
          <cell r="A1917" t="str">
            <v>480001</v>
          </cell>
          <cell r="B1917" t="str">
            <v>1015</v>
          </cell>
          <cell r="C1917">
            <v>6714.49</v>
          </cell>
          <cell r="D1917" t="str">
            <v>205</v>
          </cell>
          <cell r="E1917" t="str">
            <v>408</v>
          </cell>
          <cell r="F1917">
            <v>0</v>
          </cell>
          <cell r="G1917">
            <v>6</v>
          </cell>
          <cell r="H1917" t="str">
            <v>2006-06-30</v>
          </cell>
        </row>
        <row r="1918">
          <cell r="A1918" t="str">
            <v>480001</v>
          </cell>
          <cell r="B1918" t="str">
            <v>1015</v>
          </cell>
          <cell r="C1918">
            <v>0</v>
          </cell>
          <cell r="D1918" t="str">
            <v>210</v>
          </cell>
          <cell r="E1918" t="str">
            <v>408</v>
          </cell>
          <cell r="F1918">
            <v>0</v>
          </cell>
          <cell r="G1918">
            <v>6</v>
          </cell>
          <cell r="H1918" t="str">
            <v>2006-06-30</v>
          </cell>
        </row>
        <row r="1919">
          <cell r="A1919" t="str">
            <v>481004</v>
          </cell>
          <cell r="B1919" t="str">
            <v>1015</v>
          </cell>
          <cell r="C1919">
            <v>-30938.720000000001</v>
          </cell>
          <cell r="D1919" t="str">
            <v>202</v>
          </cell>
          <cell r="E1919" t="str">
            <v>408</v>
          </cell>
          <cell r="F1919">
            <v>-7655.28</v>
          </cell>
          <cell r="G1919">
            <v>6</v>
          </cell>
          <cell r="H1919" t="str">
            <v>2006-06-30</v>
          </cell>
        </row>
        <row r="1920">
          <cell r="A1920" t="str">
            <v>481004</v>
          </cell>
          <cell r="B1920" t="str">
            <v>1015</v>
          </cell>
          <cell r="C1920">
            <v>-3811.82</v>
          </cell>
          <cell r="D1920" t="str">
            <v>203</v>
          </cell>
          <cell r="E1920" t="str">
            <v>408</v>
          </cell>
          <cell r="F1920">
            <v>0</v>
          </cell>
          <cell r="G1920">
            <v>6</v>
          </cell>
          <cell r="H1920" t="str">
            <v>2006-06-30</v>
          </cell>
        </row>
        <row r="1921">
          <cell r="A1921" t="str">
            <v>481004</v>
          </cell>
          <cell r="B1921" t="str">
            <v>1015</v>
          </cell>
          <cell r="C1921">
            <v>-50073.23</v>
          </cell>
          <cell r="D1921" t="str">
            <v>204</v>
          </cell>
          <cell r="E1921" t="str">
            <v>408</v>
          </cell>
          <cell r="F1921">
            <v>0</v>
          </cell>
          <cell r="G1921">
            <v>6</v>
          </cell>
          <cell r="H1921" t="str">
            <v>2006-06-30</v>
          </cell>
        </row>
        <row r="1922">
          <cell r="A1922" t="str">
            <v>481004</v>
          </cell>
          <cell r="B1922" t="str">
            <v>1015</v>
          </cell>
          <cell r="C1922">
            <v>-5222.67</v>
          </cell>
          <cell r="D1922" t="str">
            <v>205</v>
          </cell>
          <cell r="E1922" t="str">
            <v>408</v>
          </cell>
          <cell r="F1922">
            <v>0</v>
          </cell>
          <cell r="G1922">
            <v>6</v>
          </cell>
          <cell r="H1922" t="str">
            <v>2006-06-30</v>
          </cell>
        </row>
        <row r="1923">
          <cell r="A1923" t="str">
            <v>481002</v>
          </cell>
          <cell r="B1923" t="str">
            <v>1015</v>
          </cell>
          <cell r="C1923">
            <v>-6551.18</v>
          </cell>
          <cell r="D1923" t="str">
            <v>202</v>
          </cell>
          <cell r="E1923" t="str">
            <v>411</v>
          </cell>
          <cell r="F1923">
            <v>-36560</v>
          </cell>
          <cell r="G1923">
            <v>6</v>
          </cell>
          <cell r="H1923" t="str">
            <v>2006-06-30</v>
          </cell>
        </row>
        <row r="1924">
          <cell r="A1924" t="str">
            <v>481002</v>
          </cell>
          <cell r="B1924" t="str">
            <v>1015</v>
          </cell>
          <cell r="C1924">
            <v>-6685.72</v>
          </cell>
          <cell r="D1924" t="str">
            <v>203</v>
          </cell>
          <cell r="E1924" t="str">
            <v>411</v>
          </cell>
          <cell r="F1924">
            <v>0</v>
          </cell>
          <cell r="G1924">
            <v>6</v>
          </cell>
          <cell r="H1924" t="str">
            <v>2006-06-30</v>
          </cell>
        </row>
        <row r="1925">
          <cell r="A1925" t="str">
            <v>481002</v>
          </cell>
          <cell r="B1925" t="str">
            <v>1015</v>
          </cell>
          <cell r="C1925">
            <v>-175964.37</v>
          </cell>
          <cell r="D1925" t="str">
            <v>204</v>
          </cell>
          <cell r="E1925" t="str">
            <v>411</v>
          </cell>
          <cell r="F1925">
            <v>0</v>
          </cell>
          <cell r="G1925">
            <v>6</v>
          </cell>
          <cell r="H1925" t="str">
            <v>2006-06-30</v>
          </cell>
        </row>
        <row r="1926">
          <cell r="A1926" t="str">
            <v>481005</v>
          </cell>
          <cell r="B1926" t="str">
            <v>1015</v>
          </cell>
          <cell r="C1926">
            <v>-22104.79</v>
          </cell>
          <cell r="D1926" t="str">
            <v>202</v>
          </cell>
          <cell r="E1926" t="str">
            <v>411</v>
          </cell>
          <cell r="F1926">
            <v>-88687</v>
          </cell>
          <cell r="G1926">
            <v>6</v>
          </cell>
          <cell r="H1926" t="str">
            <v>2006-06-30</v>
          </cell>
        </row>
        <row r="1927">
          <cell r="A1927" t="str">
            <v>481005</v>
          </cell>
          <cell r="B1927" t="str">
            <v>1015</v>
          </cell>
          <cell r="C1927">
            <v>-16218.3</v>
          </cell>
          <cell r="D1927" t="str">
            <v>203</v>
          </cell>
          <cell r="E1927" t="str">
            <v>411</v>
          </cell>
          <cell r="F1927">
            <v>0</v>
          </cell>
          <cell r="G1927">
            <v>6</v>
          </cell>
          <cell r="H1927" t="str">
            <v>2006-06-30</v>
          </cell>
        </row>
        <row r="1928">
          <cell r="A1928" t="str">
            <v>481005</v>
          </cell>
          <cell r="B1928" t="str">
            <v>1015</v>
          </cell>
          <cell r="C1928">
            <v>-426853.01</v>
          </cell>
          <cell r="D1928" t="str">
            <v>204</v>
          </cell>
          <cell r="E1928" t="str">
            <v>411</v>
          </cell>
          <cell r="F1928">
            <v>0</v>
          </cell>
          <cell r="G1928">
            <v>6</v>
          </cell>
          <cell r="H1928" t="str">
            <v>2006-06-30</v>
          </cell>
        </row>
        <row r="1929">
          <cell r="A1929" t="str">
            <v>481002</v>
          </cell>
          <cell r="B1929" t="str">
            <v>1015</v>
          </cell>
          <cell r="C1929">
            <v>0</v>
          </cell>
          <cell r="D1929" t="str">
            <v>210</v>
          </cell>
          <cell r="E1929" t="str">
            <v>412</v>
          </cell>
          <cell r="F1929">
            <v>0</v>
          </cell>
          <cell r="G1929">
            <v>6</v>
          </cell>
          <cell r="H1929" t="str">
            <v>2006-06-30</v>
          </cell>
        </row>
        <row r="1930">
          <cell r="A1930" t="str">
            <v>481002</v>
          </cell>
          <cell r="B1930" t="str">
            <v>1015</v>
          </cell>
          <cell r="C1930">
            <v>-2017.49</v>
          </cell>
          <cell r="D1930" t="str">
            <v>202</v>
          </cell>
          <cell r="E1930" t="str">
            <v>414</v>
          </cell>
          <cell r="F1930">
            <v>-706</v>
          </cell>
          <cell r="G1930">
            <v>6</v>
          </cell>
          <cell r="H1930" t="str">
            <v>2006-06-30</v>
          </cell>
        </row>
        <row r="1931">
          <cell r="A1931" t="str">
            <v>481002</v>
          </cell>
          <cell r="B1931" t="str">
            <v>1015</v>
          </cell>
          <cell r="C1931">
            <v>-129.11000000000001</v>
          </cell>
          <cell r="D1931" t="str">
            <v>203</v>
          </cell>
          <cell r="E1931" t="str">
            <v>414</v>
          </cell>
          <cell r="F1931">
            <v>0</v>
          </cell>
          <cell r="G1931">
            <v>6</v>
          </cell>
          <cell r="H1931" t="str">
            <v>2006-06-30</v>
          </cell>
        </row>
        <row r="1932">
          <cell r="A1932" t="str">
            <v>481002</v>
          </cell>
          <cell r="B1932" t="str">
            <v>1015</v>
          </cell>
          <cell r="C1932">
            <v>-3398</v>
          </cell>
          <cell r="D1932" t="str">
            <v>204</v>
          </cell>
          <cell r="E1932" t="str">
            <v>414</v>
          </cell>
          <cell r="F1932">
            <v>0</v>
          </cell>
          <cell r="G1932">
            <v>6</v>
          </cell>
          <cell r="H1932" t="str">
            <v>2006-06-30</v>
          </cell>
        </row>
        <row r="1933">
          <cell r="A1933" t="str">
            <v>481005</v>
          </cell>
          <cell r="B1933" t="str">
            <v>1015</v>
          </cell>
          <cell r="C1933">
            <v>-13372.59</v>
          </cell>
          <cell r="D1933" t="str">
            <v>202</v>
          </cell>
          <cell r="E1933" t="str">
            <v>414</v>
          </cell>
          <cell r="F1933">
            <v>-14778</v>
          </cell>
          <cell r="G1933">
            <v>6</v>
          </cell>
          <cell r="H1933" t="str">
            <v>2006-06-30</v>
          </cell>
        </row>
        <row r="1934">
          <cell r="A1934" t="str">
            <v>481005</v>
          </cell>
          <cell r="B1934" t="str">
            <v>1015</v>
          </cell>
          <cell r="C1934">
            <v>-2702.66</v>
          </cell>
          <cell r="D1934" t="str">
            <v>203</v>
          </cell>
          <cell r="E1934" t="str">
            <v>414</v>
          </cell>
          <cell r="F1934">
            <v>0</v>
          </cell>
          <cell r="G1934">
            <v>6</v>
          </cell>
          <cell r="H1934" t="str">
            <v>2006-06-30</v>
          </cell>
        </row>
        <row r="1935">
          <cell r="A1935" t="str">
            <v>481005</v>
          </cell>
          <cell r="B1935" t="str">
            <v>1015</v>
          </cell>
          <cell r="C1935">
            <v>-71126.929999999993</v>
          </cell>
          <cell r="D1935" t="str">
            <v>204</v>
          </cell>
          <cell r="E1935" t="str">
            <v>414</v>
          </cell>
          <cell r="F1935">
            <v>0</v>
          </cell>
          <cell r="G1935">
            <v>6</v>
          </cell>
          <cell r="H1935" t="str">
            <v>2006-06-30</v>
          </cell>
        </row>
        <row r="1936">
          <cell r="A1936" t="str">
            <v>489300</v>
          </cell>
          <cell r="B1936" t="str">
            <v>1015</v>
          </cell>
          <cell r="C1936">
            <v>-168686.38</v>
          </cell>
          <cell r="D1936" t="str">
            <v>250</v>
          </cell>
          <cell r="E1936" t="str">
            <v>415</v>
          </cell>
          <cell r="F1936">
            <v>-1117429</v>
          </cell>
          <cell r="G1936">
            <v>6</v>
          </cell>
          <cell r="H1936" t="str">
            <v>2006-06-30</v>
          </cell>
        </row>
        <row r="1937">
          <cell r="A1937" t="str">
            <v>489304</v>
          </cell>
          <cell r="B1937" t="str">
            <v>1015</v>
          </cell>
          <cell r="C1937">
            <v>-62851.11</v>
          </cell>
          <cell r="D1937" t="str">
            <v>250</v>
          </cell>
          <cell r="E1937" t="str">
            <v>415</v>
          </cell>
          <cell r="F1937">
            <v>-253455</v>
          </cell>
          <cell r="G1937">
            <v>6</v>
          </cell>
          <cell r="H1937" t="str">
            <v>2006-06-30</v>
          </cell>
        </row>
        <row r="1938">
          <cell r="A1938" t="str">
            <v>489304</v>
          </cell>
          <cell r="B1938" t="str">
            <v>1015</v>
          </cell>
          <cell r="C1938">
            <v>-775.92</v>
          </cell>
          <cell r="D1938" t="str">
            <v>250</v>
          </cell>
          <cell r="E1938" t="str">
            <v>416</v>
          </cell>
          <cell r="F1938">
            <v>-788</v>
          </cell>
          <cell r="G1938">
            <v>6</v>
          </cell>
          <cell r="H1938" t="str">
            <v>2006-06-30</v>
          </cell>
        </row>
        <row r="1939">
          <cell r="A1939" t="str">
            <v>481000</v>
          </cell>
          <cell r="B1939" t="str">
            <v>1015</v>
          </cell>
          <cell r="C1939">
            <v>0</v>
          </cell>
          <cell r="D1939" t="str">
            <v>202</v>
          </cell>
          <cell r="E1939" t="str">
            <v>451</v>
          </cell>
          <cell r="F1939">
            <v>0</v>
          </cell>
          <cell r="G1939">
            <v>6</v>
          </cell>
          <cell r="H1939" t="str">
            <v>2006-06-30</v>
          </cell>
        </row>
        <row r="1940">
          <cell r="A1940" t="str">
            <v>481000</v>
          </cell>
          <cell r="B1940" t="str">
            <v>1015</v>
          </cell>
          <cell r="C1940">
            <v>0</v>
          </cell>
          <cell r="D1940" t="str">
            <v>204</v>
          </cell>
          <cell r="E1940" t="str">
            <v>451</v>
          </cell>
          <cell r="F1940">
            <v>0</v>
          </cell>
          <cell r="G1940">
            <v>6</v>
          </cell>
          <cell r="H1940" t="str">
            <v>2006-06-30</v>
          </cell>
        </row>
        <row r="1941">
          <cell r="A1941" t="str">
            <v>481000</v>
          </cell>
          <cell r="B1941" t="str">
            <v>1015</v>
          </cell>
          <cell r="C1941">
            <v>0</v>
          </cell>
          <cell r="D1941" t="str">
            <v>210</v>
          </cell>
          <cell r="E1941" t="str">
            <v>451</v>
          </cell>
          <cell r="F1941">
            <v>0</v>
          </cell>
          <cell r="G1941">
            <v>6</v>
          </cell>
          <cell r="H1941" t="str">
            <v>2006-06-30</v>
          </cell>
        </row>
        <row r="1942">
          <cell r="A1942" t="str">
            <v>481004</v>
          </cell>
          <cell r="B1942" t="str">
            <v>1015</v>
          </cell>
          <cell r="C1942">
            <v>-16478</v>
          </cell>
          <cell r="D1942" t="str">
            <v>202</v>
          </cell>
          <cell r="E1942" t="str">
            <v>451</v>
          </cell>
          <cell r="F1942">
            <v>-15788</v>
          </cell>
          <cell r="G1942">
            <v>6</v>
          </cell>
          <cell r="H1942" t="str">
            <v>2006-06-30</v>
          </cell>
        </row>
        <row r="1943">
          <cell r="A1943" t="str">
            <v>481004</v>
          </cell>
          <cell r="B1943" t="str">
            <v>1015</v>
          </cell>
          <cell r="C1943">
            <v>-121723</v>
          </cell>
          <cell r="D1943" t="str">
            <v>204</v>
          </cell>
          <cell r="E1943" t="str">
            <v>451</v>
          </cell>
          <cell r="F1943">
            <v>0</v>
          </cell>
          <cell r="G1943">
            <v>6</v>
          </cell>
          <cell r="H1943" t="str">
            <v>2006-06-30</v>
          </cell>
        </row>
        <row r="1944">
          <cell r="A1944" t="str">
            <v>481004</v>
          </cell>
          <cell r="B1944" t="str">
            <v>1015</v>
          </cell>
          <cell r="C1944">
            <v>0</v>
          </cell>
          <cell r="D1944" t="str">
            <v>210</v>
          </cell>
          <cell r="E1944" t="str">
            <v>451</v>
          </cell>
          <cell r="F1944">
            <v>0</v>
          </cell>
          <cell r="G1944">
            <v>6</v>
          </cell>
          <cell r="H1944" t="str">
            <v>2006-06-30</v>
          </cell>
        </row>
        <row r="1945">
          <cell r="A1945" t="str">
            <v>480000</v>
          </cell>
          <cell r="B1945" t="str">
            <v>1015</v>
          </cell>
          <cell r="C1945">
            <v>-320088.11</v>
          </cell>
          <cell r="D1945" t="str">
            <v>202</v>
          </cell>
          <cell r="E1945" t="str">
            <v>453</v>
          </cell>
          <cell r="F1945">
            <v>-69460.929999999993</v>
          </cell>
          <cell r="G1945">
            <v>6</v>
          </cell>
          <cell r="H1945" t="str">
            <v>2006-06-30</v>
          </cell>
        </row>
        <row r="1946">
          <cell r="A1946" t="str">
            <v>480000</v>
          </cell>
          <cell r="B1946" t="str">
            <v>1015</v>
          </cell>
          <cell r="C1946">
            <v>-523651.98</v>
          </cell>
          <cell r="D1946" t="str">
            <v>204</v>
          </cell>
          <cell r="E1946" t="str">
            <v>453</v>
          </cell>
          <cell r="F1946">
            <v>0</v>
          </cell>
          <cell r="G1946">
            <v>6</v>
          </cell>
          <cell r="H1946" t="str">
            <v>2006-06-30</v>
          </cell>
        </row>
        <row r="1947">
          <cell r="A1947" t="str">
            <v>480000</v>
          </cell>
          <cell r="B1947" t="str">
            <v>1015</v>
          </cell>
          <cell r="C1947">
            <v>-35604.19</v>
          </cell>
          <cell r="D1947" t="str">
            <v>205</v>
          </cell>
          <cell r="E1947" t="str">
            <v>453</v>
          </cell>
          <cell r="F1947">
            <v>0</v>
          </cell>
          <cell r="G1947">
            <v>6</v>
          </cell>
          <cell r="H1947" t="str">
            <v>2006-06-30</v>
          </cell>
        </row>
        <row r="1948">
          <cell r="A1948" t="str">
            <v>480000</v>
          </cell>
          <cell r="B1948" t="str">
            <v>1015</v>
          </cell>
          <cell r="C1948">
            <v>14.75</v>
          </cell>
          <cell r="D1948" t="str">
            <v>210</v>
          </cell>
          <cell r="E1948" t="str">
            <v>453</v>
          </cell>
          <cell r="F1948">
            <v>0.9</v>
          </cell>
          <cell r="G1948">
            <v>6</v>
          </cell>
          <cell r="H1948" t="str">
            <v>2006-06-30</v>
          </cell>
        </row>
        <row r="1949">
          <cell r="A1949" t="str">
            <v>480001</v>
          </cell>
          <cell r="B1949" t="str">
            <v>1015</v>
          </cell>
          <cell r="C1949">
            <v>211758.67</v>
          </cell>
          <cell r="D1949" t="str">
            <v>202</v>
          </cell>
          <cell r="E1949" t="str">
            <v>453</v>
          </cell>
          <cell r="F1949">
            <v>2999.35</v>
          </cell>
          <cell r="G1949">
            <v>6</v>
          </cell>
          <cell r="H1949" t="str">
            <v>2006-06-30</v>
          </cell>
        </row>
        <row r="1950">
          <cell r="A1950" t="str">
            <v>480001</v>
          </cell>
          <cell r="B1950" t="str">
            <v>1015</v>
          </cell>
          <cell r="C1950">
            <v>0</v>
          </cell>
          <cell r="D1950" t="str">
            <v>203</v>
          </cell>
          <cell r="E1950" t="str">
            <v>453</v>
          </cell>
          <cell r="F1950">
            <v>0</v>
          </cell>
          <cell r="G1950">
            <v>6</v>
          </cell>
          <cell r="H1950" t="str">
            <v>2006-06-30</v>
          </cell>
        </row>
        <row r="1951">
          <cell r="A1951" t="str">
            <v>480001</v>
          </cell>
          <cell r="B1951" t="str">
            <v>1015</v>
          </cell>
          <cell r="C1951">
            <v>-27380.799999999999</v>
          </cell>
          <cell r="D1951" t="str">
            <v>204</v>
          </cell>
          <cell r="E1951" t="str">
            <v>453</v>
          </cell>
          <cell r="F1951">
            <v>0</v>
          </cell>
          <cell r="G1951">
            <v>6</v>
          </cell>
          <cell r="H1951" t="str">
            <v>2006-06-30</v>
          </cell>
        </row>
        <row r="1952">
          <cell r="A1952" t="str">
            <v>480001</v>
          </cell>
          <cell r="B1952" t="str">
            <v>1015</v>
          </cell>
          <cell r="C1952">
            <v>-6408.45</v>
          </cell>
          <cell r="D1952" t="str">
            <v>205</v>
          </cell>
          <cell r="E1952" t="str">
            <v>453</v>
          </cell>
          <cell r="F1952">
            <v>0</v>
          </cell>
          <cell r="G1952">
            <v>6</v>
          </cell>
          <cell r="H1952" t="str">
            <v>2006-06-30</v>
          </cell>
        </row>
        <row r="1953">
          <cell r="A1953" t="str">
            <v>480001</v>
          </cell>
          <cell r="B1953" t="str">
            <v>1015</v>
          </cell>
          <cell r="C1953">
            <v>-14.75</v>
          </cell>
          <cell r="D1953" t="str">
            <v>210</v>
          </cell>
          <cell r="E1953" t="str">
            <v>453</v>
          </cell>
          <cell r="F1953">
            <v>-0.9</v>
          </cell>
          <cell r="G1953">
            <v>6</v>
          </cell>
          <cell r="H1953" t="str">
            <v>2006-06-30</v>
          </cell>
        </row>
        <row r="1954">
          <cell r="A1954" t="str">
            <v>481004</v>
          </cell>
          <cell r="B1954" t="str">
            <v>1015</v>
          </cell>
          <cell r="C1954">
            <v>-74930.559999999998</v>
          </cell>
          <cell r="D1954" t="str">
            <v>202</v>
          </cell>
          <cell r="E1954" t="str">
            <v>453</v>
          </cell>
          <cell r="F1954">
            <v>-28983.42</v>
          </cell>
          <cell r="G1954">
            <v>6</v>
          </cell>
          <cell r="H1954" t="str">
            <v>2006-06-30</v>
          </cell>
        </row>
        <row r="1955">
          <cell r="A1955" t="str">
            <v>481004</v>
          </cell>
          <cell r="B1955" t="str">
            <v>1015</v>
          </cell>
          <cell r="C1955">
            <v>-217691.22</v>
          </cell>
          <cell r="D1955" t="str">
            <v>204</v>
          </cell>
          <cell r="E1955" t="str">
            <v>453</v>
          </cell>
          <cell r="F1955">
            <v>0</v>
          </cell>
          <cell r="G1955">
            <v>6</v>
          </cell>
          <cell r="H1955" t="str">
            <v>2006-06-30</v>
          </cell>
        </row>
        <row r="1956">
          <cell r="A1956" t="str">
            <v>481004</v>
          </cell>
          <cell r="B1956" t="str">
            <v>1015</v>
          </cell>
          <cell r="C1956">
            <v>-16419.36</v>
          </cell>
          <cell r="D1956" t="str">
            <v>205</v>
          </cell>
          <cell r="E1956" t="str">
            <v>453</v>
          </cell>
          <cell r="F1956">
            <v>0</v>
          </cell>
          <cell r="G1956">
            <v>6</v>
          </cell>
          <cell r="H1956" t="str">
            <v>2006-06-30</v>
          </cell>
        </row>
        <row r="1957">
          <cell r="A1957" t="str">
            <v>480000</v>
          </cell>
          <cell r="B1957" t="str">
            <v>1015</v>
          </cell>
          <cell r="C1957">
            <v>-12116.92</v>
          </cell>
          <cell r="D1957" t="str">
            <v>202</v>
          </cell>
          <cell r="E1957" t="str">
            <v>455</v>
          </cell>
          <cell r="F1957">
            <v>-2777.36</v>
          </cell>
          <cell r="G1957">
            <v>6</v>
          </cell>
          <cell r="H1957" t="str">
            <v>2006-06-30</v>
          </cell>
        </row>
        <row r="1958">
          <cell r="A1958" t="str">
            <v>480000</v>
          </cell>
          <cell r="B1958" t="str">
            <v>1015</v>
          </cell>
          <cell r="C1958">
            <v>-20933.04</v>
          </cell>
          <cell r="D1958" t="str">
            <v>204</v>
          </cell>
          <cell r="E1958" t="str">
            <v>455</v>
          </cell>
          <cell r="F1958">
            <v>0</v>
          </cell>
          <cell r="G1958">
            <v>6</v>
          </cell>
          <cell r="H1958" t="str">
            <v>2006-06-30</v>
          </cell>
        </row>
        <row r="1959">
          <cell r="A1959" t="str">
            <v>480000</v>
          </cell>
          <cell r="B1959" t="str">
            <v>1015</v>
          </cell>
          <cell r="C1959">
            <v>-3444.65</v>
          </cell>
          <cell r="D1959" t="str">
            <v>205</v>
          </cell>
          <cell r="E1959" t="str">
            <v>455</v>
          </cell>
          <cell r="F1959">
            <v>0</v>
          </cell>
          <cell r="G1959">
            <v>6</v>
          </cell>
          <cell r="H1959" t="str">
            <v>2006-06-30</v>
          </cell>
        </row>
        <row r="1960">
          <cell r="A1960" t="str">
            <v>480001</v>
          </cell>
          <cell r="B1960" t="str">
            <v>1015</v>
          </cell>
          <cell r="C1960">
            <v>5726.46</v>
          </cell>
          <cell r="D1960" t="str">
            <v>202</v>
          </cell>
          <cell r="E1960" t="str">
            <v>455</v>
          </cell>
          <cell r="F1960">
            <v>2021.03</v>
          </cell>
          <cell r="G1960">
            <v>6</v>
          </cell>
          <cell r="H1960" t="str">
            <v>2006-06-30</v>
          </cell>
        </row>
        <row r="1961">
          <cell r="A1961" t="str">
            <v>480001</v>
          </cell>
          <cell r="B1961" t="str">
            <v>1015</v>
          </cell>
          <cell r="C1961">
            <v>0</v>
          </cell>
          <cell r="D1961" t="str">
            <v>203</v>
          </cell>
          <cell r="E1961" t="str">
            <v>455</v>
          </cell>
          <cell r="F1961">
            <v>0</v>
          </cell>
          <cell r="G1961">
            <v>6</v>
          </cell>
          <cell r="H1961" t="str">
            <v>2006-06-30</v>
          </cell>
        </row>
        <row r="1962">
          <cell r="A1962" t="str">
            <v>480001</v>
          </cell>
          <cell r="B1962" t="str">
            <v>1015</v>
          </cell>
          <cell r="C1962">
            <v>14720.28</v>
          </cell>
          <cell r="D1962" t="str">
            <v>204</v>
          </cell>
          <cell r="E1962" t="str">
            <v>455</v>
          </cell>
          <cell r="F1962">
            <v>0</v>
          </cell>
          <cell r="G1962">
            <v>6</v>
          </cell>
          <cell r="H1962" t="str">
            <v>2006-06-30</v>
          </cell>
        </row>
        <row r="1963">
          <cell r="A1963" t="str">
            <v>480001</v>
          </cell>
          <cell r="B1963" t="str">
            <v>1015</v>
          </cell>
          <cell r="C1963">
            <v>5526.99</v>
          </cell>
          <cell r="D1963" t="str">
            <v>205</v>
          </cell>
          <cell r="E1963" t="str">
            <v>455</v>
          </cell>
          <cell r="F1963">
            <v>0</v>
          </cell>
          <cell r="G1963">
            <v>6</v>
          </cell>
          <cell r="H1963" t="str">
            <v>2006-06-30</v>
          </cell>
        </row>
        <row r="1964">
          <cell r="A1964" t="str">
            <v>480001</v>
          </cell>
          <cell r="B1964" t="str">
            <v>1015</v>
          </cell>
          <cell r="C1964">
            <v>0</v>
          </cell>
          <cell r="D1964" t="str">
            <v>210</v>
          </cell>
          <cell r="E1964" t="str">
            <v>455</v>
          </cell>
          <cell r="F1964">
            <v>0</v>
          </cell>
          <cell r="G1964">
            <v>6</v>
          </cell>
          <cell r="H1964" t="str">
            <v>2006-06-30</v>
          </cell>
        </row>
        <row r="1965">
          <cell r="A1965" t="str">
            <v>481004</v>
          </cell>
          <cell r="B1965" t="str">
            <v>1015</v>
          </cell>
          <cell r="C1965">
            <v>-4611.54</v>
          </cell>
          <cell r="D1965" t="str">
            <v>202</v>
          </cell>
          <cell r="E1965" t="str">
            <v>455</v>
          </cell>
          <cell r="F1965">
            <v>-1479.67</v>
          </cell>
          <cell r="G1965">
            <v>6</v>
          </cell>
          <cell r="H1965" t="str">
            <v>2006-06-30</v>
          </cell>
        </row>
        <row r="1966">
          <cell r="A1966" t="str">
            <v>481004</v>
          </cell>
          <cell r="B1966" t="str">
            <v>1015</v>
          </cell>
          <cell r="C1966">
            <v>-11026.24</v>
          </cell>
          <cell r="D1966" t="str">
            <v>204</v>
          </cell>
          <cell r="E1966" t="str">
            <v>455</v>
          </cell>
          <cell r="F1966">
            <v>0</v>
          </cell>
          <cell r="G1966">
            <v>6</v>
          </cell>
          <cell r="H1966" t="str">
            <v>2006-06-30</v>
          </cell>
        </row>
        <row r="1967">
          <cell r="A1967" t="str">
            <v>481004</v>
          </cell>
          <cell r="B1967" t="str">
            <v>1015</v>
          </cell>
          <cell r="C1967">
            <v>-2082.34</v>
          </cell>
          <cell r="D1967" t="str">
            <v>205</v>
          </cell>
          <cell r="E1967" t="str">
            <v>455</v>
          </cell>
          <cell r="F1967">
            <v>0</v>
          </cell>
          <cell r="G1967">
            <v>6</v>
          </cell>
          <cell r="H1967" t="str">
            <v>2006-06-30</v>
          </cell>
        </row>
        <row r="1968">
          <cell r="A1968" t="str">
            <v>481002</v>
          </cell>
          <cell r="B1968" t="str">
            <v>1015</v>
          </cell>
          <cell r="C1968">
            <v>0</v>
          </cell>
          <cell r="D1968" t="str">
            <v>202</v>
          </cell>
          <cell r="E1968" t="str">
            <v>456</v>
          </cell>
          <cell r="F1968">
            <v>0</v>
          </cell>
          <cell r="G1968">
            <v>6</v>
          </cell>
          <cell r="H1968" t="str">
            <v>2006-06-30</v>
          </cell>
        </row>
        <row r="1969">
          <cell r="A1969" t="str">
            <v>481002</v>
          </cell>
          <cell r="B1969" t="str">
            <v>1015</v>
          </cell>
          <cell r="C1969">
            <v>0</v>
          </cell>
          <cell r="D1969" t="str">
            <v>203</v>
          </cell>
          <cell r="E1969" t="str">
            <v>456</v>
          </cell>
          <cell r="F1969">
            <v>0</v>
          </cell>
          <cell r="G1969">
            <v>6</v>
          </cell>
          <cell r="H1969" t="str">
            <v>2006-06-30</v>
          </cell>
        </row>
        <row r="1970">
          <cell r="A1970" t="str">
            <v>481002</v>
          </cell>
          <cell r="B1970" t="str">
            <v>1015</v>
          </cell>
          <cell r="C1970">
            <v>0</v>
          </cell>
          <cell r="D1970" t="str">
            <v>204</v>
          </cell>
          <cell r="E1970" t="str">
            <v>456</v>
          </cell>
          <cell r="F1970">
            <v>0</v>
          </cell>
          <cell r="G1970">
            <v>6</v>
          </cell>
          <cell r="H1970" t="str">
            <v>2006-06-30</v>
          </cell>
        </row>
        <row r="1971">
          <cell r="A1971" t="str">
            <v>481002</v>
          </cell>
          <cell r="B1971" t="str">
            <v>1015</v>
          </cell>
          <cell r="C1971">
            <v>0</v>
          </cell>
          <cell r="D1971" t="str">
            <v>210</v>
          </cell>
          <cell r="E1971" t="str">
            <v>456</v>
          </cell>
          <cell r="F1971">
            <v>0</v>
          </cell>
          <cell r="G1971">
            <v>6</v>
          </cell>
          <cell r="H1971" t="str">
            <v>2006-06-30</v>
          </cell>
        </row>
        <row r="1972">
          <cell r="A1972" t="str">
            <v>481002</v>
          </cell>
          <cell r="B1972" t="str">
            <v>1015</v>
          </cell>
          <cell r="C1972">
            <v>-357.71</v>
          </cell>
          <cell r="D1972" t="str">
            <v>202</v>
          </cell>
          <cell r="E1972" t="str">
            <v>457</v>
          </cell>
          <cell r="F1972">
            <v>-2124</v>
          </cell>
          <cell r="G1972">
            <v>6</v>
          </cell>
          <cell r="H1972" t="str">
            <v>2006-06-30</v>
          </cell>
        </row>
        <row r="1973">
          <cell r="A1973" t="str">
            <v>481002</v>
          </cell>
          <cell r="B1973" t="str">
            <v>1015</v>
          </cell>
          <cell r="C1973">
            <v>-388.42</v>
          </cell>
          <cell r="D1973" t="str">
            <v>203</v>
          </cell>
          <cell r="E1973" t="str">
            <v>457</v>
          </cell>
          <cell r="F1973">
            <v>0</v>
          </cell>
          <cell r="G1973">
            <v>6</v>
          </cell>
          <cell r="H1973" t="str">
            <v>2006-06-30</v>
          </cell>
        </row>
        <row r="1974">
          <cell r="A1974" t="str">
            <v>481002</v>
          </cell>
          <cell r="B1974" t="str">
            <v>1015</v>
          </cell>
          <cell r="C1974">
            <v>-10198.56</v>
          </cell>
          <cell r="D1974" t="str">
            <v>204</v>
          </cell>
          <cell r="E1974" t="str">
            <v>457</v>
          </cell>
          <cell r="F1974">
            <v>0</v>
          </cell>
          <cell r="G1974">
            <v>6</v>
          </cell>
          <cell r="H1974" t="str">
            <v>2006-06-30</v>
          </cell>
        </row>
        <row r="1975">
          <cell r="A1975" t="str">
            <v>481005</v>
          </cell>
          <cell r="B1975" t="str">
            <v>1015</v>
          </cell>
          <cell r="C1975">
            <v>-1105</v>
          </cell>
          <cell r="D1975" t="str">
            <v>202</v>
          </cell>
          <cell r="E1975" t="str">
            <v>457</v>
          </cell>
          <cell r="F1975">
            <v>-4812</v>
          </cell>
          <cell r="G1975">
            <v>6</v>
          </cell>
          <cell r="H1975" t="str">
            <v>2006-06-30</v>
          </cell>
        </row>
        <row r="1976">
          <cell r="A1976" t="str">
            <v>481005</v>
          </cell>
          <cell r="B1976" t="str">
            <v>1015</v>
          </cell>
          <cell r="C1976">
            <v>-880</v>
          </cell>
          <cell r="D1976" t="str">
            <v>203</v>
          </cell>
          <cell r="E1976" t="str">
            <v>457</v>
          </cell>
          <cell r="F1976">
            <v>0</v>
          </cell>
          <cell r="G1976">
            <v>6</v>
          </cell>
          <cell r="H1976" t="str">
            <v>2006-06-30</v>
          </cell>
        </row>
        <row r="1977">
          <cell r="A1977" t="str">
            <v>481005</v>
          </cell>
          <cell r="B1977" t="str">
            <v>1015</v>
          </cell>
          <cell r="C1977">
            <v>-23105</v>
          </cell>
          <cell r="D1977" t="str">
            <v>204</v>
          </cell>
          <cell r="E1977" t="str">
            <v>457</v>
          </cell>
          <cell r="F1977">
            <v>0</v>
          </cell>
          <cell r="G1977">
            <v>6</v>
          </cell>
          <cell r="H1977" t="str">
            <v>2006-06-30</v>
          </cell>
        </row>
        <row r="1978">
          <cell r="A1978" t="str">
            <v>489300</v>
          </cell>
          <cell r="B1978" t="str">
            <v>1015</v>
          </cell>
          <cell r="C1978">
            <v>-3169.91</v>
          </cell>
          <cell r="D1978" t="str">
            <v>250</v>
          </cell>
          <cell r="E1978" t="str">
            <v>458</v>
          </cell>
          <cell r="F1978">
            <v>-23894</v>
          </cell>
          <cell r="G1978">
            <v>6</v>
          </cell>
          <cell r="H1978" t="str">
            <v>2006-06-30</v>
          </cell>
        </row>
        <row r="1979">
          <cell r="A1979" t="str">
            <v>489304</v>
          </cell>
          <cell r="B1979" t="str">
            <v>1015</v>
          </cell>
          <cell r="C1979">
            <v>-496.4</v>
          </cell>
          <cell r="D1979" t="str">
            <v>250</v>
          </cell>
          <cell r="E1979" t="str">
            <v>458</v>
          </cell>
          <cell r="F1979">
            <v>-1318</v>
          </cell>
          <cell r="G1979">
            <v>6</v>
          </cell>
          <cell r="H1979" t="str">
            <v>2006-06-30</v>
          </cell>
        </row>
        <row r="1980">
          <cell r="A1980" t="str">
            <v>489300</v>
          </cell>
          <cell r="B1980" t="str">
            <v>1015</v>
          </cell>
          <cell r="C1980">
            <v>-1407.42</v>
          </cell>
          <cell r="D1980" t="str">
            <v>250</v>
          </cell>
          <cell r="E1980" t="str">
            <v>459</v>
          </cell>
          <cell r="F1980">
            <v>-2245</v>
          </cell>
          <cell r="G1980">
            <v>6</v>
          </cell>
          <cell r="H1980" t="str">
            <v>2006-06-30</v>
          </cell>
        </row>
        <row r="1981">
          <cell r="A1981" t="str">
            <v>481003</v>
          </cell>
          <cell r="B1981" t="str">
            <v>1015</v>
          </cell>
          <cell r="C1981">
            <v>-126114.45</v>
          </cell>
          <cell r="D1981" t="str">
            <v>200</v>
          </cell>
          <cell r="F1981">
            <v>-12670.03</v>
          </cell>
          <cell r="G1981">
            <v>6</v>
          </cell>
          <cell r="H1981" t="str">
            <v>2006-06-30</v>
          </cell>
        </row>
        <row r="1982">
          <cell r="A1982" t="str">
            <v>481000</v>
          </cell>
          <cell r="B1982" t="str">
            <v>1015</v>
          </cell>
          <cell r="C1982">
            <v>-14533.59</v>
          </cell>
          <cell r="D1982" t="str">
            <v>202</v>
          </cell>
          <cell r="E1982" t="str">
            <v>402</v>
          </cell>
          <cell r="F1982">
            <v>-34526</v>
          </cell>
          <cell r="G1982">
            <v>7</v>
          </cell>
          <cell r="H1982" t="str">
            <v>2006-07-31</v>
          </cell>
        </row>
        <row r="1983">
          <cell r="A1983" t="str">
            <v>481000</v>
          </cell>
          <cell r="B1983" t="str">
            <v>1015</v>
          </cell>
          <cell r="C1983">
            <v>-17179.11</v>
          </cell>
          <cell r="D1983" t="str">
            <v>203</v>
          </cell>
          <cell r="E1983" t="str">
            <v>402</v>
          </cell>
          <cell r="F1983">
            <v>0</v>
          </cell>
          <cell r="G1983">
            <v>7</v>
          </cell>
          <cell r="H1983" t="str">
            <v>2006-07-31</v>
          </cell>
        </row>
        <row r="1984">
          <cell r="A1984" t="str">
            <v>481000</v>
          </cell>
          <cell r="B1984" t="str">
            <v>1015</v>
          </cell>
          <cell r="C1984">
            <v>-224223.25</v>
          </cell>
          <cell r="D1984" t="str">
            <v>204</v>
          </cell>
          <cell r="E1984" t="str">
            <v>402</v>
          </cell>
          <cell r="F1984">
            <v>0</v>
          </cell>
          <cell r="G1984">
            <v>7</v>
          </cell>
          <cell r="H1984" t="str">
            <v>2006-07-31</v>
          </cell>
        </row>
        <row r="1985">
          <cell r="A1985" t="str">
            <v>481000</v>
          </cell>
          <cell r="B1985" t="str">
            <v>1015</v>
          </cell>
          <cell r="C1985">
            <v>0</v>
          </cell>
          <cell r="D1985" t="str">
            <v>210</v>
          </cell>
          <cell r="E1985" t="str">
            <v>402</v>
          </cell>
          <cell r="F1985">
            <v>0</v>
          </cell>
          <cell r="G1985">
            <v>7</v>
          </cell>
          <cell r="H1985" t="str">
            <v>2006-07-31</v>
          </cell>
        </row>
        <row r="1986">
          <cell r="A1986" t="str">
            <v>481004</v>
          </cell>
          <cell r="B1986" t="str">
            <v>1015</v>
          </cell>
          <cell r="C1986">
            <v>-221026.18</v>
          </cell>
          <cell r="D1986" t="str">
            <v>202</v>
          </cell>
          <cell r="E1986" t="str">
            <v>402</v>
          </cell>
          <cell r="F1986">
            <v>-402038</v>
          </cell>
          <cell r="G1986">
            <v>7</v>
          </cell>
          <cell r="H1986" t="str">
            <v>2006-07-31</v>
          </cell>
        </row>
        <row r="1987">
          <cell r="A1987" t="str">
            <v>481004</v>
          </cell>
          <cell r="B1987" t="str">
            <v>1015</v>
          </cell>
          <cell r="C1987">
            <v>-200041.86</v>
          </cell>
          <cell r="D1987" t="str">
            <v>203</v>
          </cell>
          <cell r="E1987" t="str">
            <v>402</v>
          </cell>
          <cell r="F1987">
            <v>0</v>
          </cell>
          <cell r="G1987">
            <v>7</v>
          </cell>
          <cell r="H1987" t="str">
            <v>2006-07-31</v>
          </cell>
        </row>
        <row r="1988">
          <cell r="A1988" t="str">
            <v>481004</v>
          </cell>
          <cell r="B1988" t="str">
            <v>1015</v>
          </cell>
          <cell r="C1988">
            <v>-2610969.4900000002</v>
          </cell>
          <cell r="D1988" t="str">
            <v>204</v>
          </cell>
          <cell r="E1988" t="str">
            <v>402</v>
          </cell>
          <cell r="F1988">
            <v>0</v>
          </cell>
          <cell r="G1988">
            <v>7</v>
          </cell>
          <cell r="H1988" t="str">
            <v>2006-07-31</v>
          </cell>
        </row>
        <row r="1989">
          <cell r="A1989" t="str">
            <v>481004</v>
          </cell>
          <cell r="B1989" t="str">
            <v>1015</v>
          </cell>
          <cell r="C1989">
            <v>0</v>
          </cell>
          <cell r="D1989" t="str">
            <v>210</v>
          </cell>
          <cell r="E1989" t="str">
            <v>402</v>
          </cell>
          <cell r="F1989">
            <v>0</v>
          </cell>
          <cell r="G1989">
            <v>7</v>
          </cell>
          <cell r="H1989" t="str">
            <v>2006-07-31</v>
          </cell>
        </row>
        <row r="1990">
          <cell r="A1990" t="str">
            <v>481000</v>
          </cell>
          <cell r="B1990" t="str">
            <v>1015</v>
          </cell>
          <cell r="C1990">
            <v>-7143.31</v>
          </cell>
          <cell r="D1990" t="str">
            <v>202</v>
          </cell>
          <cell r="E1990" t="str">
            <v>403</v>
          </cell>
          <cell r="F1990">
            <v>0</v>
          </cell>
          <cell r="G1990">
            <v>7</v>
          </cell>
          <cell r="H1990" t="str">
            <v>2006-07-31</v>
          </cell>
        </row>
        <row r="1991">
          <cell r="A1991" t="str">
            <v>481000</v>
          </cell>
          <cell r="B1991" t="str">
            <v>1015</v>
          </cell>
          <cell r="C1991">
            <v>-1653.21</v>
          </cell>
          <cell r="D1991" t="str">
            <v>203</v>
          </cell>
          <cell r="E1991" t="str">
            <v>403</v>
          </cell>
          <cell r="F1991">
            <v>0</v>
          </cell>
          <cell r="G1991">
            <v>7</v>
          </cell>
          <cell r="H1991" t="str">
            <v>2006-07-31</v>
          </cell>
        </row>
        <row r="1992">
          <cell r="A1992" t="str">
            <v>481000</v>
          </cell>
          <cell r="B1992" t="str">
            <v>1015</v>
          </cell>
          <cell r="C1992">
            <v>-3005.12</v>
          </cell>
          <cell r="D1992" t="str">
            <v>204</v>
          </cell>
          <cell r="E1992" t="str">
            <v>403</v>
          </cell>
          <cell r="F1992">
            <v>0</v>
          </cell>
          <cell r="G1992">
            <v>7</v>
          </cell>
          <cell r="H1992" t="str">
            <v>2006-07-31</v>
          </cell>
        </row>
        <row r="1993">
          <cell r="A1993" t="str">
            <v>481000</v>
          </cell>
          <cell r="B1993" t="str">
            <v>1015</v>
          </cell>
          <cell r="C1993">
            <v>-8730.3700000000008</v>
          </cell>
          <cell r="D1993" t="str">
            <v>202</v>
          </cell>
          <cell r="E1993" t="str">
            <v>404</v>
          </cell>
          <cell r="F1993">
            <v>-27740</v>
          </cell>
          <cell r="G1993">
            <v>7</v>
          </cell>
          <cell r="H1993" t="str">
            <v>2006-07-31</v>
          </cell>
        </row>
        <row r="1994">
          <cell r="A1994" t="str">
            <v>481000</v>
          </cell>
          <cell r="B1994" t="str">
            <v>1015</v>
          </cell>
          <cell r="C1994">
            <v>-20030.22</v>
          </cell>
          <cell r="D1994" t="str">
            <v>203</v>
          </cell>
          <cell r="E1994" t="str">
            <v>404</v>
          </cell>
          <cell r="F1994">
            <v>0</v>
          </cell>
          <cell r="G1994">
            <v>7</v>
          </cell>
          <cell r="H1994" t="str">
            <v>2006-07-31</v>
          </cell>
        </row>
        <row r="1995">
          <cell r="A1995" t="str">
            <v>481000</v>
          </cell>
          <cell r="B1995" t="str">
            <v>1015</v>
          </cell>
          <cell r="C1995">
            <v>-180152.71</v>
          </cell>
          <cell r="D1995" t="str">
            <v>204</v>
          </cell>
          <cell r="E1995" t="str">
            <v>404</v>
          </cell>
          <cell r="F1995">
            <v>0</v>
          </cell>
          <cell r="G1995">
            <v>7</v>
          </cell>
          <cell r="H1995" t="str">
            <v>2006-07-31</v>
          </cell>
        </row>
        <row r="1996">
          <cell r="A1996" t="str">
            <v>481004</v>
          </cell>
          <cell r="B1996" t="str">
            <v>1015</v>
          </cell>
          <cell r="C1996">
            <v>0</v>
          </cell>
          <cell r="D1996" t="str">
            <v>202</v>
          </cell>
          <cell r="E1996" t="str">
            <v>404</v>
          </cell>
          <cell r="F1996">
            <v>0</v>
          </cell>
          <cell r="G1996">
            <v>7</v>
          </cell>
          <cell r="H1996" t="str">
            <v>2006-07-31</v>
          </cell>
        </row>
        <row r="1997">
          <cell r="A1997" t="str">
            <v>481004</v>
          </cell>
          <cell r="B1997" t="str">
            <v>1015</v>
          </cell>
          <cell r="C1997">
            <v>0</v>
          </cell>
          <cell r="D1997" t="str">
            <v>203</v>
          </cell>
          <cell r="E1997" t="str">
            <v>404</v>
          </cell>
          <cell r="F1997">
            <v>0</v>
          </cell>
          <cell r="G1997">
            <v>7</v>
          </cell>
          <cell r="H1997" t="str">
            <v>2006-07-31</v>
          </cell>
        </row>
        <row r="1998">
          <cell r="A1998" t="str">
            <v>481004</v>
          </cell>
          <cell r="B1998" t="str">
            <v>1015</v>
          </cell>
          <cell r="C1998">
            <v>0</v>
          </cell>
          <cell r="D1998" t="str">
            <v>204</v>
          </cell>
          <cell r="E1998" t="str">
            <v>404</v>
          </cell>
          <cell r="F1998">
            <v>0</v>
          </cell>
          <cell r="G1998">
            <v>7</v>
          </cell>
          <cell r="H1998" t="str">
            <v>2006-07-31</v>
          </cell>
        </row>
        <row r="1999">
          <cell r="A1999" t="str">
            <v>481004</v>
          </cell>
          <cell r="B1999" t="str">
            <v>1015</v>
          </cell>
          <cell r="C1999">
            <v>0</v>
          </cell>
          <cell r="D1999" t="str">
            <v>210</v>
          </cell>
          <cell r="E1999" t="str">
            <v>404</v>
          </cell>
          <cell r="F1999">
            <v>0</v>
          </cell>
          <cell r="G1999">
            <v>7</v>
          </cell>
          <cell r="H1999" t="str">
            <v>2006-07-31</v>
          </cell>
        </row>
        <row r="2000">
          <cell r="A2000" t="str">
            <v>489300</v>
          </cell>
          <cell r="B2000" t="str">
            <v>1015</v>
          </cell>
          <cell r="C2000">
            <v>-52273.1</v>
          </cell>
          <cell r="D2000" t="str">
            <v>250</v>
          </cell>
          <cell r="E2000" t="str">
            <v>405</v>
          </cell>
          <cell r="F2000">
            <v>-300319</v>
          </cell>
          <cell r="G2000">
            <v>7</v>
          </cell>
          <cell r="H2000" t="str">
            <v>2006-07-31</v>
          </cell>
        </row>
        <row r="2001">
          <cell r="A2001" t="str">
            <v>489304</v>
          </cell>
          <cell r="B2001" t="str">
            <v>1015</v>
          </cell>
          <cell r="C2001">
            <v>-87536.09</v>
          </cell>
          <cell r="D2001" t="str">
            <v>250</v>
          </cell>
          <cell r="E2001" t="str">
            <v>405</v>
          </cell>
          <cell r="F2001">
            <v>-1021744</v>
          </cell>
          <cell r="G2001">
            <v>7</v>
          </cell>
          <cell r="H2001" t="str">
            <v>2006-07-31</v>
          </cell>
        </row>
        <row r="2002">
          <cell r="A2002" t="str">
            <v>489300</v>
          </cell>
          <cell r="B2002" t="str">
            <v>1015</v>
          </cell>
          <cell r="C2002">
            <v>-111461.91</v>
          </cell>
          <cell r="D2002" t="str">
            <v>250</v>
          </cell>
          <cell r="E2002" t="str">
            <v>406</v>
          </cell>
          <cell r="F2002">
            <v>-482235</v>
          </cell>
          <cell r="G2002">
            <v>7</v>
          </cell>
          <cell r="H2002" t="str">
            <v>2006-07-31</v>
          </cell>
        </row>
        <row r="2003">
          <cell r="A2003" t="str">
            <v>489304</v>
          </cell>
          <cell r="B2003" t="str">
            <v>1015</v>
          </cell>
          <cell r="C2003">
            <v>-34445.519999999997</v>
          </cell>
          <cell r="D2003" t="str">
            <v>250</v>
          </cell>
          <cell r="E2003" t="str">
            <v>406</v>
          </cell>
          <cell r="F2003">
            <v>-115922</v>
          </cell>
          <cell r="G2003">
            <v>7</v>
          </cell>
          <cell r="H2003" t="str">
            <v>2006-07-31</v>
          </cell>
        </row>
        <row r="2004">
          <cell r="A2004" t="str">
            <v>480000</v>
          </cell>
          <cell r="B2004" t="str">
            <v>1015</v>
          </cell>
          <cell r="C2004">
            <v>-6487784.4000000004</v>
          </cell>
          <cell r="D2004" t="str">
            <v>202</v>
          </cell>
          <cell r="E2004" t="str">
            <v>407</v>
          </cell>
          <cell r="F2004">
            <v>-1602724.74</v>
          </cell>
          <cell r="G2004">
            <v>7</v>
          </cell>
          <cell r="H2004" t="str">
            <v>2006-07-31</v>
          </cell>
        </row>
        <row r="2005">
          <cell r="A2005" t="str">
            <v>480000</v>
          </cell>
          <cell r="B2005" t="str">
            <v>1015</v>
          </cell>
          <cell r="C2005">
            <v>-799868.21</v>
          </cell>
          <cell r="D2005" t="str">
            <v>203</v>
          </cell>
          <cell r="E2005" t="str">
            <v>407</v>
          </cell>
          <cell r="F2005">
            <v>0</v>
          </cell>
          <cell r="G2005">
            <v>7</v>
          </cell>
          <cell r="H2005" t="str">
            <v>2006-07-31</v>
          </cell>
        </row>
        <row r="2006">
          <cell r="A2006" t="str">
            <v>480000</v>
          </cell>
          <cell r="B2006" t="str">
            <v>1015</v>
          </cell>
          <cell r="C2006">
            <v>-10500657.93</v>
          </cell>
          <cell r="D2006" t="str">
            <v>204</v>
          </cell>
          <cell r="E2006" t="str">
            <v>407</v>
          </cell>
          <cell r="F2006">
            <v>0</v>
          </cell>
          <cell r="G2006">
            <v>7</v>
          </cell>
          <cell r="H2006" t="str">
            <v>2006-07-31</v>
          </cell>
        </row>
        <row r="2007">
          <cell r="A2007" t="str">
            <v>480000</v>
          </cell>
          <cell r="B2007" t="str">
            <v>1015</v>
          </cell>
          <cell r="C2007">
            <v>-181004.41</v>
          </cell>
          <cell r="D2007" t="str">
            <v>205</v>
          </cell>
          <cell r="E2007" t="str">
            <v>407</v>
          </cell>
          <cell r="F2007">
            <v>0</v>
          </cell>
          <cell r="G2007">
            <v>7</v>
          </cell>
          <cell r="H2007" t="str">
            <v>2006-07-31</v>
          </cell>
        </row>
        <row r="2008">
          <cell r="A2008" t="str">
            <v>480000</v>
          </cell>
          <cell r="B2008" t="str">
            <v>1015</v>
          </cell>
          <cell r="C2008">
            <v>912.17</v>
          </cell>
          <cell r="D2008" t="str">
            <v>210</v>
          </cell>
          <cell r="E2008" t="str">
            <v>407</v>
          </cell>
          <cell r="F2008">
            <v>124</v>
          </cell>
          <cell r="G2008">
            <v>7</v>
          </cell>
          <cell r="H2008" t="str">
            <v>2006-07-31</v>
          </cell>
        </row>
        <row r="2009">
          <cell r="A2009" t="str">
            <v>480001</v>
          </cell>
          <cell r="B2009" t="str">
            <v>1015</v>
          </cell>
          <cell r="C2009">
            <v>241693.96</v>
          </cell>
          <cell r="D2009" t="str">
            <v>202</v>
          </cell>
          <cell r="E2009" t="str">
            <v>407</v>
          </cell>
          <cell r="F2009">
            <v>100947</v>
          </cell>
          <cell r="G2009">
            <v>7</v>
          </cell>
          <cell r="H2009" t="str">
            <v>2006-07-31</v>
          </cell>
        </row>
        <row r="2010">
          <cell r="A2010" t="str">
            <v>480001</v>
          </cell>
          <cell r="B2010" t="str">
            <v>1015</v>
          </cell>
          <cell r="C2010">
            <v>53997.2</v>
          </cell>
          <cell r="D2010" t="str">
            <v>203</v>
          </cell>
          <cell r="E2010" t="str">
            <v>407</v>
          </cell>
          <cell r="F2010">
            <v>0</v>
          </cell>
          <cell r="G2010">
            <v>7</v>
          </cell>
          <cell r="H2010" t="str">
            <v>2006-07-31</v>
          </cell>
        </row>
        <row r="2011">
          <cell r="A2011" t="str">
            <v>480001</v>
          </cell>
          <cell r="B2011" t="str">
            <v>1015</v>
          </cell>
          <cell r="C2011">
            <v>679328.93</v>
          </cell>
          <cell r="D2011" t="str">
            <v>204</v>
          </cell>
          <cell r="E2011" t="str">
            <v>407</v>
          </cell>
          <cell r="F2011">
            <v>0</v>
          </cell>
          <cell r="G2011">
            <v>7</v>
          </cell>
          <cell r="H2011" t="str">
            <v>2006-07-31</v>
          </cell>
        </row>
        <row r="2012">
          <cell r="A2012" t="str">
            <v>480001</v>
          </cell>
          <cell r="B2012" t="str">
            <v>1015</v>
          </cell>
          <cell r="C2012">
            <v>183081.87</v>
          </cell>
          <cell r="D2012" t="str">
            <v>205</v>
          </cell>
          <cell r="E2012" t="str">
            <v>407</v>
          </cell>
          <cell r="F2012">
            <v>0</v>
          </cell>
          <cell r="G2012">
            <v>7</v>
          </cell>
          <cell r="H2012" t="str">
            <v>2006-07-31</v>
          </cell>
        </row>
        <row r="2013">
          <cell r="A2013" t="str">
            <v>480001</v>
          </cell>
          <cell r="B2013" t="str">
            <v>1015</v>
          </cell>
          <cell r="C2013">
            <v>-15388.12</v>
          </cell>
          <cell r="D2013" t="str">
            <v>210</v>
          </cell>
          <cell r="E2013" t="str">
            <v>407</v>
          </cell>
          <cell r="F2013">
            <v>-2553.1999999999998</v>
          </cell>
          <cell r="G2013">
            <v>7</v>
          </cell>
          <cell r="H2013" t="str">
            <v>2006-07-31</v>
          </cell>
        </row>
        <row r="2014">
          <cell r="A2014" t="str">
            <v>481000</v>
          </cell>
          <cell r="B2014" t="str">
            <v>1015</v>
          </cell>
          <cell r="C2014">
            <v>-1748.12</v>
          </cell>
          <cell r="D2014" t="str">
            <v>202</v>
          </cell>
          <cell r="E2014" t="str">
            <v>407</v>
          </cell>
          <cell r="F2014">
            <v>-1555.96</v>
          </cell>
          <cell r="G2014">
            <v>7</v>
          </cell>
          <cell r="H2014" t="str">
            <v>2006-07-31</v>
          </cell>
        </row>
        <row r="2015">
          <cell r="A2015" t="str">
            <v>481000</v>
          </cell>
          <cell r="B2015" t="str">
            <v>1015</v>
          </cell>
          <cell r="C2015">
            <v>-774.25</v>
          </cell>
          <cell r="D2015" t="str">
            <v>203</v>
          </cell>
          <cell r="E2015" t="str">
            <v>407</v>
          </cell>
          <cell r="F2015">
            <v>0</v>
          </cell>
          <cell r="G2015">
            <v>7</v>
          </cell>
          <cell r="H2015" t="str">
            <v>2006-07-31</v>
          </cell>
        </row>
        <row r="2016">
          <cell r="A2016" t="str">
            <v>481000</v>
          </cell>
          <cell r="B2016" t="str">
            <v>1015</v>
          </cell>
          <cell r="C2016">
            <v>-10170.69</v>
          </cell>
          <cell r="D2016" t="str">
            <v>204</v>
          </cell>
          <cell r="E2016" t="str">
            <v>407</v>
          </cell>
          <cell r="F2016">
            <v>0</v>
          </cell>
          <cell r="G2016">
            <v>7</v>
          </cell>
          <cell r="H2016" t="str">
            <v>2006-07-31</v>
          </cell>
        </row>
        <row r="2017">
          <cell r="A2017" t="str">
            <v>481000</v>
          </cell>
          <cell r="B2017" t="str">
            <v>1015</v>
          </cell>
          <cell r="C2017">
            <v>-32.76</v>
          </cell>
          <cell r="D2017" t="str">
            <v>205</v>
          </cell>
          <cell r="E2017" t="str">
            <v>407</v>
          </cell>
          <cell r="F2017">
            <v>0</v>
          </cell>
          <cell r="G2017">
            <v>7</v>
          </cell>
          <cell r="H2017" t="str">
            <v>2006-07-31</v>
          </cell>
        </row>
        <row r="2018">
          <cell r="A2018" t="str">
            <v>481004</v>
          </cell>
          <cell r="B2018" t="str">
            <v>1015</v>
          </cell>
          <cell r="C2018">
            <v>-1349367.44</v>
          </cell>
          <cell r="D2018" t="str">
            <v>202</v>
          </cell>
          <cell r="E2018" t="str">
            <v>407</v>
          </cell>
          <cell r="F2018">
            <v>-523884.3</v>
          </cell>
          <cell r="G2018">
            <v>7</v>
          </cell>
          <cell r="H2018" t="str">
            <v>2006-07-31</v>
          </cell>
        </row>
        <row r="2019">
          <cell r="A2019" t="str">
            <v>481004</v>
          </cell>
          <cell r="B2019" t="str">
            <v>1015</v>
          </cell>
          <cell r="C2019">
            <v>-262077.74</v>
          </cell>
          <cell r="D2019" t="str">
            <v>203</v>
          </cell>
          <cell r="E2019" t="str">
            <v>407</v>
          </cell>
          <cell r="F2019">
            <v>0</v>
          </cell>
          <cell r="G2019">
            <v>7</v>
          </cell>
          <cell r="H2019" t="str">
            <v>2006-07-31</v>
          </cell>
        </row>
        <row r="2020">
          <cell r="A2020" t="str">
            <v>481004</v>
          </cell>
          <cell r="B2020" t="str">
            <v>1015</v>
          </cell>
          <cell r="C2020">
            <v>-3419431.31</v>
          </cell>
          <cell r="D2020" t="str">
            <v>204</v>
          </cell>
          <cell r="E2020" t="str">
            <v>407</v>
          </cell>
          <cell r="F2020">
            <v>0</v>
          </cell>
          <cell r="G2020">
            <v>7</v>
          </cell>
          <cell r="H2020" t="str">
            <v>2006-07-31</v>
          </cell>
        </row>
        <row r="2021">
          <cell r="A2021" t="str">
            <v>481004</v>
          </cell>
          <cell r="B2021" t="str">
            <v>1015</v>
          </cell>
          <cell r="C2021">
            <v>-32180.7</v>
          </cell>
          <cell r="D2021" t="str">
            <v>205</v>
          </cell>
          <cell r="E2021" t="str">
            <v>407</v>
          </cell>
          <cell r="F2021">
            <v>0</v>
          </cell>
          <cell r="G2021">
            <v>7</v>
          </cell>
          <cell r="H2021" t="str">
            <v>2006-07-31</v>
          </cell>
        </row>
        <row r="2022">
          <cell r="A2022" t="str">
            <v>481004</v>
          </cell>
          <cell r="B2022" t="str">
            <v>1015</v>
          </cell>
          <cell r="C2022">
            <v>14475.95</v>
          </cell>
          <cell r="D2022" t="str">
            <v>210</v>
          </cell>
          <cell r="E2022" t="str">
            <v>407</v>
          </cell>
          <cell r="F2022">
            <v>2429.1999999999998</v>
          </cell>
          <cell r="G2022">
            <v>7</v>
          </cell>
          <cell r="H2022" t="str">
            <v>2006-07-31</v>
          </cell>
        </row>
        <row r="2023">
          <cell r="A2023" t="str">
            <v>480000</v>
          </cell>
          <cell r="B2023" t="str">
            <v>1015</v>
          </cell>
          <cell r="C2023">
            <v>-42838.06</v>
          </cell>
          <cell r="D2023" t="str">
            <v>202</v>
          </cell>
          <cell r="E2023" t="str">
            <v>408</v>
          </cell>
          <cell r="F2023">
            <v>-9313.09</v>
          </cell>
          <cell r="G2023">
            <v>7</v>
          </cell>
          <cell r="H2023" t="str">
            <v>2006-07-31</v>
          </cell>
        </row>
        <row r="2024">
          <cell r="A2024" t="str">
            <v>480000</v>
          </cell>
          <cell r="B2024" t="str">
            <v>1015</v>
          </cell>
          <cell r="C2024">
            <v>-4647.37</v>
          </cell>
          <cell r="D2024" t="str">
            <v>203</v>
          </cell>
          <cell r="E2024" t="str">
            <v>408</v>
          </cell>
          <cell r="F2024">
            <v>0</v>
          </cell>
          <cell r="G2024">
            <v>7</v>
          </cell>
          <cell r="H2024" t="str">
            <v>2006-07-31</v>
          </cell>
        </row>
        <row r="2025">
          <cell r="A2025" t="str">
            <v>480000</v>
          </cell>
          <cell r="B2025" t="str">
            <v>1015</v>
          </cell>
          <cell r="C2025">
            <v>-61061.81</v>
          </cell>
          <cell r="D2025" t="str">
            <v>204</v>
          </cell>
          <cell r="E2025" t="str">
            <v>408</v>
          </cell>
          <cell r="F2025">
            <v>0</v>
          </cell>
          <cell r="G2025">
            <v>7</v>
          </cell>
          <cell r="H2025" t="str">
            <v>2006-07-31</v>
          </cell>
        </row>
        <row r="2026">
          <cell r="A2026" t="str">
            <v>480000</v>
          </cell>
          <cell r="B2026" t="str">
            <v>1015</v>
          </cell>
          <cell r="C2026">
            <v>-1508.3</v>
          </cell>
          <cell r="D2026" t="str">
            <v>205</v>
          </cell>
          <cell r="E2026" t="str">
            <v>408</v>
          </cell>
          <cell r="F2026">
            <v>0</v>
          </cell>
          <cell r="G2026">
            <v>7</v>
          </cell>
          <cell r="H2026" t="str">
            <v>2006-07-31</v>
          </cell>
        </row>
        <row r="2027">
          <cell r="A2027" t="str">
            <v>480001</v>
          </cell>
          <cell r="B2027" t="str">
            <v>1015</v>
          </cell>
          <cell r="C2027">
            <v>-2809.85</v>
          </cell>
          <cell r="D2027" t="str">
            <v>202</v>
          </cell>
          <cell r="E2027" t="str">
            <v>408</v>
          </cell>
          <cell r="F2027">
            <v>751.09</v>
          </cell>
          <cell r="G2027">
            <v>7</v>
          </cell>
          <cell r="H2027" t="str">
            <v>2006-07-31</v>
          </cell>
        </row>
        <row r="2028">
          <cell r="A2028" t="str">
            <v>480001</v>
          </cell>
          <cell r="B2028" t="str">
            <v>1015</v>
          </cell>
          <cell r="C2028">
            <v>387.86</v>
          </cell>
          <cell r="D2028" t="str">
            <v>203</v>
          </cell>
          <cell r="E2028" t="str">
            <v>408</v>
          </cell>
          <cell r="F2028">
            <v>0</v>
          </cell>
          <cell r="G2028">
            <v>7</v>
          </cell>
          <cell r="H2028" t="str">
            <v>2006-07-31</v>
          </cell>
        </row>
        <row r="2029">
          <cell r="A2029" t="str">
            <v>480001</v>
          </cell>
          <cell r="B2029" t="str">
            <v>1015</v>
          </cell>
          <cell r="C2029">
            <v>5111.72</v>
          </cell>
          <cell r="D2029" t="str">
            <v>204</v>
          </cell>
          <cell r="E2029" t="str">
            <v>408</v>
          </cell>
          <cell r="F2029">
            <v>0</v>
          </cell>
          <cell r="G2029">
            <v>7</v>
          </cell>
          <cell r="H2029" t="str">
            <v>2006-07-31</v>
          </cell>
        </row>
        <row r="2030">
          <cell r="A2030" t="str">
            <v>480001</v>
          </cell>
          <cell r="B2030" t="str">
            <v>1015</v>
          </cell>
          <cell r="C2030">
            <v>-9290.4599999999991</v>
          </cell>
          <cell r="D2030" t="str">
            <v>205</v>
          </cell>
          <cell r="E2030" t="str">
            <v>408</v>
          </cell>
          <cell r="F2030">
            <v>0</v>
          </cell>
          <cell r="G2030">
            <v>7</v>
          </cell>
          <cell r="H2030" t="str">
            <v>2006-07-31</v>
          </cell>
        </row>
        <row r="2031">
          <cell r="A2031" t="str">
            <v>480001</v>
          </cell>
          <cell r="B2031" t="str">
            <v>1015</v>
          </cell>
          <cell r="C2031">
            <v>0</v>
          </cell>
          <cell r="D2031" t="str">
            <v>210</v>
          </cell>
          <cell r="E2031" t="str">
            <v>408</v>
          </cell>
          <cell r="F2031">
            <v>0</v>
          </cell>
          <cell r="G2031">
            <v>7</v>
          </cell>
          <cell r="H2031" t="str">
            <v>2006-07-31</v>
          </cell>
        </row>
        <row r="2032">
          <cell r="A2032" t="str">
            <v>481004</v>
          </cell>
          <cell r="B2032" t="str">
            <v>1015</v>
          </cell>
          <cell r="C2032">
            <v>-20703.09</v>
          </cell>
          <cell r="D2032" t="str">
            <v>202</v>
          </cell>
          <cell r="E2032" t="str">
            <v>408</v>
          </cell>
          <cell r="F2032">
            <v>-5021</v>
          </cell>
          <cell r="G2032">
            <v>7</v>
          </cell>
          <cell r="H2032" t="str">
            <v>2006-07-31</v>
          </cell>
        </row>
        <row r="2033">
          <cell r="A2033" t="str">
            <v>481004</v>
          </cell>
          <cell r="B2033" t="str">
            <v>1015</v>
          </cell>
          <cell r="C2033">
            <v>-2499.4899999999998</v>
          </cell>
          <cell r="D2033" t="str">
            <v>203</v>
          </cell>
          <cell r="E2033" t="str">
            <v>408</v>
          </cell>
          <cell r="F2033">
            <v>0</v>
          </cell>
          <cell r="G2033">
            <v>7</v>
          </cell>
          <cell r="H2033" t="str">
            <v>2006-07-31</v>
          </cell>
        </row>
        <row r="2034">
          <cell r="A2034" t="str">
            <v>481004</v>
          </cell>
          <cell r="B2034" t="str">
            <v>1015</v>
          </cell>
          <cell r="C2034">
            <v>-32834.910000000003</v>
          </cell>
          <cell r="D2034" t="str">
            <v>204</v>
          </cell>
          <cell r="E2034" t="str">
            <v>408</v>
          </cell>
          <cell r="F2034">
            <v>0</v>
          </cell>
          <cell r="G2034">
            <v>7</v>
          </cell>
          <cell r="H2034" t="str">
            <v>2006-07-31</v>
          </cell>
        </row>
        <row r="2035">
          <cell r="A2035" t="str">
            <v>481004</v>
          </cell>
          <cell r="B2035" t="str">
            <v>1015</v>
          </cell>
          <cell r="C2035">
            <v>-707.24</v>
          </cell>
          <cell r="D2035" t="str">
            <v>205</v>
          </cell>
          <cell r="E2035" t="str">
            <v>408</v>
          </cell>
          <cell r="F2035">
            <v>0</v>
          </cell>
          <cell r="G2035">
            <v>7</v>
          </cell>
          <cell r="H2035" t="str">
            <v>2006-07-31</v>
          </cell>
        </row>
        <row r="2036">
          <cell r="A2036" t="str">
            <v>481002</v>
          </cell>
          <cell r="B2036" t="str">
            <v>1015</v>
          </cell>
          <cell r="C2036">
            <v>-6825.35</v>
          </cell>
          <cell r="D2036" t="str">
            <v>202</v>
          </cell>
          <cell r="E2036" t="str">
            <v>411</v>
          </cell>
          <cell r="F2036">
            <v>-38632</v>
          </cell>
          <cell r="G2036">
            <v>7</v>
          </cell>
          <cell r="H2036" t="str">
            <v>2006-07-31</v>
          </cell>
        </row>
        <row r="2037">
          <cell r="A2037" t="str">
            <v>481002</v>
          </cell>
          <cell r="B2037" t="str">
            <v>1015</v>
          </cell>
          <cell r="C2037">
            <v>-7064.64</v>
          </cell>
          <cell r="D2037" t="str">
            <v>203</v>
          </cell>
          <cell r="E2037" t="str">
            <v>411</v>
          </cell>
          <cell r="F2037">
            <v>0</v>
          </cell>
          <cell r="G2037">
            <v>7</v>
          </cell>
          <cell r="H2037" t="str">
            <v>2006-07-31</v>
          </cell>
        </row>
        <row r="2038">
          <cell r="A2038" t="str">
            <v>481002</v>
          </cell>
          <cell r="B2038" t="str">
            <v>1015</v>
          </cell>
          <cell r="C2038">
            <v>-197518.85</v>
          </cell>
          <cell r="D2038" t="str">
            <v>204</v>
          </cell>
          <cell r="E2038" t="str">
            <v>411</v>
          </cell>
          <cell r="F2038">
            <v>0</v>
          </cell>
          <cell r="G2038">
            <v>7</v>
          </cell>
          <cell r="H2038" t="str">
            <v>2006-07-31</v>
          </cell>
        </row>
        <row r="2039">
          <cell r="A2039" t="str">
            <v>481005</v>
          </cell>
          <cell r="B2039" t="str">
            <v>1015</v>
          </cell>
          <cell r="C2039">
            <v>-26406.18</v>
          </cell>
          <cell r="D2039" t="str">
            <v>202</v>
          </cell>
          <cell r="E2039" t="str">
            <v>411</v>
          </cell>
          <cell r="F2039">
            <v>-101852</v>
          </cell>
          <cell r="G2039">
            <v>7</v>
          </cell>
          <cell r="H2039" t="str">
            <v>2006-07-31</v>
          </cell>
        </row>
        <row r="2040">
          <cell r="A2040" t="str">
            <v>481005</v>
          </cell>
          <cell r="B2040" t="str">
            <v>1015</v>
          </cell>
          <cell r="C2040">
            <v>-18625.84</v>
          </cell>
          <cell r="D2040" t="str">
            <v>203</v>
          </cell>
          <cell r="E2040" t="str">
            <v>411</v>
          </cell>
          <cell r="F2040">
            <v>0</v>
          </cell>
          <cell r="G2040">
            <v>7</v>
          </cell>
          <cell r="H2040" t="str">
            <v>2006-07-31</v>
          </cell>
        </row>
        <row r="2041">
          <cell r="A2041" t="str">
            <v>481005</v>
          </cell>
          <cell r="B2041" t="str">
            <v>1015</v>
          </cell>
          <cell r="C2041">
            <v>-501623.95</v>
          </cell>
          <cell r="D2041" t="str">
            <v>204</v>
          </cell>
          <cell r="E2041" t="str">
            <v>411</v>
          </cell>
          <cell r="F2041">
            <v>0</v>
          </cell>
          <cell r="G2041">
            <v>7</v>
          </cell>
          <cell r="H2041" t="str">
            <v>2006-07-31</v>
          </cell>
        </row>
        <row r="2042">
          <cell r="A2042" t="str">
            <v>481002</v>
          </cell>
          <cell r="B2042" t="str">
            <v>1015</v>
          </cell>
          <cell r="C2042">
            <v>0</v>
          </cell>
          <cell r="D2042" t="str">
            <v>210</v>
          </cell>
          <cell r="E2042" t="str">
            <v>412</v>
          </cell>
          <cell r="F2042">
            <v>0</v>
          </cell>
          <cell r="G2042">
            <v>7</v>
          </cell>
          <cell r="H2042" t="str">
            <v>2006-07-31</v>
          </cell>
        </row>
        <row r="2043">
          <cell r="A2043" t="str">
            <v>481002</v>
          </cell>
          <cell r="B2043" t="str">
            <v>1015</v>
          </cell>
          <cell r="C2043">
            <v>-3129.79</v>
          </cell>
          <cell r="D2043" t="str">
            <v>202</v>
          </cell>
          <cell r="E2043" t="str">
            <v>414</v>
          </cell>
          <cell r="F2043">
            <v>-5543</v>
          </cell>
          <cell r="G2043">
            <v>7</v>
          </cell>
          <cell r="H2043" t="str">
            <v>2006-07-31</v>
          </cell>
        </row>
        <row r="2044">
          <cell r="A2044" t="str">
            <v>481002</v>
          </cell>
          <cell r="B2044" t="str">
            <v>1015</v>
          </cell>
          <cell r="C2044">
            <v>-1013.65</v>
          </cell>
          <cell r="D2044" t="str">
            <v>203</v>
          </cell>
          <cell r="E2044" t="str">
            <v>414</v>
          </cell>
          <cell r="F2044">
            <v>0</v>
          </cell>
          <cell r="G2044">
            <v>7</v>
          </cell>
          <cell r="H2044" t="str">
            <v>2006-07-31</v>
          </cell>
        </row>
        <row r="2045">
          <cell r="A2045" t="str">
            <v>481002</v>
          </cell>
          <cell r="B2045" t="str">
            <v>1015</v>
          </cell>
          <cell r="C2045">
            <v>-28340.42</v>
          </cell>
          <cell r="D2045" t="str">
            <v>204</v>
          </cell>
          <cell r="E2045" t="str">
            <v>414</v>
          </cell>
          <cell r="F2045">
            <v>0</v>
          </cell>
          <cell r="G2045">
            <v>7</v>
          </cell>
          <cell r="H2045" t="str">
            <v>2006-07-31</v>
          </cell>
        </row>
        <row r="2046">
          <cell r="A2046" t="str">
            <v>481005</v>
          </cell>
          <cell r="B2046" t="str">
            <v>1015</v>
          </cell>
          <cell r="C2046">
            <v>-13180.1</v>
          </cell>
          <cell r="D2046" t="str">
            <v>202</v>
          </cell>
          <cell r="E2046" t="str">
            <v>414</v>
          </cell>
          <cell r="F2046">
            <v>-13843</v>
          </cell>
          <cell r="G2046">
            <v>7</v>
          </cell>
          <cell r="H2046" t="str">
            <v>2006-07-31</v>
          </cell>
        </row>
        <row r="2047">
          <cell r="A2047" t="str">
            <v>481005</v>
          </cell>
          <cell r="B2047" t="str">
            <v>1015</v>
          </cell>
          <cell r="C2047">
            <v>-2531.69</v>
          </cell>
          <cell r="D2047" t="str">
            <v>203</v>
          </cell>
          <cell r="E2047" t="str">
            <v>414</v>
          </cell>
          <cell r="F2047">
            <v>0</v>
          </cell>
          <cell r="G2047">
            <v>7</v>
          </cell>
          <cell r="H2047" t="str">
            <v>2006-07-31</v>
          </cell>
        </row>
        <row r="2048">
          <cell r="A2048" t="str">
            <v>481005</v>
          </cell>
          <cell r="B2048" t="str">
            <v>1015</v>
          </cell>
          <cell r="C2048">
            <v>-67755.92</v>
          </cell>
          <cell r="D2048" t="str">
            <v>204</v>
          </cell>
          <cell r="E2048" t="str">
            <v>414</v>
          </cell>
          <cell r="F2048">
            <v>0</v>
          </cell>
          <cell r="G2048">
            <v>7</v>
          </cell>
          <cell r="H2048" t="str">
            <v>2006-07-31</v>
          </cell>
        </row>
        <row r="2049">
          <cell r="A2049" t="str">
            <v>489300</v>
          </cell>
          <cell r="B2049" t="str">
            <v>1015</v>
          </cell>
          <cell r="C2049">
            <v>-187386.77</v>
          </cell>
          <cell r="D2049" t="str">
            <v>250</v>
          </cell>
          <cell r="E2049" t="str">
            <v>415</v>
          </cell>
          <cell r="F2049">
            <v>-1077780</v>
          </cell>
          <cell r="G2049">
            <v>7</v>
          </cell>
          <cell r="H2049" t="str">
            <v>2006-07-31</v>
          </cell>
        </row>
        <row r="2050">
          <cell r="A2050" t="str">
            <v>489304</v>
          </cell>
          <cell r="B2050" t="str">
            <v>1015</v>
          </cell>
          <cell r="C2050">
            <v>-66575.350000000006</v>
          </cell>
          <cell r="D2050" t="str">
            <v>250</v>
          </cell>
          <cell r="E2050" t="str">
            <v>415</v>
          </cell>
          <cell r="F2050">
            <v>-327590</v>
          </cell>
          <cell r="G2050">
            <v>7</v>
          </cell>
          <cell r="H2050" t="str">
            <v>2006-07-31</v>
          </cell>
        </row>
        <row r="2051">
          <cell r="A2051" t="str">
            <v>489304</v>
          </cell>
          <cell r="B2051" t="str">
            <v>1015</v>
          </cell>
          <cell r="C2051">
            <v>-778.07</v>
          </cell>
          <cell r="D2051" t="str">
            <v>250</v>
          </cell>
          <cell r="E2051" t="str">
            <v>416</v>
          </cell>
          <cell r="F2051">
            <v>-794</v>
          </cell>
          <cell r="G2051">
            <v>7</v>
          </cell>
          <cell r="H2051" t="str">
            <v>2006-07-31</v>
          </cell>
        </row>
        <row r="2052">
          <cell r="A2052" t="str">
            <v>481000</v>
          </cell>
          <cell r="B2052" t="str">
            <v>1015</v>
          </cell>
          <cell r="C2052">
            <v>0</v>
          </cell>
          <cell r="D2052" t="str">
            <v>202</v>
          </cell>
          <cell r="E2052" t="str">
            <v>451</v>
          </cell>
          <cell r="F2052">
            <v>0</v>
          </cell>
          <cell r="G2052">
            <v>7</v>
          </cell>
          <cell r="H2052" t="str">
            <v>2006-07-31</v>
          </cell>
        </row>
        <row r="2053">
          <cell r="A2053" t="str">
            <v>481000</v>
          </cell>
          <cell r="B2053" t="str">
            <v>1015</v>
          </cell>
          <cell r="C2053">
            <v>0</v>
          </cell>
          <cell r="D2053" t="str">
            <v>204</v>
          </cell>
          <cell r="E2053" t="str">
            <v>451</v>
          </cell>
          <cell r="F2053">
            <v>0</v>
          </cell>
          <cell r="G2053">
            <v>7</v>
          </cell>
          <cell r="H2053" t="str">
            <v>2006-07-31</v>
          </cell>
        </row>
        <row r="2054">
          <cell r="A2054" t="str">
            <v>481000</v>
          </cell>
          <cell r="B2054" t="str">
            <v>1015</v>
          </cell>
          <cell r="C2054">
            <v>0</v>
          </cell>
          <cell r="D2054" t="str">
            <v>210</v>
          </cell>
          <cell r="E2054" t="str">
            <v>451</v>
          </cell>
          <cell r="F2054">
            <v>0</v>
          </cell>
          <cell r="G2054">
            <v>7</v>
          </cell>
          <cell r="H2054" t="str">
            <v>2006-07-31</v>
          </cell>
        </row>
        <row r="2055">
          <cell r="A2055" t="str">
            <v>481004</v>
          </cell>
          <cell r="B2055" t="str">
            <v>1015</v>
          </cell>
          <cell r="C2055">
            <v>-15651</v>
          </cell>
          <cell r="D2055" t="str">
            <v>202</v>
          </cell>
          <cell r="E2055" t="str">
            <v>451</v>
          </cell>
          <cell r="F2055">
            <v>-14228</v>
          </cell>
          <cell r="G2055">
            <v>7</v>
          </cell>
          <cell r="H2055" t="str">
            <v>2006-07-31</v>
          </cell>
        </row>
        <row r="2056">
          <cell r="A2056" t="str">
            <v>481004</v>
          </cell>
          <cell r="B2056" t="str">
            <v>1015</v>
          </cell>
          <cell r="C2056">
            <v>-109695</v>
          </cell>
          <cell r="D2056" t="str">
            <v>204</v>
          </cell>
          <cell r="E2056" t="str">
            <v>451</v>
          </cell>
          <cell r="F2056">
            <v>0</v>
          </cell>
          <cell r="G2056">
            <v>7</v>
          </cell>
          <cell r="H2056" t="str">
            <v>2006-07-31</v>
          </cell>
        </row>
        <row r="2057">
          <cell r="A2057" t="str">
            <v>481004</v>
          </cell>
          <cell r="B2057" t="str">
            <v>1015</v>
          </cell>
          <cell r="C2057">
            <v>0</v>
          </cell>
          <cell r="D2057" t="str">
            <v>210</v>
          </cell>
          <cell r="E2057" t="str">
            <v>451</v>
          </cell>
          <cell r="F2057">
            <v>0</v>
          </cell>
          <cell r="G2057">
            <v>7</v>
          </cell>
          <cell r="H2057" t="str">
            <v>2006-07-31</v>
          </cell>
        </row>
        <row r="2058">
          <cell r="A2058" t="str">
            <v>480000</v>
          </cell>
          <cell r="B2058" t="str">
            <v>1015</v>
          </cell>
          <cell r="C2058">
            <v>-268183.13</v>
          </cell>
          <cell r="D2058" t="str">
            <v>202</v>
          </cell>
          <cell r="E2058" t="str">
            <v>453</v>
          </cell>
          <cell r="F2058">
            <v>-43968.97</v>
          </cell>
          <cell r="G2058">
            <v>7</v>
          </cell>
          <cell r="H2058" t="str">
            <v>2006-07-31</v>
          </cell>
        </row>
        <row r="2059">
          <cell r="A2059" t="str">
            <v>480000</v>
          </cell>
          <cell r="B2059" t="str">
            <v>1015</v>
          </cell>
          <cell r="C2059">
            <v>-317109.73</v>
          </cell>
          <cell r="D2059" t="str">
            <v>204</v>
          </cell>
          <cell r="E2059" t="str">
            <v>453</v>
          </cell>
          <cell r="F2059">
            <v>0</v>
          </cell>
          <cell r="G2059">
            <v>7</v>
          </cell>
          <cell r="H2059" t="str">
            <v>2006-07-31</v>
          </cell>
        </row>
        <row r="2060">
          <cell r="A2060" t="str">
            <v>480000</v>
          </cell>
          <cell r="B2060" t="str">
            <v>1015</v>
          </cell>
          <cell r="C2060">
            <v>-20604.52</v>
          </cell>
          <cell r="D2060" t="str">
            <v>205</v>
          </cell>
          <cell r="E2060" t="str">
            <v>453</v>
          </cell>
          <cell r="F2060">
            <v>0</v>
          </cell>
          <cell r="G2060">
            <v>7</v>
          </cell>
          <cell r="H2060" t="str">
            <v>2006-07-31</v>
          </cell>
        </row>
        <row r="2061">
          <cell r="A2061" t="str">
            <v>480001</v>
          </cell>
          <cell r="B2061" t="str">
            <v>1015</v>
          </cell>
          <cell r="C2061">
            <v>16477.400000000001</v>
          </cell>
          <cell r="D2061" t="str">
            <v>202</v>
          </cell>
          <cell r="E2061" t="str">
            <v>453</v>
          </cell>
          <cell r="F2061">
            <v>11996.13</v>
          </cell>
          <cell r="G2061">
            <v>7</v>
          </cell>
          <cell r="H2061" t="str">
            <v>2006-07-31</v>
          </cell>
        </row>
        <row r="2062">
          <cell r="A2062" t="str">
            <v>480001</v>
          </cell>
          <cell r="B2062" t="str">
            <v>1015</v>
          </cell>
          <cell r="C2062">
            <v>86849.47</v>
          </cell>
          <cell r="D2062" t="str">
            <v>204</v>
          </cell>
          <cell r="E2062" t="str">
            <v>453</v>
          </cell>
          <cell r="F2062">
            <v>0</v>
          </cell>
          <cell r="G2062">
            <v>7</v>
          </cell>
          <cell r="H2062" t="str">
            <v>2006-07-31</v>
          </cell>
        </row>
        <row r="2063">
          <cell r="A2063" t="str">
            <v>480001</v>
          </cell>
          <cell r="B2063" t="str">
            <v>1015</v>
          </cell>
          <cell r="C2063">
            <v>11176.49</v>
          </cell>
          <cell r="D2063" t="str">
            <v>205</v>
          </cell>
          <cell r="E2063" t="str">
            <v>453</v>
          </cell>
          <cell r="F2063">
            <v>0</v>
          </cell>
          <cell r="G2063">
            <v>7</v>
          </cell>
          <cell r="H2063" t="str">
            <v>2006-07-31</v>
          </cell>
        </row>
        <row r="2064">
          <cell r="A2064" t="str">
            <v>480001</v>
          </cell>
          <cell r="B2064" t="str">
            <v>1015</v>
          </cell>
          <cell r="C2064">
            <v>0</v>
          </cell>
          <cell r="D2064" t="str">
            <v>210</v>
          </cell>
          <cell r="E2064" t="str">
            <v>453</v>
          </cell>
          <cell r="F2064">
            <v>0</v>
          </cell>
          <cell r="G2064">
            <v>7</v>
          </cell>
          <cell r="H2064" t="str">
            <v>2006-07-31</v>
          </cell>
        </row>
        <row r="2065">
          <cell r="A2065" t="str">
            <v>481004</v>
          </cell>
          <cell r="B2065" t="str">
            <v>1015</v>
          </cell>
          <cell r="C2065">
            <v>-56254.27</v>
          </cell>
          <cell r="D2065" t="str">
            <v>202</v>
          </cell>
          <cell r="E2065" t="str">
            <v>453</v>
          </cell>
          <cell r="F2065">
            <v>-19322.16</v>
          </cell>
          <cell r="G2065">
            <v>7</v>
          </cell>
          <cell r="H2065" t="str">
            <v>2006-07-31</v>
          </cell>
        </row>
        <row r="2066">
          <cell r="A2066" t="str">
            <v>481004</v>
          </cell>
          <cell r="B2066" t="str">
            <v>1015</v>
          </cell>
          <cell r="C2066">
            <v>-139278.74</v>
          </cell>
          <cell r="D2066" t="str">
            <v>204</v>
          </cell>
          <cell r="E2066" t="str">
            <v>453</v>
          </cell>
          <cell r="F2066">
            <v>0</v>
          </cell>
          <cell r="G2066">
            <v>7</v>
          </cell>
          <cell r="H2066" t="str">
            <v>2006-07-31</v>
          </cell>
        </row>
        <row r="2067">
          <cell r="A2067" t="str">
            <v>481004</v>
          </cell>
          <cell r="B2067" t="str">
            <v>1015</v>
          </cell>
          <cell r="C2067">
            <v>-5955.97</v>
          </cell>
          <cell r="D2067" t="str">
            <v>205</v>
          </cell>
          <cell r="E2067" t="str">
            <v>453</v>
          </cell>
          <cell r="F2067">
            <v>0</v>
          </cell>
          <cell r="G2067">
            <v>7</v>
          </cell>
          <cell r="H2067" t="str">
            <v>2006-07-31</v>
          </cell>
        </row>
        <row r="2068">
          <cell r="A2068" t="str">
            <v>480000</v>
          </cell>
          <cell r="B2068" t="str">
            <v>1015</v>
          </cell>
          <cell r="C2068">
            <v>-8894.7800000000007</v>
          </cell>
          <cell r="D2068" t="str">
            <v>202</v>
          </cell>
          <cell r="E2068" t="str">
            <v>455</v>
          </cell>
          <cell r="F2068">
            <v>-1507.22</v>
          </cell>
          <cell r="G2068">
            <v>7</v>
          </cell>
          <cell r="H2068" t="str">
            <v>2006-07-31</v>
          </cell>
        </row>
        <row r="2069">
          <cell r="A2069" t="str">
            <v>480000</v>
          </cell>
          <cell r="B2069" t="str">
            <v>1015</v>
          </cell>
          <cell r="C2069">
            <v>-10888.61</v>
          </cell>
          <cell r="D2069" t="str">
            <v>204</v>
          </cell>
          <cell r="E2069" t="str">
            <v>455</v>
          </cell>
          <cell r="F2069">
            <v>0</v>
          </cell>
          <cell r="G2069">
            <v>7</v>
          </cell>
          <cell r="H2069" t="str">
            <v>2006-07-31</v>
          </cell>
        </row>
        <row r="2070">
          <cell r="A2070" t="str">
            <v>480000</v>
          </cell>
          <cell r="B2070" t="str">
            <v>1015</v>
          </cell>
          <cell r="C2070">
            <v>-1112.42</v>
          </cell>
          <cell r="D2070" t="str">
            <v>205</v>
          </cell>
          <cell r="E2070" t="str">
            <v>455</v>
          </cell>
          <cell r="F2070">
            <v>0</v>
          </cell>
          <cell r="G2070">
            <v>7</v>
          </cell>
          <cell r="H2070" t="str">
            <v>2006-07-31</v>
          </cell>
        </row>
        <row r="2071">
          <cell r="A2071" t="str">
            <v>480001</v>
          </cell>
          <cell r="B2071" t="str">
            <v>1015</v>
          </cell>
          <cell r="C2071">
            <v>1907.85</v>
          </cell>
          <cell r="D2071" t="str">
            <v>202</v>
          </cell>
          <cell r="E2071" t="str">
            <v>455</v>
          </cell>
          <cell r="F2071">
            <v>574.08000000000004</v>
          </cell>
          <cell r="G2071">
            <v>7</v>
          </cell>
          <cell r="H2071" t="str">
            <v>2006-07-31</v>
          </cell>
        </row>
        <row r="2072">
          <cell r="A2072" t="str">
            <v>480001</v>
          </cell>
          <cell r="B2072" t="str">
            <v>1015</v>
          </cell>
          <cell r="C2072">
            <v>4170.83</v>
          </cell>
          <cell r="D2072" t="str">
            <v>204</v>
          </cell>
          <cell r="E2072" t="str">
            <v>455</v>
          </cell>
          <cell r="F2072">
            <v>0</v>
          </cell>
          <cell r="G2072">
            <v>7</v>
          </cell>
          <cell r="H2072" t="str">
            <v>2006-07-31</v>
          </cell>
        </row>
        <row r="2073">
          <cell r="A2073" t="str">
            <v>480001</v>
          </cell>
          <cell r="B2073" t="str">
            <v>1015</v>
          </cell>
          <cell r="C2073">
            <v>1507.65</v>
          </cell>
          <cell r="D2073" t="str">
            <v>205</v>
          </cell>
          <cell r="E2073" t="str">
            <v>455</v>
          </cell>
          <cell r="F2073">
            <v>0</v>
          </cell>
          <cell r="G2073">
            <v>7</v>
          </cell>
          <cell r="H2073" t="str">
            <v>2006-07-31</v>
          </cell>
        </row>
        <row r="2074">
          <cell r="A2074" t="str">
            <v>480001</v>
          </cell>
          <cell r="B2074" t="str">
            <v>1015</v>
          </cell>
          <cell r="C2074">
            <v>0</v>
          </cell>
          <cell r="D2074" t="str">
            <v>210</v>
          </cell>
          <cell r="E2074" t="str">
            <v>455</v>
          </cell>
          <cell r="F2074">
            <v>0</v>
          </cell>
          <cell r="G2074">
            <v>7</v>
          </cell>
          <cell r="H2074" t="str">
            <v>2006-07-31</v>
          </cell>
        </row>
        <row r="2075">
          <cell r="A2075" t="str">
            <v>481004</v>
          </cell>
          <cell r="B2075" t="str">
            <v>1015</v>
          </cell>
          <cell r="C2075">
            <v>-3543.07</v>
          </cell>
          <cell r="D2075" t="str">
            <v>202</v>
          </cell>
          <cell r="E2075" t="str">
            <v>455</v>
          </cell>
          <cell r="F2075">
            <v>-1094.8599999999999</v>
          </cell>
          <cell r="G2075">
            <v>7</v>
          </cell>
          <cell r="H2075" t="str">
            <v>2006-07-31</v>
          </cell>
        </row>
        <row r="2076">
          <cell r="A2076" t="str">
            <v>481004</v>
          </cell>
          <cell r="B2076" t="str">
            <v>1015</v>
          </cell>
          <cell r="C2076">
            <v>-7892.22</v>
          </cell>
          <cell r="D2076" t="str">
            <v>204</v>
          </cell>
          <cell r="E2076" t="str">
            <v>455</v>
          </cell>
          <cell r="F2076">
            <v>0</v>
          </cell>
          <cell r="G2076">
            <v>7</v>
          </cell>
          <cell r="H2076" t="str">
            <v>2006-07-31</v>
          </cell>
        </row>
        <row r="2077">
          <cell r="A2077" t="str">
            <v>481004</v>
          </cell>
          <cell r="B2077" t="str">
            <v>1015</v>
          </cell>
          <cell r="C2077">
            <v>-395.23</v>
          </cell>
          <cell r="D2077" t="str">
            <v>205</v>
          </cell>
          <cell r="E2077" t="str">
            <v>455</v>
          </cell>
          <cell r="F2077">
            <v>0</v>
          </cell>
          <cell r="G2077">
            <v>7</v>
          </cell>
          <cell r="H2077" t="str">
            <v>2006-07-31</v>
          </cell>
        </row>
        <row r="2078">
          <cell r="A2078" t="str">
            <v>481002</v>
          </cell>
          <cell r="B2078" t="str">
            <v>1015</v>
          </cell>
          <cell r="C2078">
            <v>0</v>
          </cell>
          <cell r="D2078" t="str">
            <v>202</v>
          </cell>
          <cell r="E2078" t="str">
            <v>456</v>
          </cell>
          <cell r="F2078">
            <v>0</v>
          </cell>
          <cell r="G2078">
            <v>7</v>
          </cell>
          <cell r="H2078" t="str">
            <v>2006-07-31</v>
          </cell>
        </row>
        <row r="2079">
          <cell r="A2079" t="str">
            <v>481002</v>
          </cell>
          <cell r="B2079" t="str">
            <v>1015</v>
          </cell>
          <cell r="C2079">
            <v>0</v>
          </cell>
          <cell r="D2079" t="str">
            <v>203</v>
          </cell>
          <cell r="E2079" t="str">
            <v>456</v>
          </cell>
          <cell r="F2079">
            <v>0</v>
          </cell>
          <cell r="G2079">
            <v>7</v>
          </cell>
          <cell r="H2079" t="str">
            <v>2006-07-31</v>
          </cell>
        </row>
        <row r="2080">
          <cell r="A2080" t="str">
            <v>481002</v>
          </cell>
          <cell r="B2080" t="str">
            <v>1015</v>
          </cell>
          <cell r="C2080">
            <v>0</v>
          </cell>
          <cell r="D2080" t="str">
            <v>204</v>
          </cell>
          <cell r="E2080" t="str">
            <v>456</v>
          </cell>
          <cell r="F2080">
            <v>0</v>
          </cell>
          <cell r="G2080">
            <v>7</v>
          </cell>
          <cell r="H2080" t="str">
            <v>2006-07-31</v>
          </cell>
        </row>
        <row r="2081">
          <cell r="A2081" t="str">
            <v>481002</v>
          </cell>
          <cell r="B2081" t="str">
            <v>1015</v>
          </cell>
          <cell r="C2081">
            <v>0</v>
          </cell>
          <cell r="D2081" t="str">
            <v>210</v>
          </cell>
          <cell r="E2081" t="str">
            <v>456</v>
          </cell>
          <cell r="F2081">
            <v>0</v>
          </cell>
          <cell r="G2081">
            <v>7</v>
          </cell>
          <cell r="H2081" t="str">
            <v>2006-07-31</v>
          </cell>
        </row>
        <row r="2082">
          <cell r="A2082" t="str">
            <v>481002</v>
          </cell>
          <cell r="B2082" t="str">
            <v>1015</v>
          </cell>
          <cell r="C2082">
            <v>-356.75</v>
          </cell>
          <cell r="D2082" t="str">
            <v>202</v>
          </cell>
          <cell r="E2082" t="str">
            <v>457</v>
          </cell>
          <cell r="F2082">
            <v>-2117</v>
          </cell>
          <cell r="G2082">
            <v>7</v>
          </cell>
          <cell r="H2082" t="str">
            <v>2006-07-31</v>
          </cell>
        </row>
        <row r="2083">
          <cell r="A2083" t="str">
            <v>481002</v>
          </cell>
          <cell r="B2083" t="str">
            <v>1015</v>
          </cell>
          <cell r="C2083">
            <v>-387.14</v>
          </cell>
          <cell r="D2083" t="str">
            <v>203</v>
          </cell>
          <cell r="E2083" t="str">
            <v>457</v>
          </cell>
          <cell r="F2083">
            <v>0</v>
          </cell>
          <cell r="G2083">
            <v>7</v>
          </cell>
          <cell r="H2083" t="str">
            <v>2006-07-31</v>
          </cell>
        </row>
        <row r="2084">
          <cell r="A2084" t="str">
            <v>481002</v>
          </cell>
          <cell r="B2084" t="str">
            <v>1015</v>
          </cell>
          <cell r="C2084">
            <v>-10799.6</v>
          </cell>
          <cell r="D2084" t="str">
            <v>204</v>
          </cell>
          <cell r="E2084" t="str">
            <v>457</v>
          </cell>
          <cell r="F2084">
            <v>0</v>
          </cell>
          <cell r="G2084">
            <v>7</v>
          </cell>
          <cell r="H2084" t="str">
            <v>2006-07-31</v>
          </cell>
        </row>
        <row r="2085">
          <cell r="A2085" t="str">
            <v>481005</v>
          </cell>
          <cell r="B2085" t="str">
            <v>1015</v>
          </cell>
          <cell r="C2085">
            <v>-1240</v>
          </cell>
          <cell r="D2085" t="str">
            <v>202</v>
          </cell>
          <cell r="E2085" t="str">
            <v>457</v>
          </cell>
          <cell r="F2085">
            <v>-5821</v>
          </cell>
          <cell r="G2085">
            <v>7</v>
          </cell>
          <cell r="H2085" t="str">
            <v>2006-07-31</v>
          </cell>
        </row>
        <row r="2086">
          <cell r="A2086" t="str">
            <v>481005</v>
          </cell>
          <cell r="B2086" t="str">
            <v>1015</v>
          </cell>
          <cell r="C2086">
            <v>-1064</v>
          </cell>
          <cell r="D2086" t="str">
            <v>203</v>
          </cell>
          <cell r="E2086" t="str">
            <v>457</v>
          </cell>
          <cell r="F2086">
            <v>0</v>
          </cell>
          <cell r="G2086">
            <v>7</v>
          </cell>
          <cell r="H2086" t="str">
            <v>2006-07-31</v>
          </cell>
        </row>
        <row r="2087">
          <cell r="A2087" t="str">
            <v>481005</v>
          </cell>
          <cell r="B2087" t="str">
            <v>1015</v>
          </cell>
          <cell r="C2087">
            <v>-27950</v>
          </cell>
          <cell r="D2087" t="str">
            <v>204</v>
          </cell>
          <cell r="E2087" t="str">
            <v>457</v>
          </cell>
          <cell r="F2087">
            <v>0</v>
          </cell>
          <cell r="G2087">
            <v>7</v>
          </cell>
          <cell r="H2087" t="str">
            <v>2006-07-31</v>
          </cell>
        </row>
        <row r="2088">
          <cell r="A2088" t="str">
            <v>489300</v>
          </cell>
          <cell r="B2088" t="str">
            <v>1015</v>
          </cell>
          <cell r="C2088">
            <v>-2461.04</v>
          </cell>
          <cell r="D2088" t="str">
            <v>250</v>
          </cell>
          <cell r="E2088" t="str">
            <v>458</v>
          </cell>
          <cell r="F2088">
            <v>-15287</v>
          </cell>
          <cell r="G2088">
            <v>7</v>
          </cell>
          <cell r="H2088" t="str">
            <v>2006-07-31</v>
          </cell>
        </row>
        <row r="2089">
          <cell r="A2089" t="str">
            <v>489304</v>
          </cell>
          <cell r="B2089" t="str">
            <v>1015</v>
          </cell>
          <cell r="C2089">
            <v>-438.5</v>
          </cell>
          <cell r="D2089" t="str">
            <v>250</v>
          </cell>
          <cell r="E2089" t="str">
            <v>458</v>
          </cell>
          <cell r="F2089">
            <v>-1125</v>
          </cell>
          <cell r="G2089">
            <v>7</v>
          </cell>
          <cell r="H2089" t="str">
            <v>2006-07-31</v>
          </cell>
        </row>
        <row r="2090">
          <cell r="A2090" t="str">
            <v>489300</v>
          </cell>
          <cell r="B2090" t="str">
            <v>1015</v>
          </cell>
          <cell r="C2090">
            <v>-1393.95</v>
          </cell>
          <cell r="D2090" t="str">
            <v>250</v>
          </cell>
          <cell r="E2090" t="str">
            <v>459</v>
          </cell>
          <cell r="F2090">
            <v>-2126</v>
          </cell>
          <cell r="G2090">
            <v>7</v>
          </cell>
          <cell r="H2090" t="str">
            <v>2006-07-31</v>
          </cell>
        </row>
        <row r="2091">
          <cell r="A2091" t="str">
            <v>481003</v>
          </cell>
          <cell r="B2091" t="str">
            <v>1015</v>
          </cell>
          <cell r="C2091">
            <v>-116916.72</v>
          </cell>
          <cell r="D2091" t="str">
            <v>200</v>
          </cell>
          <cell r="F2091">
            <v>-11884.44</v>
          </cell>
          <cell r="G2091">
            <v>7</v>
          </cell>
          <cell r="H2091" t="str">
            <v>2006-07-31</v>
          </cell>
        </row>
        <row r="2092">
          <cell r="A2092" t="str">
            <v>481000</v>
          </cell>
          <cell r="B2092" t="str">
            <v>1015</v>
          </cell>
          <cell r="C2092">
            <v>-15464.44</v>
          </cell>
          <cell r="D2092" t="str">
            <v>202</v>
          </cell>
          <cell r="E2092" t="str">
            <v>402</v>
          </cell>
          <cell r="F2092">
            <v>-37009</v>
          </cell>
          <cell r="G2092">
            <v>8</v>
          </cell>
          <cell r="H2092" t="str">
            <v>2006-08-31</v>
          </cell>
        </row>
        <row r="2093">
          <cell r="A2093" t="str">
            <v>481000</v>
          </cell>
          <cell r="B2093" t="str">
            <v>1015</v>
          </cell>
          <cell r="C2093">
            <v>-18414.560000000001</v>
          </cell>
          <cell r="D2093" t="str">
            <v>203</v>
          </cell>
          <cell r="E2093" t="str">
            <v>402</v>
          </cell>
          <cell r="F2093">
            <v>0</v>
          </cell>
          <cell r="G2093">
            <v>8</v>
          </cell>
          <cell r="H2093" t="str">
            <v>2006-08-31</v>
          </cell>
        </row>
        <row r="2094">
          <cell r="A2094" t="str">
            <v>481000</v>
          </cell>
          <cell r="B2094" t="str">
            <v>1015</v>
          </cell>
          <cell r="C2094">
            <v>-240348.66</v>
          </cell>
          <cell r="D2094" t="str">
            <v>204</v>
          </cell>
          <cell r="E2094" t="str">
            <v>402</v>
          </cell>
          <cell r="F2094">
            <v>0</v>
          </cell>
          <cell r="G2094">
            <v>8</v>
          </cell>
          <cell r="H2094" t="str">
            <v>2006-08-31</v>
          </cell>
        </row>
        <row r="2095">
          <cell r="A2095" t="str">
            <v>481000</v>
          </cell>
          <cell r="B2095" t="str">
            <v>1015</v>
          </cell>
          <cell r="C2095">
            <v>0</v>
          </cell>
          <cell r="D2095" t="str">
            <v>210</v>
          </cell>
          <cell r="E2095" t="str">
            <v>402</v>
          </cell>
          <cell r="F2095">
            <v>0</v>
          </cell>
          <cell r="G2095">
            <v>8</v>
          </cell>
          <cell r="H2095" t="str">
            <v>2006-08-31</v>
          </cell>
        </row>
        <row r="2096">
          <cell r="A2096" t="str">
            <v>481004</v>
          </cell>
          <cell r="B2096" t="str">
            <v>1015</v>
          </cell>
          <cell r="C2096">
            <v>-221462.01</v>
          </cell>
          <cell r="D2096" t="str">
            <v>202</v>
          </cell>
          <cell r="E2096" t="str">
            <v>402</v>
          </cell>
          <cell r="F2096">
            <v>-401695</v>
          </cell>
          <cell r="G2096">
            <v>8</v>
          </cell>
          <cell r="H2096" t="str">
            <v>2006-08-31</v>
          </cell>
        </row>
        <row r="2097">
          <cell r="A2097" t="str">
            <v>481004</v>
          </cell>
          <cell r="B2097" t="str">
            <v>1015</v>
          </cell>
          <cell r="C2097">
            <v>-199871.97</v>
          </cell>
          <cell r="D2097" t="str">
            <v>203</v>
          </cell>
          <cell r="E2097" t="str">
            <v>402</v>
          </cell>
          <cell r="F2097">
            <v>0</v>
          </cell>
          <cell r="G2097">
            <v>8</v>
          </cell>
          <cell r="H2097" t="str">
            <v>2006-08-31</v>
          </cell>
        </row>
        <row r="2098">
          <cell r="A2098" t="str">
            <v>481004</v>
          </cell>
          <cell r="B2098" t="str">
            <v>1015</v>
          </cell>
          <cell r="C2098">
            <v>-2608742.59</v>
          </cell>
          <cell r="D2098" t="str">
            <v>204</v>
          </cell>
          <cell r="E2098" t="str">
            <v>402</v>
          </cell>
          <cell r="F2098">
            <v>0</v>
          </cell>
          <cell r="G2098">
            <v>8</v>
          </cell>
          <cell r="H2098" t="str">
            <v>2006-08-31</v>
          </cell>
        </row>
        <row r="2099">
          <cell r="A2099" t="str">
            <v>481004</v>
          </cell>
          <cell r="B2099" t="str">
            <v>1015</v>
          </cell>
          <cell r="C2099">
            <v>0</v>
          </cell>
          <cell r="D2099" t="str">
            <v>210</v>
          </cell>
          <cell r="E2099" t="str">
            <v>402</v>
          </cell>
          <cell r="F2099">
            <v>0</v>
          </cell>
          <cell r="G2099">
            <v>8</v>
          </cell>
          <cell r="H2099" t="str">
            <v>2006-08-31</v>
          </cell>
        </row>
        <row r="2100">
          <cell r="A2100" t="str">
            <v>481000</v>
          </cell>
          <cell r="B2100" t="str">
            <v>1015</v>
          </cell>
          <cell r="C2100">
            <v>-7071.01</v>
          </cell>
          <cell r="D2100" t="str">
            <v>202</v>
          </cell>
          <cell r="E2100" t="str">
            <v>403</v>
          </cell>
          <cell r="F2100">
            <v>0</v>
          </cell>
          <cell r="G2100">
            <v>8</v>
          </cell>
          <cell r="H2100" t="str">
            <v>2006-08-31</v>
          </cell>
        </row>
        <row r="2101">
          <cell r="A2101" t="str">
            <v>481000</v>
          </cell>
          <cell r="B2101" t="str">
            <v>1015</v>
          </cell>
          <cell r="C2101">
            <v>-1636.48</v>
          </cell>
          <cell r="D2101" t="str">
            <v>203</v>
          </cell>
          <cell r="E2101" t="str">
            <v>403</v>
          </cell>
          <cell r="F2101">
            <v>0</v>
          </cell>
          <cell r="G2101">
            <v>8</v>
          </cell>
          <cell r="H2101" t="str">
            <v>2006-08-31</v>
          </cell>
        </row>
        <row r="2102">
          <cell r="A2102" t="str">
            <v>481000</v>
          </cell>
          <cell r="B2102" t="str">
            <v>1015</v>
          </cell>
          <cell r="C2102">
            <v>-2974.7</v>
          </cell>
          <cell r="D2102" t="str">
            <v>204</v>
          </cell>
          <cell r="E2102" t="str">
            <v>403</v>
          </cell>
          <cell r="F2102">
            <v>0</v>
          </cell>
          <cell r="G2102">
            <v>8</v>
          </cell>
          <cell r="H2102" t="str">
            <v>2006-08-31</v>
          </cell>
        </row>
        <row r="2103">
          <cell r="A2103" t="str">
            <v>481000</v>
          </cell>
          <cell r="B2103" t="str">
            <v>1015</v>
          </cell>
          <cell r="C2103">
            <v>-9742.31</v>
          </cell>
          <cell r="D2103" t="str">
            <v>202</v>
          </cell>
          <cell r="E2103" t="str">
            <v>404</v>
          </cell>
          <cell r="F2103">
            <v>-31000</v>
          </cell>
          <cell r="G2103">
            <v>8</v>
          </cell>
          <cell r="H2103" t="str">
            <v>2006-08-31</v>
          </cell>
        </row>
        <row r="2104">
          <cell r="A2104" t="str">
            <v>481000</v>
          </cell>
          <cell r="B2104" t="str">
            <v>1015</v>
          </cell>
          <cell r="C2104">
            <v>-22384.17</v>
          </cell>
          <cell r="D2104" t="str">
            <v>203</v>
          </cell>
          <cell r="E2104" t="str">
            <v>404</v>
          </cell>
          <cell r="F2104">
            <v>0</v>
          </cell>
          <cell r="G2104">
            <v>8</v>
          </cell>
          <cell r="H2104" t="str">
            <v>2006-08-31</v>
          </cell>
        </row>
        <row r="2105">
          <cell r="A2105" t="str">
            <v>481000</v>
          </cell>
          <cell r="B2105" t="str">
            <v>1015</v>
          </cell>
          <cell r="C2105">
            <v>-201324.23</v>
          </cell>
          <cell r="D2105" t="str">
            <v>204</v>
          </cell>
          <cell r="E2105" t="str">
            <v>404</v>
          </cell>
          <cell r="F2105">
            <v>0</v>
          </cell>
          <cell r="G2105">
            <v>8</v>
          </cell>
          <cell r="H2105" t="str">
            <v>2006-08-31</v>
          </cell>
        </row>
        <row r="2106">
          <cell r="A2106" t="str">
            <v>481004</v>
          </cell>
          <cell r="B2106" t="str">
            <v>1015</v>
          </cell>
          <cell r="C2106">
            <v>0</v>
          </cell>
          <cell r="D2106" t="str">
            <v>202</v>
          </cell>
          <cell r="E2106" t="str">
            <v>404</v>
          </cell>
          <cell r="F2106">
            <v>0</v>
          </cell>
          <cell r="G2106">
            <v>8</v>
          </cell>
          <cell r="H2106" t="str">
            <v>2006-08-31</v>
          </cell>
        </row>
        <row r="2107">
          <cell r="A2107" t="str">
            <v>481004</v>
          </cell>
          <cell r="B2107" t="str">
            <v>1015</v>
          </cell>
          <cell r="C2107">
            <v>0</v>
          </cell>
          <cell r="D2107" t="str">
            <v>203</v>
          </cell>
          <cell r="E2107" t="str">
            <v>404</v>
          </cell>
          <cell r="F2107">
            <v>0</v>
          </cell>
          <cell r="G2107">
            <v>8</v>
          </cell>
          <cell r="H2107" t="str">
            <v>2006-08-31</v>
          </cell>
        </row>
        <row r="2108">
          <cell r="A2108" t="str">
            <v>481004</v>
          </cell>
          <cell r="B2108" t="str">
            <v>1015</v>
          </cell>
          <cell r="C2108">
            <v>0</v>
          </cell>
          <cell r="D2108" t="str">
            <v>204</v>
          </cell>
          <cell r="E2108" t="str">
            <v>404</v>
          </cell>
          <cell r="F2108">
            <v>0</v>
          </cell>
          <cell r="G2108">
            <v>8</v>
          </cell>
          <cell r="H2108" t="str">
            <v>2006-08-31</v>
          </cell>
        </row>
        <row r="2109">
          <cell r="A2109" t="str">
            <v>481004</v>
          </cell>
          <cell r="B2109" t="str">
            <v>1015</v>
          </cell>
          <cell r="C2109">
            <v>0</v>
          </cell>
          <cell r="D2109" t="str">
            <v>210</v>
          </cell>
          <cell r="E2109" t="str">
            <v>404</v>
          </cell>
          <cell r="F2109">
            <v>0</v>
          </cell>
          <cell r="G2109">
            <v>8</v>
          </cell>
          <cell r="H2109" t="str">
            <v>2006-08-31</v>
          </cell>
        </row>
        <row r="2110">
          <cell r="A2110" t="str">
            <v>489300</v>
          </cell>
          <cell r="B2110" t="str">
            <v>1015</v>
          </cell>
          <cell r="C2110">
            <v>-58054.46</v>
          </cell>
          <cell r="D2110" t="str">
            <v>250</v>
          </cell>
          <cell r="E2110" t="str">
            <v>405</v>
          </cell>
          <cell r="F2110">
            <v>-314539</v>
          </cell>
          <cell r="G2110">
            <v>8</v>
          </cell>
          <cell r="H2110" t="str">
            <v>2006-08-31</v>
          </cell>
        </row>
        <row r="2111">
          <cell r="A2111" t="str">
            <v>489304</v>
          </cell>
          <cell r="B2111" t="str">
            <v>1015</v>
          </cell>
          <cell r="C2111">
            <v>-81797.13</v>
          </cell>
          <cell r="D2111" t="str">
            <v>250</v>
          </cell>
          <cell r="E2111" t="str">
            <v>405</v>
          </cell>
          <cell r="F2111">
            <v>-771063</v>
          </cell>
          <cell r="G2111">
            <v>8</v>
          </cell>
          <cell r="H2111" t="str">
            <v>2006-08-31</v>
          </cell>
        </row>
        <row r="2112">
          <cell r="A2112" t="str">
            <v>489300</v>
          </cell>
          <cell r="B2112" t="str">
            <v>1015</v>
          </cell>
          <cell r="C2112">
            <v>-108100.07</v>
          </cell>
          <cell r="D2112" t="str">
            <v>250</v>
          </cell>
          <cell r="E2112" t="str">
            <v>406</v>
          </cell>
          <cell r="F2112">
            <v>-510251</v>
          </cell>
          <cell r="G2112">
            <v>8</v>
          </cell>
          <cell r="H2112" t="str">
            <v>2006-08-31</v>
          </cell>
        </row>
        <row r="2113">
          <cell r="A2113" t="str">
            <v>489304</v>
          </cell>
          <cell r="B2113" t="str">
            <v>1015</v>
          </cell>
          <cell r="C2113">
            <v>-26667.62</v>
          </cell>
          <cell r="D2113" t="str">
            <v>250</v>
          </cell>
          <cell r="E2113" t="str">
            <v>406</v>
          </cell>
          <cell r="F2113">
            <v>-134868</v>
          </cell>
          <cell r="G2113">
            <v>8</v>
          </cell>
          <cell r="H2113" t="str">
            <v>2006-08-31</v>
          </cell>
        </row>
        <row r="2114">
          <cell r="A2114" t="str">
            <v>480000</v>
          </cell>
          <cell r="B2114" t="str">
            <v>1015</v>
          </cell>
          <cell r="C2114">
            <v>-6368898.2300000004</v>
          </cell>
          <cell r="D2114" t="str">
            <v>202</v>
          </cell>
          <cell r="E2114" t="str">
            <v>407</v>
          </cell>
          <cell r="F2114">
            <v>-1498832.36</v>
          </cell>
          <cell r="G2114">
            <v>8</v>
          </cell>
          <cell r="H2114" t="str">
            <v>2006-08-31</v>
          </cell>
        </row>
        <row r="2115">
          <cell r="A2115" t="str">
            <v>480000</v>
          </cell>
          <cell r="B2115" t="str">
            <v>1015</v>
          </cell>
          <cell r="C2115">
            <v>-749335.28</v>
          </cell>
          <cell r="D2115" t="str">
            <v>203</v>
          </cell>
          <cell r="E2115" t="str">
            <v>407</v>
          </cell>
          <cell r="F2115">
            <v>0</v>
          </cell>
          <cell r="G2115">
            <v>8</v>
          </cell>
          <cell r="H2115" t="str">
            <v>2006-08-31</v>
          </cell>
        </row>
        <row r="2116">
          <cell r="A2116" t="str">
            <v>480000</v>
          </cell>
          <cell r="B2116" t="str">
            <v>1015</v>
          </cell>
          <cell r="C2116">
            <v>-9807754.8000000007</v>
          </cell>
          <cell r="D2116" t="str">
            <v>204</v>
          </cell>
          <cell r="E2116" t="str">
            <v>407</v>
          </cell>
          <cell r="F2116">
            <v>0</v>
          </cell>
          <cell r="G2116">
            <v>8</v>
          </cell>
          <cell r="H2116" t="str">
            <v>2006-08-31</v>
          </cell>
        </row>
        <row r="2117">
          <cell r="A2117" t="str">
            <v>480000</v>
          </cell>
          <cell r="B2117" t="str">
            <v>1015</v>
          </cell>
          <cell r="C2117">
            <v>-7919.42</v>
          </cell>
          <cell r="D2117" t="str">
            <v>205</v>
          </cell>
          <cell r="E2117" t="str">
            <v>407</v>
          </cell>
          <cell r="F2117">
            <v>0</v>
          </cell>
          <cell r="G2117">
            <v>8</v>
          </cell>
          <cell r="H2117" t="str">
            <v>2006-08-31</v>
          </cell>
        </row>
        <row r="2118">
          <cell r="A2118" t="str">
            <v>480000</v>
          </cell>
          <cell r="B2118" t="str">
            <v>1015</v>
          </cell>
          <cell r="C2118">
            <v>34494.230000000003</v>
          </cell>
          <cell r="D2118" t="str">
            <v>210</v>
          </cell>
          <cell r="E2118" t="str">
            <v>407</v>
          </cell>
          <cell r="F2118">
            <v>4790.6000000000004</v>
          </cell>
          <cell r="G2118">
            <v>8</v>
          </cell>
          <cell r="H2118" t="str">
            <v>2006-08-31</v>
          </cell>
        </row>
        <row r="2119">
          <cell r="A2119" t="str">
            <v>480001</v>
          </cell>
          <cell r="B2119" t="str">
            <v>1015</v>
          </cell>
          <cell r="C2119">
            <v>240727.86</v>
          </cell>
          <cell r="D2119" t="str">
            <v>202</v>
          </cell>
          <cell r="E2119" t="str">
            <v>407</v>
          </cell>
          <cell r="F2119">
            <v>62956.5</v>
          </cell>
          <cell r="G2119">
            <v>8</v>
          </cell>
          <cell r="H2119" t="str">
            <v>2006-08-31</v>
          </cell>
        </row>
        <row r="2120">
          <cell r="A2120" t="str">
            <v>480001</v>
          </cell>
          <cell r="B2120" t="str">
            <v>1015</v>
          </cell>
          <cell r="C2120">
            <v>35442.81</v>
          </cell>
          <cell r="D2120" t="str">
            <v>203</v>
          </cell>
          <cell r="E2120" t="str">
            <v>407</v>
          </cell>
          <cell r="F2120">
            <v>0</v>
          </cell>
          <cell r="G2120">
            <v>8</v>
          </cell>
          <cell r="H2120" t="str">
            <v>2006-08-31</v>
          </cell>
        </row>
        <row r="2121">
          <cell r="A2121" t="str">
            <v>480001</v>
          </cell>
          <cell r="B2121" t="str">
            <v>1015</v>
          </cell>
          <cell r="C2121">
            <v>421950.94</v>
          </cell>
          <cell r="D2121" t="str">
            <v>204</v>
          </cell>
          <cell r="E2121" t="str">
            <v>407</v>
          </cell>
          <cell r="F2121">
            <v>0</v>
          </cell>
          <cell r="G2121">
            <v>8</v>
          </cell>
          <cell r="H2121" t="str">
            <v>2006-08-31</v>
          </cell>
        </row>
        <row r="2122">
          <cell r="A2122" t="str">
            <v>480001</v>
          </cell>
          <cell r="B2122" t="str">
            <v>1015</v>
          </cell>
          <cell r="C2122">
            <v>8798.7900000000009</v>
          </cell>
          <cell r="D2122" t="str">
            <v>205</v>
          </cell>
          <cell r="E2122" t="str">
            <v>407</v>
          </cell>
          <cell r="F2122">
            <v>0</v>
          </cell>
          <cell r="G2122">
            <v>8</v>
          </cell>
          <cell r="H2122" t="str">
            <v>2006-08-31</v>
          </cell>
        </row>
        <row r="2123">
          <cell r="A2123" t="str">
            <v>480001</v>
          </cell>
          <cell r="B2123" t="str">
            <v>1015</v>
          </cell>
          <cell r="C2123">
            <v>-38376.620000000003</v>
          </cell>
          <cell r="D2123" t="str">
            <v>210</v>
          </cell>
          <cell r="E2123" t="str">
            <v>407</v>
          </cell>
          <cell r="F2123">
            <v>-5332.3</v>
          </cell>
          <cell r="G2123">
            <v>8</v>
          </cell>
          <cell r="H2123" t="str">
            <v>2006-08-31</v>
          </cell>
        </row>
        <row r="2124">
          <cell r="A2124" t="str">
            <v>481000</v>
          </cell>
          <cell r="B2124" t="str">
            <v>1015</v>
          </cell>
          <cell r="C2124">
            <v>-1663.58</v>
          </cell>
          <cell r="D2124" t="str">
            <v>202</v>
          </cell>
          <cell r="E2124" t="str">
            <v>407</v>
          </cell>
          <cell r="F2124">
            <v>-1328.26</v>
          </cell>
          <cell r="G2124">
            <v>8</v>
          </cell>
          <cell r="H2124" t="str">
            <v>2006-08-31</v>
          </cell>
        </row>
        <row r="2125">
          <cell r="A2125" t="str">
            <v>481000</v>
          </cell>
          <cell r="B2125" t="str">
            <v>1015</v>
          </cell>
          <cell r="C2125">
            <v>-660.95</v>
          </cell>
          <cell r="D2125" t="str">
            <v>203</v>
          </cell>
          <cell r="E2125" t="str">
            <v>407</v>
          </cell>
          <cell r="F2125">
            <v>0</v>
          </cell>
          <cell r="G2125">
            <v>8</v>
          </cell>
          <cell r="H2125" t="str">
            <v>2006-08-31</v>
          </cell>
        </row>
        <row r="2126">
          <cell r="A2126" t="str">
            <v>481000</v>
          </cell>
          <cell r="B2126" t="str">
            <v>1015</v>
          </cell>
          <cell r="C2126">
            <v>-8682.2900000000009</v>
          </cell>
          <cell r="D2126" t="str">
            <v>204</v>
          </cell>
          <cell r="E2126" t="str">
            <v>407</v>
          </cell>
          <cell r="F2126">
            <v>0</v>
          </cell>
          <cell r="G2126">
            <v>8</v>
          </cell>
          <cell r="H2126" t="str">
            <v>2006-08-31</v>
          </cell>
        </row>
        <row r="2127">
          <cell r="A2127" t="str">
            <v>481000</v>
          </cell>
          <cell r="B2127" t="str">
            <v>1015</v>
          </cell>
          <cell r="C2127">
            <v>-8.33</v>
          </cell>
          <cell r="D2127" t="str">
            <v>205</v>
          </cell>
          <cell r="E2127" t="str">
            <v>407</v>
          </cell>
          <cell r="F2127">
            <v>0</v>
          </cell>
          <cell r="G2127">
            <v>8</v>
          </cell>
          <cell r="H2127" t="str">
            <v>2006-08-31</v>
          </cell>
        </row>
        <row r="2128">
          <cell r="A2128" t="str">
            <v>481004</v>
          </cell>
          <cell r="B2128" t="str">
            <v>1015</v>
          </cell>
          <cell r="C2128">
            <v>-1312825.05</v>
          </cell>
          <cell r="D2128" t="str">
            <v>202</v>
          </cell>
          <cell r="E2128" t="str">
            <v>407</v>
          </cell>
          <cell r="F2128">
            <v>-488185.88</v>
          </cell>
          <cell r="G2128">
            <v>8</v>
          </cell>
          <cell r="H2128" t="str">
            <v>2006-08-31</v>
          </cell>
        </row>
        <row r="2129">
          <cell r="A2129" t="str">
            <v>481004</v>
          </cell>
          <cell r="B2129" t="str">
            <v>1015</v>
          </cell>
          <cell r="C2129">
            <v>-243501.58</v>
          </cell>
          <cell r="D2129" t="str">
            <v>203</v>
          </cell>
          <cell r="E2129" t="str">
            <v>407</v>
          </cell>
          <cell r="F2129">
            <v>0</v>
          </cell>
          <cell r="G2129">
            <v>8</v>
          </cell>
          <cell r="H2129" t="str">
            <v>2006-08-31</v>
          </cell>
        </row>
        <row r="2130">
          <cell r="A2130" t="str">
            <v>481004</v>
          </cell>
          <cell r="B2130" t="str">
            <v>1015</v>
          </cell>
          <cell r="C2130">
            <v>-3190844.85</v>
          </cell>
          <cell r="D2130" t="str">
            <v>204</v>
          </cell>
          <cell r="E2130" t="str">
            <v>407</v>
          </cell>
          <cell r="F2130">
            <v>0</v>
          </cell>
          <cell r="G2130">
            <v>8</v>
          </cell>
          <cell r="H2130" t="str">
            <v>2006-08-31</v>
          </cell>
        </row>
        <row r="2131">
          <cell r="A2131" t="str">
            <v>481004</v>
          </cell>
          <cell r="B2131" t="str">
            <v>1015</v>
          </cell>
          <cell r="C2131">
            <v>-1357.04</v>
          </cell>
          <cell r="D2131" t="str">
            <v>205</v>
          </cell>
          <cell r="E2131" t="str">
            <v>407</v>
          </cell>
          <cell r="F2131">
            <v>0</v>
          </cell>
          <cell r="G2131">
            <v>8</v>
          </cell>
          <cell r="H2131" t="str">
            <v>2006-08-31</v>
          </cell>
        </row>
        <row r="2132">
          <cell r="A2132" t="str">
            <v>481004</v>
          </cell>
          <cell r="B2132" t="str">
            <v>1015</v>
          </cell>
          <cell r="C2132">
            <v>3882.39</v>
          </cell>
          <cell r="D2132" t="str">
            <v>210</v>
          </cell>
          <cell r="E2132" t="str">
            <v>407</v>
          </cell>
          <cell r="F2132">
            <v>541.70000000000005</v>
          </cell>
          <cell r="G2132">
            <v>8</v>
          </cell>
          <cell r="H2132" t="str">
            <v>2006-08-31</v>
          </cell>
        </row>
        <row r="2133">
          <cell r="A2133" t="str">
            <v>480000</v>
          </cell>
          <cell r="B2133" t="str">
            <v>1015</v>
          </cell>
          <cell r="C2133">
            <v>-40308.629999999997</v>
          </cell>
          <cell r="D2133" t="str">
            <v>202</v>
          </cell>
          <cell r="E2133" t="str">
            <v>408</v>
          </cell>
          <cell r="F2133">
            <v>-8511.9500000000007</v>
          </cell>
          <cell r="G2133">
            <v>8</v>
          </cell>
          <cell r="H2133" t="str">
            <v>2006-08-31</v>
          </cell>
        </row>
        <row r="2134">
          <cell r="A2134" t="str">
            <v>480000</v>
          </cell>
          <cell r="B2134" t="str">
            <v>1015</v>
          </cell>
          <cell r="C2134">
            <v>-4249.04</v>
          </cell>
          <cell r="D2134" t="str">
            <v>203</v>
          </cell>
          <cell r="E2134" t="str">
            <v>408</v>
          </cell>
          <cell r="F2134">
            <v>0</v>
          </cell>
          <cell r="G2134">
            <v>8</v>
          </cell>
          <cell r="H2134" t="str">
            <v>2006-08-31</v>
          </cell>
        </row>
        <row r="2135">
          <cell r="A2135" t="str">
            <v>480000</v>
          </cell>
          <cell r="B2135" t="str">
            <v>1015</v>
          </cell>
          <cell r="C2135">
            <v>-55822.73</v>
          </cell>
          <cell r="D2135" t="str">
            <v>204</v>
          </cell>
          <cell r="E2135" t="str">
            <v>408</v>
          </cell>
          <cell r="F2135">
            <v>0</v>
          </cell>
          <cell r="G2135">
            <v>8</v>
          </cell>
          <cell r="H2135" t="str">
            <v>2006-08-31</v>
          </cell>
        </row>
        <row r="2136">
          <cell r="A2136" t="str">
            <v>480000</v>
          </cell>
          <cell r="B2136" t="str">
            <v>1015</v>
          </cell>
          <cell r="C2136">
            <v>-314.49</v>
          </cell>
          <cell r="D2136" t="str">
            <v>205</v>
          </cell>
          <cell r="E2136" t="str">
            <v>408</v>
          </cell>
          <cell r="F2136">
            <v>0</v>
          </cell>
          <cell r="G2136">
            <v>8</v>
          </cell>
          <cell r="H2136" t="str">
            <v>2006-08-31</v>
          </cell>
        </row>
        <row r="2137">
          <cell r="A2137" t="str">
            <v>480001</v>
          </cell>
          <cell r="B2137" t="str">
            <v>1015</v>
          </cell>
          <cell r="C2137">
            <v>-4012.32</v>
          </cell>
          <cell r="D2137" t="str">
            <v>202</v>
          </cell>
          <cell r="E2137" t="str">
            <v>408</v>
          </cell>
          <cell r="F2137">
            <v>85.6</v>
          </cell>
          <cell r="G2137">
            <v>8</v>
          </cell>
          <cell r="H2137" t="str">
            <v>2006-08-31</v>
          </cell>
        </row>
        <row r="2138">
          <cell r="A2138" t="str">
            <v>480001</v>
          </cell>
          <cell r="B2138" t="str">
            <v>1015</v>
          </cell>
          <cell r="C2138">
            <v>57.17</v>
          </cell>
          <cell r="D2138" t="str">
            <v>203</v>
          </cell>
          <cell r="E2138" t="str">
            <v>408</v>
          </cell>
          <cell r="F2138">
            <v>0</v>
          </cell>
          <cell r="G2138">
            <v>8</v>
          </cell>
          <cell r="H2138" t="str">
            <v>2006-08-31</v>
          </cell>
        </row>
        <row r="2139">
          <cell r="A2139" t="str">
            <v>480001</v>
          </cell>
          <cell r="B2139" t="str">
            <v>1015</v>
          </cell>
          <cell r="C2139">
            <v>758.81</v>
          </cell>
          <cell r="D2139" t="str">
            <v>204</v>
          </cell>
          <cell r="E2139" t="str">
            <v>408</v>
          </cell>
          <cell r="F2139">
            <v>0</v>
          </cell>
          <cell r="G2139">
            <v>8</v>
          </cell>
          <cell r="H2139" t="str">
            <v>2006-08-31</v>
          </cell>
        </row>
        <row r="2140">
          <cell r="A2140" t="str">
            <v>480001</v>
          </cell>
          <cell r="B2140" t="str">
            <v>1015</v>
          </cell>
          <cell r="C2140">
            <v>-991.95</v>
          </cell>
          <cell r="D2140" t="str">
            <v>205</v>
          </cell>
          <cell r="E2140" t="str">
            <v>408</v>
          </cell>
          <cell r="F2140">
            <v>0</v>
          </cell>
          <cell r="G2140">
            <v>8</v>
          </cell>
          <cell r="H2140" t="str">
            <v>2006-08-31</v>
          </cell>
        </row>
        <row r="2141">
          <cell r="A2141" t="str">
            <v>480001</v>
          </cell>
          <cell r="B2141" t="str">
            <v>1015</v>
          </cell>
          <cell r="C2141">
            <v>0</v>
          </cell>
          <cell r="D2141" t="str">
            <v>210</v>
          </cell>
          <cell r="E2141" t="str">
            <v>408</v>
          </cell>
          <cell r="F2141">
            <v>0</v>
          </cell>
          <cell r="G2141">
            <v>8</v>
          </cell>
          <cell r="H2141" t="str">
            <v>2006-08-31</v>
          </cell>
        </row>
        <row r="2142">
          <cell r="A2142" t="str">
            <v>481004</v>
          </cell>
          <cell r="B2142" t="str">
            <v>1015</v>
          </cell>
          <cell r="C2142">
            <v>-23289.05</v>
          </cell>
          <cell r="D2142" t="str">
            <v>202</v>
          </cell>
          <cell r="E2142" t="str">
            <v>408</v>
          </cell>
          <cell r="F2142">
            <v>-5689.65</v>
          </cell>
          <cell r="G2142">
            <v>8</v>
          </cell>
          <cell r="H2142" t="str">
            <v>2006-08-31</v>
          </cell>
        </row>
        <row r="2143">
          <cell r="A2143" t="str">
            <v>481004</v>
          </cell>
          <cell r="B2143" t="str">
            <v>1015</v>
          </cell>
          <cell r="C2143">
            <v>-2832.13</v>
          </cell>
          <cell r="D2143" t="str">
            <v>203</v>
          </cell>
          <cell r="E2143" t="str">
            <v>408</v>
          </cell>
          <cell r="F2143">
            <v>0</v>
          </cell>
          <cell r="G2143">
            <v>8</v>
          </cell>
          <cell r="H2143" t="str">
            <v>2006-08-31</v>
          </cell>
        </row>
        <row r="2144">
          <cell r="A2144" t="str">
            <v>481004</v>
          </cell>
          <cell r="B2144" t="str">
            <v>1015</v>
          </cell>
          <cell r="C2144">
            <v>-37205.08</v>
          </cell>
          <cell r="D2144" t="str">
            <v>204</v>
          </cell>
          <cell r="E2144" t="str">
            <v>408</v>
          </cell>
          <cell r="F2144">
            <v>0</v>
          </cell>
          <cell r="G2144">
            <v>8</v>
          </cell>
          <cell r="H2144" t="str">
            <v>2006-08-31</v>
          </cell>
        </row>
        <row r="2145">
          <cell r="A2145" t="str">
            <v>481004</v>
          </cell>
          <cell r="B2145" t="str">
            <v>1015</v>
          </cell>
          <cell r="C2145">
            <v>-181.56</v>
          </cell>
          <cell r="D2145" t="str">
            <v>205</v>
          </cell>
          <cell r="E2145" t="str">
            <v>408</v>
          </cell>
          <cell r="F2145">
            <v>0</v>
          </cell>
          <cell r="G2145">
            <v>8</v>
          </cell>
          <cell r="H2145" t="str">
            <v>2006-08-31</v>
          </cell>
        </row>
        <row r="2146">
          <cell r="A2146" t="str">
            <v>481002</v>
          </cell>
          <cell r="B2146" t="str">
            <v>1015</v>
          </cell>
          <cell r="C2146">
            <v>-3467.12</v>
          </cell>
          <cell r="D2146" t="str">
            <v>202</v>
          </cell>
          <cell r="E2146" t="str">
            <v>411</v>
          </cell>
          <cell r="F2146">
            <v>-13123</v>
          </cell>
          <cell r="G2146">
            <v>8</v>
          </cell>
          <cell r="H2146" t="str">
            <v>2006-08-31</v>
          </cell>
        </row>
        <row r="2147">
          <cell r="A2147" t="str">
            <v>481002</v>
          </cell>
          <cell r="B2147" t="str">
            <v>1015</v>
          </cell>
          <cell r="C2147">
            <v>-2399.81</v>
          </cell>
          <cell r="D2147" t="str">
            <v>203</v>
          </cell>
          <cell r="E2147" t="str">
            <v>411</v>
          </cell>
          <cell r="F2147">
            <v>0</v>
          </cell>
          <cell r="G2147">
            <v>8</v>
          </cell>
          <cell r="H2147" t="str">
            <v>2006-08-31</v>
          </cell>
        </row>
        <row r="2148">
          <cell r="A2148" t="str">
            <v>481002</v>
          </cell>
          <cell r="B2148" t="str">
            <v>1015</v>
          </cell>
          <cell r="C2148">
            <v>-79577.87</v>
          </cell>
          <cell r="D2148" t="str">
            <v>204</v>
          </cell>
          <cell r="E2148" t="str">
            <v>411</v>
          </cell>
          <cell r="F2148">
            <v>0</v>
          </cell>
          <cell r="G2148">
            <v>8</v>
          </cell>
          <cell r="H2148" t="str">
            <v>2006-08-31</v>
          </cell>
        </row>
        <row r="2149">
          <cell r="A2149" t="str">
            <v>481005</v>
          </cell>
          <cell r="B2149" t="str">
            <v>1015</v>
          </cell>
          <cell r="C2149">
            <v>-35129.72</v>
          </cell>
          <cell r="D2149" t="str">
            <v>202</v>
          </cell>
          <cell r="E2149" t="str">
            <v>411</v>
          </cell>
          <cell r="F2149">
            <v>-168314</v>
          </cell>
          <cell r="G2149">
            <v>8</v>
          </cell>
          <cell r="H2149" t="str">
            <v>2006-08-31</v>
          </cell>
        </row>
        <row r="2150">
          <cell r="A2150" t="str">
            <v>481005</v>
          </cell>
          <cell r="B2150" t="str">
            <v>1015</v>
          </cell>
          <cell r="C2150">
            <v>-30779.84</v>
          </cell>
          <cell r="D2150" t="str">
            <v>203</v>
          </cell>
          <cell r="E2150" t="str">
            <v>411</v>
          </cell>
          <cell r="F2150">
            <v>0</v>
          </cell>
          <cell r="G2150">
            <v>8</v>
          </cell>
          <cell r="H2150" t="str">
            <v>2006-08-31</v>
          </cell>
        </row>
        <row r="2151">
          <cell r="A2151" t="str">
            <v>481005</v>
          </cell>
          <cell r="B2151" t="str">
            <v>1015</v>
          </cell>
          <cell r="C2151">
            <v>-1020655.74</v>
          </cell>
          <cell r="D2151" t="str">
            <v>204</v>
          </cell>
          <cell r="E2151" t="str">
            <v>411</v>
          </cell>
          <cell r="F2151">
            <v>0</v>
          </cell>
          <cell r="G2151">
            <v>8</v>
          </cell>
          <cell r="H2151" t="str">
            <v>2006-08-31</v>
          </cell>
        </row>
        <row r="2152">
          <cell r="A2152" t="str">
            <v>481002</v>
          </cell>
          <cell r="B2152" t="str">
            <v>1015</v>
          </cell>
          <cell r="C2152">
            <v>0</v>
          </cell>
          <cell r="D2152" t="str">
            <v>210</v>
          </cell>
          <cell r="E2152" t="str">
            <v>412</v>
          </cell>
          <cell r="F2152">
            <v>0</v>
          </cell>
          <cell r="G2152">
            <v>8</v>
          </cell>
          <cell r="H2152" t="str">
            <v>2006-08-31</v>
          </cell>
        </row>
        <row r="2153">
          <cell r="A2153" t="str">
            <v>481002</v>
          </cell>
          <cell r="B2153" t="str">
            <v>1015</v>
          </cell>
          <cell r="C2153">
            <v>-5315.26</v>
          </cell>
          <cell r="D2153" t="str">
            <v>202</v>
          </cell>
          <cell r="E2153" t="str">
            <v>414</v>
          </cell>
          <cell r="F2153">
            <v>-21350</v>
          </cell>
          <cell r="G2153">
            <v>8</v>
          </cell>
          <cell r="H2153" t="str">
            <v>2006-08-31</v>
          </cell>
        </row>
        <row r="2154">
          <cell r="A2154" t="str">
            <v>481002</v>
          </cell>
          <cell r="B2154" t="str">
            <v>1015</v>
          </cell>
          <cell r="C2154">
            <v>-3904.27</v>
          </cell>
          <cell r="D2154" t="str">
            <v>203</v>
          </cell>
          <cell r="E2154" t="str">
            <v>414</v>
          </cell>
          <cell r="F2154">
            <v>0</v>
          </cell>
          <cell r="G2154">
            <v>8</v>
          </cell>
          <cell r="H2154" t="str">
            <v>2006-08-31</v>
          </cell>
        </row>
        <row r="2155">
          <cell r="A2155" t="str">
            <v>481002</v>
          </cell>
          <cell r="B2155" t="str">
            <v>1015</v>
          </cell>
          <cell r="C2155">
            <v>-129466.4</v>
          </cell>
          <cell r="D2155" t="str">
            <v>204</v>
          </cell>
          <cell r="E2155" t="str">
            <v>414</v>
          </cell>
          <cell r="F2155">
            <v>0</v>
          </cell>
          <cell r="G2155">
            <v>8</v>
          </cell>
          <cell r="H2155" t="str">
            <v>2006-08-31</v>
          </cell>
        </row>
        <row r="2156">
          <cell r="A2156" t="str">
            <v>481005</v>
          </cell>
          <cell r="B2156" t="str">
            <v>1015</v>
          </cell>
          <cell r="C2156">
            <v>-13115.27</v>
          </cell>
          <cell r="D2156" t="str">
            <v>202</v>
          </cell>
          <cell r="E2156" t="str">
            <v>414</v>
          </cell>
          <cell r="F2156">
            <v>-13530</v>
          </cell>
          <cell r="G2156">
            <v>8</v>
          </cell>
          <cell r="H2156" t="str">
            <v>2006-08-31</v>
          </cell>
        </row>
        <row r="2157">
          <cell r="A2157" t="str">
            <v>481005</v>
          </cell>
          <cell r="B2157" t="str">
            <v>1015</v>
          </cell>
          <cell r="C2157">
            <v>-2474.4</v>
          </cell>
          <cell r="D2157" t="str">
            <v>203</v>
          </cell>
          <cell r="E2157" t="str">
            <v>414</v>
          </cell>
          <cell r="F2157">
            <v>0</v>
          </cell>
          <cell r="G2157">
            <v>8</v>
          </cell>
          <cell r="H2157" t="str">
            <v>2006-08-31</v>
          </cell>
        </row>
        <row r="2158">
          <cell r="A2158" t="str">
            <v>481005</v>
          </cell>
          <cell r="B2158" t="str">
            <v>1015</v>
          </cell>
          <cell r="C2158">
            <v>-82045.62</v>
          </cell>
          <cell r="D2158" t="str">
            <v>204</v>
          </cell>
          <cell r="E2158" t="str">
            <v>414</v>
          </cell>
          <cell r="F2158">
            <v>0</v>
          </cell>
          <cell r="G2158">
            <v>8</v>
          </cell>
          <cell r="H2158" t="str">
            <v>2006-08-31</v>
          </cell>
        </row>
        <row r="2159">
          <cell r="A2159" t="str">
            <v>489300</v>
          </cell>
          <cell r="B2159" t="str">
            <v>1015</v>
          </cell>
          <cell r="C2159">
            <v>-187291.21</v>
          </cell>
          <cell r="D2159" t="str">
            <v>250</v>
          </cell>
          <cell r="E2159" t="str">
            <v>415</v>
          </cell>
          <cell r="F2159">
            <v>-1155623</v>
          </cell>
          <cell r="G2159">
            <v>8</v>
          </cell>
          <cell r="H2159" t="str">
            <v>2006-08-31</v>
          </cell>
        </row>
        <row r="2160">
          <cell r="A2160" t="str">
            <v>489304</v>
          </cell>
          <cell r="B2160" t="str">
            <v>1015</v>
          </cell>
          <cell r="C2160">
            <v>-56222.23</v>
          </cell>
          <cell r="D2160" t="str">
            <v>250</v>
          </cell>
          <cell r="E2160" t="str">
            <v>415</v>
          </cell>
          <cell r="F2160">
            <v>-253851</v>
          </cell>
          <cell r="G2160">
            <v>8</v>
          </cell>
          <cell r="H2160" t="str">
            <v>2006-08-31</v>
          </cell>
        </row>
        <row r="2161">
          <cell r="A2161" t="str">
            <v>489304</v>
          </cell>
          <cell r="B2161" t="str">
            <v>1015</v>
          </cell>
          <cell r="C2161">
            <v>-764.83</v>
          </cell>
          <cell r="D2161" t="str">
            <v>250</v>
          </cell>
          <cell r="E2161" t="str">
            <v>416</v>
          </cell>
          <cell r="F2161">
            <v>-757</v>
          </cell>
          <cell r="G2161">
            <v>8</v>
          </cell>
          <cell r="H2161" t="str">
            <v>2006-08-31</v>
          </cell>
        </row>
        <row r="2162">
          <cell r="A2162" t="str">
            <v>481000</v>
          </cell>
          <cell r="B2162" t="str">
            <v>1015</v>
          </cell>
          <cell r="C2162">
            <v>0</v>
          </cell>
          <cell r="D2162" t="str">
            <v>202</v>
          </cell>
          <cell r="E2162" t="str">
            <v>451</v>
          </cell>
          <cell r="F2162">
            <v>0</v>
          </cell>
          <cell r="G2162">
            <v>8</v>
          </cell>
          <cell r="H2162" t="str">
            <v>2006-08-31</v>
          </cell>
        </row>
        <row r="2163">
          <cell r="A2163" t="str">
            <v>481000</v>
          </cell>
          <cell r="B2163" t="str">
            <v>1015</v>
          </cell>
          <cell r="C2163">
            <v>0</v>
          </cell>
          <cell r="D2163" t="str">
            <v>204</v>
          </cell>
          <cell r="E2163" t="str">
            <v>451</v>
          </cell>
          <cell r="F2163">
            <v>0</v>
          </cell>
          <cell r="G2163">
            <v>8</v>
          </cell>
          <cell r="H2163" t="str">
            <v>2006-08-31</v>
          </cell>
        </row>
        <row r="2164">
          <cell r="A2164" t="str">
            <v>481000</v>
          </cell>
          <cell r="B2164" t="str">
            <v>1015</v>
          </cell>
          <cell r="C2164">
            <v>0</v>
          </cell>
          <cell r="D2164" t="str">
            <v>210</v>
          </cell>
          <cell r="E2164" t="str">
            <v>451</v>
          </cell>
          <cell r="F2164">
            <v>0</v>
          </cell>
          <cell r="G2164">
            <v>8</v>
          </cell>
          <cell r="H2164" t="str">
            <v>2006-08-31</v>
          </cell>
        </row>
        <row r="2165">
          <cell r="A2165" t="str">
            <v>481004</v>
          </cell>
          <cell r="B2165" t="str">
            <v>1015</v>
          </cell>
          <cell r="C2165">
            <v>-14176</v>
          </cell>
          <cell r="D2165" t="str">
            <v>202</v>
          </cell>
          <cell r="E2165" t="str">
            <v>451</v>
          </cell>
          <cell r="F2165">
            <v>-12501</v>
          </cell>
          <cell r="G2165">
            <v>8</v>
          </cell>
          <cell r="H2165" t="str">
            <v>2006-08-31</v>
          </cell>
        </row>
        <row r="2166">
          <cell r="A2166" t="str">
            <v>481004</v>
          </cell>
          <cell r="B2166" t="str">
            <v>1015</v>
          </cell>
          <cell r="C2166">
            <v>-96381</v>
          </cell>
          <cell r="D2166" t="str">
            <v>204</v>
          </cell>
          <cell r="E2166" t="str">
            <v>451</v>
          </cell>
          <cell r="F2166">
            <v>0</v>
          </cell>
          <cell r="G2166">
            <v>8</v>
          </cell>
          <cell r="H2166" t="str">
            <v>2006-08-31</v>
          </cell>
        </row>
        <row r="2167">
          <cell r="A2167" t="str">
            <v>481004</v>
          </cell>
          <cell r="B2167" t="str">
            <v>1015</v>
          </cell>
          <cell r="C2167">
            <v>0</v>
          </cell>
          <cell r="D2167" t="str">
            <v>210</v>
          </cell>
          <cell r="E2167" t="str">
            <v>451</v>
          </cell>
          <cell r="F2167">
            <v>0</v>
          </cell>
          <cell r="G2167">
            <v>8</v>
          </cell>
          <cell r="H2167" t="str">
            <v>2006-08-31</v>
          </cell>
        </row>
        <row r="2168">
          <cell r="A2168" t="str">
            <v>480000</v>
          </cell>
          <cell r="B2168" t="str">
            <v>1015</v>
          </cell>
          <cell r="C2168">
            <v>-254602.23</v>
          </cell>
          <cell r="D2168" t="str">
            <v>202</v>
          </cell>
          <cell r="E2168" t="str">
            <v>453</v>
          </cell>
          <cell r="F2168">
            <v>-37022.69</v>
          </cell>
          <cell r="G2168">
            <v>8</v>
          </cell>
          <cell r="H2168" t="str">
            <v>2006-08-31</v>
          </cell>
        </row>
        <row r="2169">
          <cell r="A2169" t="str">
            <v>480000</v>
          </cell>
          <cell r="B2169" t="str">
            <v>1015</v>
          </cell>
          <cell r="C2169">
            <v>-267549.63</v>
          </cell>
          <cell r="D2169" t="str">
            <v>204</v>
          </cell>
          <cell r="E2169" t="str">
            <v>453</v>
          </cell>
          <cell r="F2169">
            <v>0</v>
          </cell>
          <cell r="G2169">
            <v>8</v>
          </cell>
          <cell r="H2169" t="str">
            <v>2006-08-31</v>
          </cell>
        </row>
        <row r="2170">
          <cell r="A2170" t="str">
            <v>480000</v>
          </cell>
          <cell r="B2170" t="str">
            <v>1015</v>
          </cell>
          <cell r="C2170">
            <v>-5239.3599999999997</v>
          </cell>
          <cell r="D2170" t="str">
            <v>205</v>
          </cell>
          <cell r="E2170" t="str">
            <v>453</v>
          </cell>
          <cell r="F2170">
            <v>0</v>
          </cell>
          <cell r="G2170">
            <v>8</v>
          </cell>
          <cell r="H2170" t="str">
            <v>2006-08-31</v>
          </cell>
        </row>
        <row r="2171">
          <cell r="A2171" t="str">
            <v>480001</v>
          </cell>
          <cell r="B2171" t="str">
            <v>1015</v>
          </cell>
          <cell r="C2171">
            <v>-5078.72</v>
          </cell>
          <cell r="D2171" t="str">
            <v>202</v>
          </cell>
          <cell r="E2171" t="str">
            <v>453</v>
          </cell>
          <cell r="F2171">
            <v>550.14</v>
          </cell>
          <cell r="G2171">
            <v>8</v>
          </cell>
          <cell r="H2171" t="str">
            <v>2006-08-31</v>
          </cell>
        </row>
        <row r="2172">
          <cell r="A2172" t="str">
            <v>480001</v>
          </cell>
          <cell r="B2172" t="str">
            <v>1015</v>
          </cell>
          <cell r="C2172">
            <v>4876.26</v>
          </cell>
          <cell r="D2172" t="str">
            <v>204</v>
          </cell>
          <cell r="E2172" t="str">
            <v>453</v>
          </cell>
          <cell r="F2172">
            <v>0</v>
          </cell>
          <cell r="G2172">
            <v>8</v>
          </cell>
          <cell r="H2172" t="str">
            <v>2006-08-31</v>
          </cell>
        </row>
        <row r="2173">
          <cell r="A2173" t="str">
            <v>480001</v>
          </cell>
          <cell r="B2173" t="str">
            <v>1015</v>
          </cell>
          <cell r="C2173">
            <v>4603.24</v>
          </cell>
          <cell r="D2173" t="str">
            <v>205</v>
          </cell>
          <cell r="E2173" t="str">
            <v>453</v>
          </cell>
          <cell r="F2173">
            <v>0</v>
          </cell>
          <cell r="G2173">
            <v>8</v>
          </cell>
          <cell r="H2173" t="str">
            <v>2006-08-31</v>
          </cell>
        </row>
        <row r="2174">
          <cell r="A2174" t="str">
            <v>480001</v>
          </cell>
          <cell r="B2174" t="str">
            <v>1015</v>
          </cell>
          <cell r="C2174">
            <v>0</v>
          </cell>
          <cell r="D2174" t="str">
            <v>210</v>
          </cell>
          <cell r="E2174" t="str">
            <v>453</v>
          </cell>
          <cell r="F2174">
            <v>0</v>
          </cell>
          <cell r="G2174">
            <v>8</v>
          </cell>
          <cell r="H2174" t="str">
            <v>2006-08-31</v>
          </cell>
        </row>
        <row r="2175">
          <cell r="A2175" t="str">
            <v>481004</v>
          </cell>
          <cell r="B2175" t="str">
            <v>1015</v>
          </cell>
          <cell r="C2175">
            <v>-51359.05</v>
          </cell>
          <cell r="D2175" t="str">
            <v>202</v>
          </cell>
          <cell r="E2175" t="str">
            <v>453</v>
          </cell>
          <cell r="F2175">
            <v>-16393.45</v>
          </cell>
          <cell r="G2175">
            <v>8</v>
          </cell>
          <cell r="H2175" t="str">
            <v>2006-08-31</v>
          </cell>
        </row>
        <row r="2176">
          <cell r="A2176" t="str">
            <v>481004</v>
          </cell>
          <cell r="B2176" t="str">
            <v>1015</v>
          </cell>
          <cell r="C2176">
            <v>-118183.63</v>
          </cell>
          <cell r="D2176" t="str">
            <v>204</v>
          </cell>
          <cell r="E2176" t="str">
            <v>453</v>
          </cell>
          <cell r="F2176">
            <v>0</v>
          </cell>
          <cell r="G2176">
            <v>8</v>
          </cell>
          <cell r="H2176" t="str">
            <v>2006-08-31</v>
          </cell>
        </row>
        <row r="2177">
          <cell r="A2177" t="str">
            <v>481004</v>
          </cell>
          <cell r="B2177" t="str">
            <v>1015</v>
          </cell>
          <cell r="C2177">
            <v>-1847.88</v>
          </cell>
          <cell r="D2177" t="str">
            <v>205</v>
          </cell>
          <cell r="E2177" t="str">
            <v>453</v>
          </cell>
          <cell r="F2177">
            <v>0</v>
          </cell>
          <cell r="G2177">
            <v>8</v>
          </cell>
          <cell r="H2177" t="str">
            <v>2006-08-31</v>
          </cell>
        </row>
        <row r="2178">
          <cell r="A2178" t="str">
            <v>480000</v>
          </cell>
          <cell r="B2178" t="str">
            <v>1015</v>
          </cell>
          <cell r="C2178">
            <v>-7930.09</v>
          </cell>
          <cell r="D2178" t="str">
            <v>202</v>
          </cell>
          <cell r="E2178" t="str">
            <v>455</v>
          </cell>
          <cell r="F2178">
            <v>-1130.48</v>
          </cell>
          <cell r="G2178">
            <v>8</v>
          </cell>
          <cell r="H2178" t="str">
            <v>2006-08-31</v>
          </cell>
        </row>
        <row r="2179">
          <cell r="A2179" t="str">
            <v>480000</v>
          </cell>
          <cell r="B2179" t="str">
            <v>1015</v>
          </cell>
          <cell r="C2179">
            <v>-8163.19</v>
          </cell>
          <cell r="D2179" t="str">
            <v>204</v>
          </cell>
          <cell r="E2179" t="str">
            <v>455</v>
          </cell>
          <cell r="F2179">
            <v>0</v>
          </cell>
          <cell r="G2179">
            <v>8</v>
          </cell>
          <cell r="H2179" t="str">
            <v>2006-08-31</v>
          </cell>
        </row>
        <row r="2180">
          <cell r="A2180" t="str">
            <v>480000</v>
          </cell>
          <cell r="B2180" t="str">
            <v>1015</v>
          </cell>
          <cell r="C2180">
            <v>-207.59</v>
          </cell>
          <cell r="D2180" t="str">
            <v>205</v>
          </cell>
          <cell r="E2180" t="str">
            <v>455</v>
          </cell>
          <cell r="F2180">
            <v>0</v>
          </cell>
          <cell r="G2180">
            <v>8</v>
          </cell>
          <cell r="H2180" t="str">
            <v>2006-08-31</v>
          </cell>
        </row>
        <row r="2181">
          <cell r="A2181" t="str">
            <v>480001</v>
          </cell>
          <cell r="B2181" t="str">
            <v>1015</v>
          </cell>
          <cell r="C2181">
            <v>469.17</v>
          </cell>
          <cell r="D2181" t="str">
            <v>202</v>
          </cell>
          <cell r="E2181" t="str">
            <v>455</v>
          </cell>
          <cell r="F2181">
            <v>13.61</v>
          </cell>
          <cell r="G2181">
            <v>8</v>
          </cell>
          <cell r="H2181" t="str">
            <v>2006-08-31</v>
          </cell>
        </row>
        <row r="2182">
          <cell r="A2182" t="str">
            <v>480001</v>
          </cell>
          <cell r="B2182" t="str">
            <v>1015</v>
          </cell>
          <cell r="C2182">
            <v>120.61</v>
          </cell>
          <cell r="D2182" t="str">
            <v>204</v>
          </cell>
          <cell r="E2182" t="str">
            <v>455</v>
          </cell>
          <cell r="F2182">
            <v>0</v>
          </cell>
          <cell r="G2182">
            <v>8</v>
          </cell>
          <cell r="H2182" t="str">
            <v>2006-08-31</v>
          </cell>
        </row>
        <row r="2183">
          <cell r="A2183" t="str">
            <v>480001</v>
          </cell>
          <cell r="B2183" t="str">
            <v>1015</v>
          </cell>
          <cell r="C2183">
            <v>248.07</v>
          </cell>
          <cell r="D2183" t="str">
            <v>205</v>
          </cell>
          <cell r="E2183" t="str">
            <v>455</v>
          </cell>
          <cell r="F2183">
            <v>0</v>
          </cell>
          <cell r="G2183">
            <v>8</v>
          </cell>
          <cell r="H2183" t="str">
            <v>2006-08-31</v>
          </cell>
        </row>
        <row r="2184">
          <cell r="A2184" t="str">
            <v>480001</v>
          </cell>
          <cell r="B2184" t="str">
            <v>1015</v>
          </cell>
          <cell r="C2184">
            <v>0</v>
          </cell>
          <cell r="D2184" t="str">
            <v>210</v>
          </cell>
          <cell r="E2184" t="str">
            <v>455</v>
          </cell>
          <cell r="F2184">
            <v>0</v>
          </cell>
          <cell r="G2184">
            <v>8</v>
          </cell>
          <cell r="H2184" t="str">
            <v>2006-08-31</v>
          </cell>
        </row>
        <row r="2185">
          <cell r="A2185" t="str">
            <v>481004</v>
          </cell>
          <cell r="B2185" t="str">
            <v>1015</v>
          </cell>
          <cell r="C2185">
            <v>-2908.08</v>
          </cell>
          <cell r="D2185" t="str">
            <v>202</v>
          </cell>
          <cell r="E2185" t="str">
            <v>455</v>
          </cell>
          <cell r="F2185">
            <v>-833.13</v>
          </cell>
          <cell r="G2185">
            <v>8</v>
          </cell>
          <cell r="H2185" t="str">
            <v>2006-08-31</v>
          </cell>
        </row>
        <row r="2186">
          <cell r="A2186" t="str">
            <v>481004</v>
          </cell>
          <cell r="B2186" t="str">
            <v>1015</v>
          </cell>
          <cell r="C2186">
            <v>-6005.42</v>
          </cell>
          <cell r="D2186" t="str">
            <v>204</v>
          </cell>
          <cell r="E2186" t="str">
            <v>455</v>
          </cell>
          <cell r="F2186">
            <v>0</v>
          </cell>
          <cell r="G2186">
            <v>8</v>
          </cell>
          <cell r="H2186" t="str">
            <v>2006-08-31</v>
          </cell>
        </row>
        <row r="2187">
          <cell r="A2187" t="str">
            <v>481004</v>
          </cell>
          <cell r="B2187" t="str">
            <v>1015</v>
          </cell>
          <cell r="C2187">
            <v>-40.479999999999997</v>
          </cell>
          <cell r="D2187" t="str">
            <v>205</v>
          </cell>
          <cell r="E2187" t="str">
            <v>455</v>
          </cell>
          <cell r="F2187">
            <v>0</v>
          </cell>
          <cell r="G2187">
            <v>8</v>
          </cell>
          <cell r="H2187" t="str">
            <v>2006-08-31</v>
          </cell>
        </row>
        <row r="2188">
          <cell r="A2188" t="str">
            <v>481002</v>
          </cell>
          <cell r="B2188" t="str">
            <v>1015</v>
          </cell>
          <cell r="C2188">
            <v>0</v>
          </cell>
          <cell r="D2188" t="str">
            <v>202</v>
          </cell>
          <cell r="E2188" t="str">
            <v>456</v>
          </cell>
          <cell r="F2188">
            <v>0</v>
          </cell>
          <cell r="G2188">
            <v>8</v>
          </cell>
          <cell r="H2188" t="str">
            <v>2006-08-31</v>
          </cell>
        </row>
        <row r="2189">
          <cell r="A2189" t="str">
            <v>481002</v>
          </cell>
          <cell r="B2189" t="str">
            <v>1015</v>
          </cell>
          <cell r="C2189">
            <v>0</v>
          </cell>
          <cell r="D2189" t="str">
            <v>203</v>
          </cell>
          <cell r="E2189" t="str">
            <v>456</v>
          </cell>
          <cell r="F2189">
            <v>0</v>
          </cell>
          <cell r="G2189">
            <v>8</v>
          </cell>
          <cell r="H2189" t="str">
            <v>2006-08-31</v>
          </cell>
        </row>
        <row r="2190">
          <cell r="A2190" t="str">
            <v>481002</v>
          </cell>
          <cell r="B2190" t="str">
            <v>1015</v>
          </cell>
          <cell r="C2190">
            <v>0</v>
          </cell>
          <cell r="D2190" t="str">
            <v>204</v>
          </cell>
          <cell r="E2190" t="str">
            <v>456</v>
          </cell>
          <cell r="F2190">
            <v>0</v>
          </cell>
          <cell r="G2190">
            <v>8</v>
          </cell>
          <cell r="H2190" t="str">
            <v>2006-08-31</v>
          </cell>
        </row>
        <row r="2191">
          <cell r="A2191" t="str">
            <v>481002</v>
          </cell>
          <cell r="B2191" t="str">
            <v>1015</v>
          </cell>
          <cell r="C2191">
            <v>0</v>
          </cell>
          <cell r="D2191" t="str">
            <v>210</v>
          </cell>
          <cell r="E2191" t="str">
            <v>456</v>
          </cell>
          <cell r="F2191">
            <v>0</v>
          </cell>
          <cell r="G2191">
            <v>8</v>
          </cell>
          <cell r="H2191" t="str">
            <v>2006-08-31</v>
          </cell>
        </row>
        <row r="2192">
          <cell r="A2192" t="str">
            <v>481002</v>
          </cell>
          <cell r="B2192" t="str">
            <v>1015</v>
          </cell>
          <cell r="C2192">
            <v>-382.44</v>
          </cell>
          <cell r="D2192" t="str">
            <v>202</v>
          </cell>
          <cell r="E2192" t="str">
            <v>457</v>
          </cell>
          <cell r="F2192">
            <v>-4131.25</v>
          </cell>
          <cell r="G2192">
            <v>8</v>
          </cell>
          <cell r="H2192" t="str">
            <v>2006-08-31</v>
          </cell>
        </row>
        <row r="2193">
          <cell r="A2193" t="str">
            <v>481002</v>
          </cell>
          <cell r="B2193" t="str">
            <v>1015</v>
          </cell>
          <cell r="C2193">
            <v>-504.9</v>
          </cell>
          <cell r="D2193" t="str">
            <v>203</v>
          </cell>
          <cell r="E2193" t="str">
            <v>457</v>
          </cell>
          <cell r="F2193">
            <v>0</v>
          </cell>
          <cell r="G2193">
            <v>8</v>
          </cell>
          <cell r="H2193" t="str">
            <v>2006-08-31</v>
          </cell>
        </row>
        <row r="2194">
          <cell r="A2194" t="str">
            <v>481002</v>
          </cell>
          <cell r="B2194" t="str">
            <v>1015</v>
          </cell>
          <cell r="C2194">
            <v>-24005.05</v>
          </cell>
          <cell r="D2194" t="str">
            <v>204</v>
          </cell>
          <cell r="E2194" t="str">
            <v>457</v>
          </cell>
          <cell r="F2194">
            <v>0</v>
          </cell>
          <cell r="G2194">
            <v>8</v>
          </cell>
          <cell r="H2194" t="str">
            <v>2006-08-31</v>
          </cell>
        </row>
        <row r="2195">
          <cell r="A2195" t="str">
            <v>481005</v>
          </cell>
          <cell r="B2195" t="str">
            <v>1015</v>
          </cell>
          <cell r="C2195">
            <v>-1050.46</v>
          </cell>
          <cell r="D2195" t="str">
            <v>202</v>
          </cell>
          <cell r="E2195" t="str">
            <v>457</v>
          </cell>
          <cell r="F2195">
            <v>-2567.75</v>
          </cell>
          <cell r="G2195">
            <v>8</v>
          </cell>
          <cell r="H2195" t="str">
            <v>2006-08-31</v>
          </cell>
        </row>
        <row r="2196">
          <cell r="A2196" t="str">
            <v>481005</v>
          </cell>
          <cell r="B2196" t="str">
            <v>1015</v>
          </cell>
          <cell r="C2196">
            <v>-720</v>
          </cell>
          <cell r="D2196" t="str">
            <v>203</v>
          </cell>
          <cell r="E2196" t="str">
            <v>457</v>
          </cell>
          <cell r="F2196">
            <v>0</v>
          </cell>
          <cell r="G2196">
            <v>8</v>
          </cell>
          <cell r="H2196" t="str">
            <v>2006-08-31</v>
          </cell>
        </row>
        <row r="2197">
          <cell r="A2197" t="str">
            <v>481005</v>
          </cell>
          <cell r="B2197" t="str">
            <v>1015</v>
          </cell>
          <cell r="C2197">
            <v>-16541.07</v>
          </cell>
          <cell r="D2197" t="str">
            <v>204</v>
          </cell>
          <cell r="E2197" t="str">
            <v>457</v>
          </cell>
          <cell r="F2197">
            <v>0</v>
          </cell>
          <cell r="G2197">
            <v>8</v>
          </cell>
          <cell r="H2197" t="str">
            <v>2006-08-31</v>
          </cell>
        </row>
        <row r="2198">
          <cell r="A2198" t="str">
            <v>489300</v>
          </cell>
          <cell r="B2198" t="str">
            <v>1015</v>
          </cell>
          <cell r="C2198">
            <v>-2579.4299999999998</v>
          </cell>
          <cell r="D2198" t="str">
            <v>250</v>
          </cell>
          <cell r="E2198" t="str">
            <v>458</v>
          </cell>
          <cell r="F2198">
            <v>-17485</v>
          </cell>
          <cell r="G2198">
            <v>8</v>
          </cell>
          <cell r="H2198" t="str">
            <v>2006-08-31</v>
          </cell>
        </row>
        <row r="2199">
          <cell r="A2199" t="str">
            <v>489304</v>
          </cell>
          <cell r="B2199" t="str">
            <v>1015</v>
          </cell>
          <cell r="C2199">
            <v>-496.7</v>
          </cell>
          <cell r="D2199" t="str">
            <v>250</v>
          </cell>
          <cell r="E2199" t="str">
            <v>458</v>
          </cell>
          <cell r="F2199">
            <v>-1319</v>
          </cell>
          <cell r="G2199">
            <v>8</v>
          </cell>
          <cell r="H2199" t="str">
            <v>2006-08-31</v>
          </cell>
        </row>
        <row r="2200">
          <cell r="A2200" t="str">
            <v>489300</v>
          </cell>
          <cell r="B2200" t="str">
            <v>1015</v>
          </cell>
          <cell r="C2200">
            <v>-1441.94</v>
          </cell>
          <cell r="D2200" t="str">
            <v>250</v>
          </cell>
          <cell r="E2200" t="str">
            <v>459</v>
          </cell>
          <cell r="F2200">
            <v>-2550</v>
          </cell>
          <cell r="G2200">
            <v>8</v>
          </cell>
          <cell r="H2200" t="str">
            <v>2006-08-31</v>
          </cell>
        </row>
        <row r="2201">
          <cell r="A2201" t="str">
            <v>481003</v>
          </cell>
          <cell r="B2201" t="str">
            <v>1015</v>
          </cell>
          <cell r="C2201">
            <v>-129252.52</v>
          </cell>
          <cell r="D2201" t="str">
            <v>200</v>
          </cell>
          <cell r="F2201">
            <v>-13124.43</v>
          </cell>
          <cell r="G2201">
            <v>8</v>
          </cell>
          <cell r="H2201" t="str">
            <v>2006-08-31</v>
          </cell>
        </row>
        <row r="2202">
          <cell r="A2202" t="str">
            <v>481000</v>
          </cell>
          <cell r="B2202" t="str">
            <v>1015</v>
          </cell>
          <cell r="C2202">
            <v>-15667.93</v>
          </cell>
          <cell r="D2202" t="str">
            <v>202</v>
          </cell>
          <cell r="E2202" t="str">
            <v>402</v>
          </cell>
          <cell r="F2202">
            <v>-37531</v>
          </cell>
          <cell r="G2202">
            <v>9</v>
          </cell>
          <cell r="H2202" t="str">
            <v>2006-09-30</v>
          </cell>
        </row>
        <row r="2203">
          <cell r="A2203" t="str">
            <v>481000</v>
          </cell>
          <cell r="B2203" t="str">
            <v>1015</v>
          </cell>
          <cell r="C2203">
            <v>-18674.3</v>
          </cell>
          <cell r="D2203" t="str">
            <v>203</v>
          </cell>
          <cell r="E2203" t="str">
            <v>402</v>
          </cell>
          <cell r="F2203">
            <v>0</v>
          </cell>
          <cell r="G2203">
            <v>9</v>
          </cell>
          <cell r="H2203" t="str">
            <v>2006-09-30</v>
          </cell>
        </row>
        <row r="2204">
          <cell r="A2204" t="str">
            <v>481000</v>
          </cell>
          <cell r="B2204" t="str">
            <v>1015</v>
          </cell>
          <cell r="C2204">
            <v>-243738.7</v>
          </cell>
          <cell r="D2204" t="str">
            <v>204</v>
          </cell>
          <cell r="E2204" t="str">
            <v>402</v>
          </cell>
          <cell r="F2204">
            <v>0</v>
          </cell>
          <cell r="G2204">
            <v>9</v>
          </cell>
          <cell r="H2204" t="str">
            <v>2006-09-30</v>
          </cell>
        </row>
        <row r="2205">
          <cell r="A2205" t="str">
            <v>481000</v>
          </cell>
          <cell r="B2205" t="str">
            <v>1015</v>
          </cell>
          <cell r="C2205">
            <v>0</v>
          </cell>
          <cell r="D2205" t="str">
            <v>210</v>
          </cell>
          <cell r="E2205" t="str">
            <v>402</v>
          </cell>
          <cell r="F2205">
            <v>0</v>
          </cell>
          <cell r="G2205">
            <v>9</v>
          </cell>
          <cell r="H2205" t="str">
            <v>2006-09-30</v>
          </cell>
        </row>
        <row r="2206">
          <cell r="A2206" t="str">
            <v>481004</v>
          </cell>
          <cell r="B2206" t="str">
            <v>1015</v>
          </cell>
          <cell r="C2206">
            <v>-243666.88</v>
          </cell>
          <cell r="D2206" t="str">
            <v>202</v>
          </cell>
          <cell r="E2206" t="str">
            <v>402</v>
          </cell>
          <cell r="F2206">
            <v>-464429</v>
          </cell>
          <cell r="G2206">
            <v>9</v>
          </cell>
          <cell r="H2206" t="str">
            <v>2006-09-30</v>
          </cell>
        </row>
        <row r="2207">
          <cell r="A2207" t="str">
            <v>481004</v>
          </cell>
          <cell r="B2207" t="str">
            <v>1015</v>
          </cell>
          <cell r="C2207">
            <v>-231086.11</v>
          </cell>
          <cell r="D2207" t="str">
            <v>203</v>
          </cell>
          <cell r="E2207" t="str">
            <v>402</v>
          </cell>
          <cell r="F2207">
            <v>0</v>
          </cell>
          <cell r="G2207">
            <v>9</v>
          </cell>
          <cell r="H2207" t="str">
            <v>2006-09-30</v>
          </cell>
        </row>
        <row r="2208">
          <cell r="A2208" t="str">
            <v>481004</v>
          </cell>
          <cell r="B2208" t="str">
            <v>1015</v>
          </cell>
          <cell r="C2208">
            <v>-3016158.05</v>
          </cell>
          <cell r="D2208" t="str">
            <v>204</v>
          </cell>
          <cell r="E2208" t="str">
            <v>402</v>
          </cell>
          <cell r="F2208">
            <v>0</v>
          </cell>
          <cell r="G2208">
            <v>9</v>
          </cell>
          <cell r="H2208" t="str">
            <v>2006-09-30</v>
          </cell>
        </row>
        <row r="2209">
          <cell r="A2209" t="str">
            <v>481004</v>
          </cell>
          <cell r="B2209" t="str">
            <v>1015</v>
          </cell>
          <cell r="C2209">
            <v>0</v>
          </cell>
          <cell r="D2209" t="str">
            <v>210</v>
          </cell>
          <cell r="E2209" t="str">
            <v>402</v>
          </cell>
          <cell r="F2209">
            <v>0</v>
          </cell>
          <cell r="G2209">
            <v>9</v>
          </cell>
          <cell r="H2209" t="str">
            <v>2006-09-30</v>
          </cell>
        </row>
        <row r="2210">
          <cell r="A2210" t="str">
            <v>481000</v>
          </cell>
          <cell r="B2210" t="str">
            <v>1015</v>
          </cell>
          <cell r="C2210">
            <v>-6998.71</v>
          </cell>
          <cell r="D2210" t="str">
            <v>202</v>
          </cell>
          <cell r="E2210" t="str">
            <v>403</v>
          </cell>
          <cell r="F2210">
            <v>0</v>
          </cell>
          <cell r="G2210">
            <v>9</v>
          </cell>
          <cell r="H2210" t="str">
            <v>2006-09-30</v>
          </cell>
        </row>
        <row r="2211">
          <cell r="A2211" t="str">
            <v>481000</v>
          </cell>
          <cell r="B2211" t="str">
            <v>1015</v>
          </cell>
          <cell r="C2211">
            <v>-1619.75</v>
          </cell>
          <cell r="D2211" t="str">
            <v>203</v>
          </cell>
          <cell r="E2211" t="str">
            <v>403</v>
          </cell>
          <cell r="F2211">
            <v>0</v>
          </cell>
          <cell r="G2211">
            <v>9</v>
          </cell>
          <cell r="H2211" t="str">
            <v>2006-09-30</v>
          </cell>
        </row>
        <row r="2212">
          <cell r="A2212" t="str">
            <v>481000</v>
          </cell>
          <cell r="B2212" t="str">
            <v>1015</v>
          </cell>
          <cell r="C2212">
            <v>-2944.28</v>
          </cell>
          <cell r="D2212" t="str">
            <v>204</v>
          </cell>
          <cell r="E2212" t="str">
            <v>403</v>
          </cell>
          <cell r="F2212">
            <v>0</v>
          </cell>
          <cell r="G2212">
            <v>9</v>
          </cell>
          <cell r="H2212" t="str">
            <v>2006-09-30</v>
          </cell>
        </row>
        <row r="2213">
          <cell r="A2213" t="str">
            <v>481000</v>
          </cell>
          <cell r="B2213" t="str">
            <v>1015</v>
          </cell>
          <cell r="C2213">
            <v>-9431.9</v>
          </cell>
          <cell r="D2213" t="str">
            <v>202</v>
          </cell>
          <cell r="E2213" t="str">
            <v>404</v>
          </cell>
          <cell r="F2213">
            <v>-30000</v>
          </cell>
          <cell r="G2213">
            <v>9</v>
          </cell>
          <cell r="H2213" t="str">
            <v>2006-09-30</v>
          </cell>
        </row>
        <row r="2214">
          <cell r="A2214" t="str">
            <v>481000</v>
          </cell>
          <cell r="B2214" t="str">
            <v>1015</v>
          </cell>
          <cell r="C2214">
            <v>-21662.1</v>
          </cell>
          <cell r="D2214" t="str">
            <v>203</v>
          </cell>
          <cell r="E2214" t="str">
            <v>404</v>
          </cell>
          <cell r="F2214">
            <v>0</v>
          </cell>
          <cell r="G2214">
            <v>9</v>
          </cell>
          <cell r="H2214" t="str">
            <v>2006-09-30</v>
          </cell>
        </row>
        <row r="2215">
          <cell r="A2215" t="str">
            <v>481000</v>
          </cell>
          <cell r="B2215" t="str">
            <v>1015</v>
          </cell>
          <cell r="C2215">
            <v>-194829.9</v>
          </cell>
          <cell r="D2215" t="str">
            <v>204</v>
          </cell>
          <cell r="E2215" t="str">
            <v>404</v>
          </cell>
          <cell r="F2215">
            <v>0</v>
          </cell>
          <cell r="G2215">
            <v>9</v>
          </cell>
          <cell r="H2215" t="str">
            <v>2006-09-30</v>
          </cell>
        </row>
        <row r="2216">
          <cell r="A2216" t="str">
            <v>481004</v>
          </cell>
          <cell r="B2216" t="str">
            <v>1015</v>
          </cell>
          <cell r="C2216">
            <v>0</v>
          </cell>
          <cell r="D2216" t="str">
            <v>202</v>
          </cell>
          <cell r="E2216" t="str">
            <v>404</v>
          </cell>
          <cell r="F2216">
            <v>0</v>
          </cell>
          <cell r="G2216">
            <v>9</v>
          </cell>
          <cell r="H2216" t="str">
            <v>2006-09-30</v>
          </cell>
        </row>
        <row r="2217">
          <cell r="A2217" t="str">
            <v>481004</v>
          </cell>
          <cell r="B2217" t="str">
            <v>1015</v>
          </cell>
          <cell r="C2217">
            <v>0</v>
          </cell>
          <cell r="D2217" t="str">
            <v>203</v>
          </cell>
          <cell r="E2217" t="str">
            <v>404</v>
          </cell>
          <cell r="F2217">
            <v>0</v>
          </cell>
          <cell r="G2217">
            <v>9</v>
          </cell>
          <cell r="H2217" t="str">
            <v>2006-09-30</v>
          </cell>
        </row>
        <row r="2218">
          <cell r="A2218" t="str">
            <v>481004</v>
          </cell>
          <cell r="B2218" t="str">
            <v>1015</v>
          </cell>
          <cell r="C2218">
            <v>0</v>
          </cell>
          <cell r="D2218" t="str">
            <v>204</v>
          </cell>
          <cell r="E2218" t="str">
            <v>404</v>
          </cell>
          <cell r="F2218">
            <v>0</v>
          </cell>
          <cell r="G2218">
            <v>9</v>
          </cell>
          <cell r="H2218" t="str">
            <v>2006-09-30</v>
          </cell>
        </row>
        <row r="2219">
          <cell r="A2219" t="str">
            <v>481004</v>
          </cell>
          <cell r="B2219" t="str">
            <v>1015</v>
          </cell>
          <cell r="C2219">
            <v>0</v>
          </cell>
          <cell r="D2219" t="str">
            <v>210</v>
          </cell>
          <cell r="E2219" t="str">
            <v>404</v>
          </cell>
          <cell r="F2219">
            <v>0</v>
          </cell>
          <cell r="G2219">
            <v>9</v>
          </cell>
          <cell r="H2219" t="str">
            <v>2006-09-30</v>
          </cell>
        </row>
        <row r="2220">
          <cell r="A2220" t="str">
            <v>489300</v>
          </cell>
          <cell r="B2220" t="str">
            <v>1015</v>
          </cell>
          <cell r="C2220">
            <v>-54707.31</v>
          </cell>
          <cell r="D2220" t="str">
            <v>250</v>
          </cell>
          <cell r="E2220" t="str">
            <v>405</v>
          </cell>
          <cell r="F2220">
            <v>-297239</v>
          </cell>
          <cell r="G2220">
            <v>9</v>
          </cell>
          <cell r="H2220" t="str">
            <v>2006-09-30</v>
          </cell>
        </row>
        <row r="2221">
          <cell r="A2221" t="str">
            <v>489304</v>
          </cell>
          <cell r="B2221" t="str">
            <v>1015</v>
          </cell>
          <cell r="C2221">
            <v>-85649.06</v>
          </cell>
          <cell r="D2221" t="str">
            <v>250</v>
          </cell>
          <cell r="E2221" t="str">
            <v>405</v>
          </cell>
          <cell r="F2221">
            <v>-818893</v>
          </cell>
          <cell r="G2221">
            <v>9</v>
          </cell>
          <cell r="H2221" t="str">
            <v>2006-09-30</v>
          </cell>
        </row>
        <row r="2222">
          <cell r="A2222" t="str">
            <v>489300</v>
          </cell>
          <cell r="B2222" t="str">
            <v>1015</v>
          </cell>
          <cell r="C2222">
            <v>-100643.96</v>
          </cell>
          <cell r="D2222" t="str">
            <v>250</v>
          </cell>
          <cell r="E2222" t="str">
            <v>406</v>
          </cell>
          <cell r="F2222">
            <v>-504075</v>
          </cell>
          <cell r="G2222">
            <v>9</v>
          </cell>
          <cell r="H2222" t="str">
            <v>2006-09-30</v>
          </cell>
        </row>
        <row r="2223">
          <cell r="A2223" t="str">
            <v>489304</v>
          </cell>
          <cell r="B2223" t="str">
            <v>1015</v>
          </cell>
          <cell r="C2223">
            <v>-37277.19</v>
          </cell>
          <cell r="D2223" t="str">
            <v>250</v>
          </cell>
          <cell r="E2223" t="str">
            <v>406</v>
          </cell>
          <cell r="F2223">
            <v>-199708</v>
          </cell>
          <cell r="G2223">
            <v>9</v>
          </cell>
          <cell r="H2223" t="str">
            <v>2006-09-30</v>
          </cell>
        </row>
        <row r="2224">
          <cell r="A2224" t="str">
            <v>480000</v>
          </cell>
          <cell r="B2224" t="str">
            <v>1015</v>
          </cell>
          <cell r="C2224">
            <v>-6803097.6200000001</v>
          </cell>
          <cell r="D2224" t="str">
            <v>202</v>
          </cell>
          <cell r="E2224" t="str">
            <v>407</v>
          </cell>
          <cell r="F2224">
            <v>-1793263.04</v>
          </cell>
          <cell r="G2224">
            <v>9</v>
          </cell>
          <cell r="H2224" t="str">
            <v>2006-09-30</v>
          </cell>
        </row>
        <row r="2225">
          <cell r="A2225" t="str">
            <v>480000</v>
          </cell>
          <cell r="B2225" t="str">
            <v>1015</v>
          </cell>
          <cell r="C2225">
            <v>-894073.47</v>
          </cell>
          <cell r="D2225" t="str">
            <v>203</v>
          </cell>
          <cell r="E2225" t="str">
            <v>407</v>
          </cell>
          <cell r="F2225">
            <v>0</v>
          </cell>
          <cell r="G2225">
            <v>9</v>
          </cell>
          <cell r="H2225" t="str">
            <v>2006-09-30</v>
          </cell>
        </row>
        <row r="2226">
          <cell r="A2226" t="str">
            <v>480000</v>
          </cell>
          <cell r="B2226" t="str">
            <v>1015</v>
          </cell>
          <cell r="C2226">
            <v>-11745676.49</v>
          </cell>
          <cell r="D2226" t="str">
            <v>204</v>
          </cell>
          <cell r="E2226" t="str">
            <v>407</v>
          </cell>
          <cell r="F2226">
            <v>0</v>
          </cell>
          <cell r="G2226">
            <v>9</v>
          </cell>
          <cell r="H2226" t="str">
            <v>2006-09-30</v>
          </cell>
        </row>
        <row r="2227">
          <cell r="A2227" t="str">
            <v>480000</v>
          </cell>
          <cell r="B2227" t="str">
            <v>1015</v>
          </cell>
          <cell r="C2227">
            <v>97600.56</v>
          </cell>
          <cell r="D2227" t="str">
            <v>205</v>
          </cell>
          <cell r="E2227" t="str">
            <v>407</v>
          </cell>
          <cell r="F2227">
            <v>0</v>
          </cell>
          <cell r="G2227">
            <v>9</v>
          </cell>
          <cell r="H2227" t="str">
            <v>2006-09-30</v>
          </cell>
        </row>
        <row r="2228">
          <cell r="A2228" t="str">
            <v>480000</v>
          </cell>
          <cell r="B2228" t="str">
            <v>1015</v>
          </cell>
          <cell r="C2228">
            <v>2047.84</v>
          </cell>
          <cell r="D2228" t="str">
            <v>210</v>
          </cell>
          <cell r="E2228" t="str">
            <v>407</v>
          </cell>
          <cell r="F2228">
            <v>291.7</v>
          </cell>
          <cell r="G2228">
            <v>9</v>
          </cell>
          <cell r="H2228" t="str">
            <v>2006-09-30</v>
          </cell>
        </row>
        <row r="2229">
          <cell r="A2229" t="str">
            <v>480001</v>
          </cell>
          <cell r="B2229" t="str">
            <v>1015</v>
          </cell>
          <cell r="C2229">
            <v>-594948.41</v>
          </cell>
          <cell r="D2229" t="str">
            <v>202</v>
          </cell>
          <cell r="E2229" t="str">
            <v>407</v>
          </cell>
          <cell r="F2229">
            <v>-432180.35</v>
          </cell>
          <cell r="G2229">
            <v>9</v>
          </cell>
          <cell r="H2229" t="str">
            <v>2006-09-30</v>
          </cell>
        </row>
        <row r="2230">
          <cell r="A2230" t="str">
            <v>480001</v>
          </cell>
          <cell r="B2230" t="str">
            <v>1015</v>
          </cell>
          <cell r="C2230">
            <v>-213790.7</v>
          </cell>
          <cell r="D2230" t="str">
            <v>203</v>
          </cell>
          <cell r="E2230" t="str">
            <v>407</v>
          </cell>
          <cell r="F2230">
            <v>0</v>
          </cell>
          <cell r="G2230">
            <v>9</v>
          </cell>
          <cell r="H2230" t="str">
            <v>2006-09-30</v>
          </cell>
        </row>
        <row r="2231">
          <cell r="A2231" t="str">
            <v>480001</v>
          </cell>
          <cell r="B2231" t="str">
            <v>1015</v>
          </cell>
          <cell r="C2231">
            <v>-2799295.52</v>
          </cell>
          <cell r="D2231" t="str">
            <v>204</v>
          </cell>
          <cell r="E2231" t="str">
            <v>407</v>
          </cell>
          <cell r="F2231">
            <v>0</v>
          </cell>
          <cell r="G2231">
            <v>9</v>
          </cell>
          <cell r="H2231" t="str">
            <v>2006-09-30</v>
          </cell>
        </row>
        <row r="2232">
          <cell r="A2232" t="str">
            <v>480001</v>
          </cell>
          <cell r="B2232" t="str">
            <v>1015</v>
          </cell>
          <cell r="C2232">
            <v>-48784.33</v>
          </cell>
          <cell r="D2232" t="str">
            <v>205</v>
          </cell>
          <cell r="E2232" t="str">
            <v>407</v>
          </cell>
          <cell r="F2232">
            <v>0</v>
          </cell>
          <cell r="G2232">
            <v>9</v>
          </cell>
          <cell r="H2232" t="str">
            <v>2006-09-30</v>
          </cell>
        </row>
        <row r="2233">
          <cell r="A2233" t="str">
            <v>480001</v>
          </cell>
          <cell r="B2233" t="str">
            <v>1015</v>
          </cell>
          <cell r="C2233">
            <v>-3460.02</v>
          </cell>
          <cell r="D2233" t="str">
            <v>210</v>
          </cell>
          <cell r="E2233" t="str">
            <v>407</v>
          </cell>
          <cell r="F2233">
            <v>-492.2</v>
          </cell>
          <cell r="G2233">
            <v>9</v>
          </cell>
          <cell r="H2233" t="str">
            <v>2006-09-30</v>
          </cell>
        </row>
        <row r="2234">
          <cell r="A2234" t="str">
            <v>481000</v>
          </cell>
          <cell r="B2234" t="str">
            <v>1015</v>
          </cell>
          <cell r="C2234">
            <v>-2414.7199999999998</v>
          </cell>
          <cell r="D2234" t="str">
            <v>202</v>
          </cell>
          <cell r="E2234" t="str">
            <v>407</v>
          </cell>
          <cell r="F2234">
            <v>-2541.77</v>
          </cell>
          <cell r="G2234">
            <v>9</v>
          </cell>
          <cell r="H2234" t="str">
            <v>2006-09-30</v>
          </cell>
        </row>
        <row r="2235">
          <cell r="A2235" t="str">
            <v>481000</v>
          </cell>
          <cell r="B2235" t="str">
            <v>1015</v>
          </cell>
          <cell r="C2235">
            <v>-1264.76</v>
          </cell>
          <cell r="D2235" t="str">
            <v>203</v>
          </cell>
          <cell r="E2235" t="str">
            <v>407</v>
          </cell>
          <cell r="F2235">
            <v>0</v>
          </cell>
          <cell r="G2235">
            <v>9</v>
          </cell>
          <cell r="H2235" t="str">
            <v>2006-09-30</v>
          </cell>
        </row>
        <row r="2236">
          <cell r="A2236" t="str">
            <v>481000</v>
          </cell>
          <cell r="B2236" t="str">
            <v>1015</v>
          </cell>
          <cell r="C2236">
            <v>-16614.37</v>
          </cell>
          <cell r="D2236" t="str">
            <v>204</v>
          </cell>
          <cell r="E2236" t="str">
            <v>407</v>
          </cell>
          <cell r="F2236">
            <v>0</v>
          </cell>
          <cell r="G2236">
            <v>9</v>
          </cell>
          <cell r="H2236" t="str">
            <v>2006-09-30</v>
          </cell>
        </row>
        <row r="2237">
          <cell r="A2237" t="str">
            <v>481000</v>
          </cell>
          <cell r="B2237" t="str">
            <v>1015</v>
          </cell>
          <cell r="C2237">
            <v>39.69</v>
          </cell>
          <cell r="D2237" t="str">
            <v>205</v>
          </cell>
          <cell r="E2237" t="str">
            <v>407</v>
          </cell>
          <cell r="F2237">
            <v>0</v>
          </cell>
          <cell r="G2237">
            <v>9</v>
          </cell>
          <cell r="H2237" t="str">
            <v>2006-09-30</v>
          </cell>
        </row>
        <row r="2238">
          <cell r="A2238" t="str">
            <v>481004</v>
          </cell>
          <cell r="B2238" t="str">
            <v>1015</v>
          </cell>
          <cell r="C2238">
            <v>-1433412.44</v>
          </cell>
          <cell r="D2238" t="str">
            <v>202</v>
          </cell>
          <cell r="E2238" t="str">
            <v>407</v>
          </cell>
          <cell r="F2238">
            <v>-616026.84</v>
          </cell>
          <cell r="G2238">
            <v>9</v>
          </cell>
          <cell r="H2238" t="str">
            <v>2006-09-30</v>
          </cell>
        </row>
        <row r="2239">
          <cell r="A2239" t="str">
            <v>481004</v>
          </cell>
          <cell r="B2239" t="str">
            <v>1015</v>
          </cell>
          <cell r="C2239">
            <v>-306022.43</v>
          </cell>
          <cell r="D2239" t="str">
            <v>203</v>
          </cell>
          <cell r="E2239" t="str">
            <v>407</v>
          </cell>
          <cell r="F2239">
            <v>0</v>
          </cell>
          <cell r="G2239">
            <v>9</v>
          </cell>
          <cell r="H2239" t="str">
            <v>2006-09-30</v>
          </cell>
        </row>
        <row r="2240">
          <cell r="A2240" t="str">
            <v>481004</v>
          </cell>
          <cell r="B2240" t="str">
            <v>1015</v>
          </cell>
          <cell r="C2240">
            <v>-4028325.08</v>
          </cell>
          <cell r="D2240" t="str">
            <v>204</v>
          </cell>
          <cell r="E2240" t="str">
            <v>407</v>
          </cell>
          <cell r="F2240">
            <v>0</v>
          </cell>
          <cell r="G2240">
            <v>9</v>
          </cell>
          <cell r="H2240" t="str">
            <v>2006-09-30</v>
          </cell>
        </row>
        <row r="2241">
          <cell r="A2241" t="str">
            <v>481004</v>
          </cell>
          <cell r="B2241" t="str">
            <v>1015</v>
          </cell>
          <cell r="C2241">
            <v>17678.71</v>
          </cell>
          <cell r="D2241" t="str">
            <v>205</v>
          </cell>
          <cell r="E2241" t="str">
            <v>407</v>
          </cell>
          <cell r="F2241">
            <v>0</v>
          </cell>
          <cell r="G2241">
            <v>9</v>
          </cell>
          <cell r="H2241" t="str">
            <v>2006-09-30</v>
          </cell>
        </row>
        <row r="2242">
          <cell r="A2242" t="str">
            <v>481004</v>
          </cell>
          <cell r="B2242" t="str">
            <v>1015</v>
          </cell>
          <cell r="C2242">
            <v>1412.18</v>
          </cell>
          <cell r="D2242" t="str">
            <v>210</v>
          </cell>
          <cell r="E2242" t="str">
            <v>407</v>
          </cell>
          <cell r="F2242">
            <v>200.5</v>
          </cell>
          <cell r="G2242">
            <v>9</v>
          </cell>
          <cell r="H2242" t="str">
            <v>2006-09-30</v>
          </cell>
        </row>
        <row r="2243">
          <cell r="A2243" t="str">
            <v>480000</v>
          </cell>
          <cell r="B2243" t="str">
            <v>1015</v>
          </cell>
          <cell r="C2243">
            <v>-44851.79</v>
          </cell>
          <cell r="D2243" t="str">
            <v>202</v>
          </cell>
          <cell r="E2243" t="str">
            <v>408</v>
          </cell>
          <cell r="F2243">
            <v>-10098.69</v>
          </cell>
          <cell r="G2243">
            <v>9</v>
          </cell>
          <cell r="H2243" t="str">
            <v>2006-09-30</v>
          </cell>
        </row>
        <row r="2244">
          <cell r="A2244" t="str">
            <v>480000</v>
          </cell>
          <cell r="B2244" t="str">
            <v>1015</v>
          </cell>
          <cell r="C2244">
            <v>-5037.45</v>
          </cell>
          <cell r="D2244" t="str">
            <v>203</v>
          </cell>
          <cell r="E2244" t="str">
            <v>408</v>
          </cell>
          <cell r="F2244">
            <v>0</v>
          </cell>
          <cell r="G2244">
            <v>9</v>
          </cell>
          <cell r="H2244" t="str">
            <v>2006-09-30</v>
          </cell>
        </row>
        <row r="2245">
          <cell r="A2245" t="str">
            <v>480000</v>
          </cell>
          <cell r="B2245" t="str">
            <v>1015</v>
          </cell>
          <cell r="C2245">
            <v>-66192.92</v>
          </cell>
          <cell r="D2245" t="str">
            <v>204</v>
          </cell>
          <cell r="E2245" t="str">
            <v>408</v>
          </cell>
          <cell r="F2245">
            <v>0</v>
          </cell>
          <cell r="G2245">
            <v>9</v>
          </cell>
          <cell r="H2245" t="str">
            <v>2006-09-30</v>
          </cell>
        </row>
        <row r="2246">
          <cell r="A2246" t="str">
            <v>480000</v>
          </cell>
          <cell r="B2246" t="str">
            <v>1015</v>
          </cell>
          <cell r="C2246">
            <v>-1106.3800000000001</v>
          </cell>
          <cell r="D2246" t="str">
            <v>205</v>
          </cell>
          <cell r="E2246" t="str">
            <v>408</v>
          </cell>
          <cell r="F2246">
            <v>0</v>
          </cell>
          <cell r="G2246">
            <v>9</v>
          </cell>
          <cell r="H2246" t="str">
            <v>2006-09-30</v>
          </cell>
        </row>
        <row r="2247">
          <cell r="A2247" t="str">
            <v>480001</v>
          </cell>
          <cell r="B2247" t="str">
            <v>1015</v>
          </cell>
          <cell r="C2247">
            <v>-7514.57</v>
          </cell>
          <cell r="D2247" t="str">
            <v>202</v>
          </cell>
          <cell r="E2247" t="str">
            <v>408</v>
          </cell>
          <cell r="F2247">
            <v>-1209.79</v>
          </cell>
          <cell r="G2247">
            <v>9</v>
          </cell>
          <cell r="H2247" t="str">
            <v>2006-09-30</v>
          </cell>
        </row>
        <row r="2248">
          <cell r="A2248" t="str">
            <v>480001</v>
          </cell>
          <cell r="B2248" t="str">
            <v>1015</v>
          </cell>
          <cell r="C2248">
            <v>-588.66999999999996</v>
          </cell>
          <cell r="D2248" t="str">
            <v>203</v>
          </cell>
          <cell r="E2248" t="str">
            <v>408</v>
          </cell>
          <cell r="F2248">
            <v>0</v>
          </cell>
          <cell r="G2248">
            <v>9</v>
          </cell>
          <cell r="H2248" t="str">
            <v>2006-09-30</v>
          </cell>
        </row>
        <row r="2249">
          <cell r="A2249" t="str">
            <v>480001</v>
          </cell>
          <cell r="B2249" t="str">
            <v>1015</v>
          </cell>
          <cell r="C2249">
            <v>-7709.05</v>
          </cell>
          <cell r="D2249" t="str">
            <v>204</v>
          </cell>
          <cell r="E2249" t="str">
            <v>408</v>
          </cell>
          <cell r="F2249">
            <v>0</v>
          </cell>
          <cell r="G2249">
            <v>9</v>
          </cell>
          <cell r="H2249" t="str">
            <v>2006-09-30</v>
          </cell>
        </row>
        <row r="2250">
          <cell r="A2250" t="str">
            <v>480001</v>
          </cell>
          <cell r="B2250" t="str">
            <v>1015</v>
          </cell>
          <cell r="C2250">
            <v>-2346.56</v>
          </cell>
          <cell r="D2250" t="str">
            <v>205</v>
          </cell>
          <cell r="E2250" t="str">
            <v>408</v>
          </cell>
          <cell r="F2250">
            <v>0</v>
          </cell>
          <cell r="G2250">
            <v>9</v>
          </cell>
          <cell r="H2250" t="str">
            <v>2006-09-30</v>
          </cell>
        </row>
        <row r="2251">
          <cell r="A2251" t="str">
            <v>480001</v>
          </cell>
          <cell r="B2251" t="str">
            <v>1015</v>
          </cell>
          <cell r="C2251">
            <v>0</v>
          </cell>
          <cell r="D2251" t="str">
            <v>210</v>
          </cell>
          <cell r="E2251" t="str">
            <v>408</v>
          </cell>
          <cell r="F2251">
            <v>0</v>
          </cell>
          <cell r="G2251">
            <v>9</v>
          </cell>
          <cell r="H2251" t="str">
            <v>2006-09-30</v>
          </cell>
        </row>
        <row r="2252">
          <cell r="A2252" t="str">
            <v>481004</v>
          </cell>
          <cell r="B2252" t="str">
            <v>1015</v>
          </cell>
          <cell r="C2252">
            <v>-24482.639999999999</v>
          </cell>
          <cell r="D2252" t="str">
            <v>202</v>
          </cell>
          <cell r="E2252" t="str">
            <v>408</v>
          </cell>
          <cell r="F2252">
            <v>-6052.52</v>
          </cell>
          <cell r="G2252">
            <v>9</v>
          </cell>
          <cell r="H2252" t="str">
            <v>2006-09-30</v>
          </cell>
        </row>
        <row r="2253">
          <cell r="A2253" t="str">
            <v>481004</v>
          </cell>
          <cell r="B2253" t="str">
            <v>1015</v>
          </cell>
          <cell r="C2253">
            <v>-3012.88</v>
          </cell>
          <cell r="D2253" t="str">
            <v>203</v>
          </cell>
          <cell r="E2253" t="str">
            <v>408</v>
          </cell>
          <cell r="F2253">
            <v>0</v>
          </cell>
          <cell r="G2253">
            <v>9</v>
          </cell>
          <cell r="H2253" t="str">
            <v>2006-09-30</v>
          </cell>
        </row>
        <row r="2254">
          <cell r="A2254" t="str">
            <v>481004</v>
          </cell>
          <cell r="B2254" t="str">
            <v>1015</v>
          </cell>
          <cell r="C2254">
            <v>-39578.03</v>
          </cell>
          <cell r="D2254" t="str">
            <v>204</v>
          </cell>
          <cell r="E2254" t="str">
            <v>408</v>
          </cell>
          <cell r="F2254">
            <v>0</v>
          </cell>
          <cell r="G2254">
            <v>9</v>
          </cell>
          <cell r="H2254" t="str">
            <v>2006-09-30</v>
          </cell>
        </row>
        <row r="2255">
          <cell r="A2255" t="str">
            <v>481004</v>
          </cell>
          <cell r="B2255" t="str">
            <v>1015</v>
          </cell>
          <cell r="C2255">
            <v>-719.06</v>
          </cell>
          <cell r="D2255" t="str">
            <v>205</v>
          </cell>
          <cell r="E2255" t="str">
            <v>408</v>
          </cell>
          <cell r="F2255">
            <v>0</v>
          </cell>
          <cell r="G2255">
            <v>9</v>
          </cell>
          <cell r="H2255" t="str">
            <v>2006-09-30</v>
          </cell>
        </row>
        <row r="2256">
          <cell r="A2256" t="str">
            <v>481002</v>
          </cell>
          <cell r="B2256" t="str">
            <v>1015</v>
          </cell>
          <cell r="C2256">
            <v>-4728.4399999999996</v>
          </cell>
          <cell r="D2256" t="str">
            <v>202</v>
          </cell>
          <cell r="E2256" t="str">
            <v>411</v>
          </cell>
          <cell r="F2256">
            <v>-24728</v>
          </cell>
          <cell r="G2256">
            <v>9</v>
          </cell>
          <cell r="H2256" t="str">
            <v>2006-09-30</v>
          </cell>
        </row>
        <row r="2257">
          <cell r="A2257" t="str">
            <v>481002</v>
          </cell>
          <cell r="B2257" t="str">
            <v>1015</v>
          </cell>
          <cell r="C2257">
            <v>-4522.01</v>
          </cell>
          <cell r="D2257" t="str">
            <v>203</v>
          </cell>
          <cell r="E2257" t="str">
            <v>411</v>
          </cell>
          <cell r="F2257">
            <v>0</v>
          </cell>
          <cell r="G2257">
            <v>9</v>
          </cell>
          <cell r="H2257" t="str">
            <v>2006-09-30</v>
          </cell>
        </row>
        <row r="2258">
          <cell r="A2258" t="str">
            <v>481002</v>
          </cell>
          <cell r="B2258" t="str">
            <v>1015</v>
          </cell>
          <cell r="C2258">
            <v>-116740.39</v>
          </cell>
          <cell r="D2258" t="str">
            <v>204</v>
          </cell>
          <cell r="E2258" t="str">
            <v>411</v>
          </cell>
          <cell r="F2258">
            <v>0</v>
          </cell>
          <cell r="G2258">
            <v>9</v>
          </cell>
          <cell r="H2258" t="str">
            <v>2006-09-30</v>
          </cell>
        </row>
        <row r="2259">
          <cell r="A2259" t="str">
            <v>481005</v>
          </cell>
          <cell r="B2259" t="str">
            <v>1015</v>
          </cell>
          <cell r="C2259">
            <v>-17869.34</v>
          </cell>
          <cell r="D2259" t="str">
            <v>202</v>
          </cell>
          <cell r="E2259" t="str">
            <v>411</v>
          </cell>
          <cell r="F2259">
            <v>-38268</v>
          </cell>
          <cell r="G2259">
            <v>9</v>
          </cell>
          <cell r="H2259" t="str">
            <v>2006-09-30</v>
          </cell>
        </row>
        <row r="2260">
          <cell r="A2260" t="str">
            <v>481005</v>
          </cell>
          <cell r="B2260" t="str">
            <v>1015</v>
          </cell>
          <cell r="C2260">
            <v>-6998.48</v>
          </cell>
          <cell r="D2260" t="str">
            <v>203</v>
          </cell>
          <cell r="E2260" t="str">
            <v>411</v>
          </cell>
          <cell r="F2260">
            <v>0</v>
          </cell>
          <cell r="G2260">
            <v>9</v>
          </cell>
          <cell r="H2260" t="str">
            <v>2006-09-30</v>
          </cell>
        </row>
        <row r="2261">
          <cell r="A2261" t="str">
            <v>481005</v>
          </cell>
          <cell r="B2261" t="str">
            <v>1015</v>
          </cell>
          <cell r="C2261">
            <v>-180662.1</v>
          </cell>
          <cell r="D2261" t="str">
            <v>204</v>
          </cell>
          <cell r="E2261" t="str">
            <v>411</v>
          </cell>
          <cell r="F2261">
            <v>0</v>
          </cell>
          <cell r="G2261">
            <v>9</v>
          </cell>
          <cell r="H2261" t="str">
            <v>2006-09-30</v>
          </cell>
        </row>
        <row r="2262">
          <cell r="A2262" t="str">
            <v>481002</v>
          </cell>
          <cell r="B2262" t="str">
            <v>1015</v>
          </cell>
          <cell r="C2262">
            <v>0</v>
          </cell>
          <cell r="D2262" t="str">
            <v>210</v>
          </cell>
          <cell r="E2262" t="str">
            <v>412</v>
          </cell>
          <cell r="F2262">
            <v>0</v>
          </cell>
          <cell r="G2262">
            <v>9</v>
          </cell>
          <cell r="H2262" t="str">
            <v>2006-09-30</v>
          </cell>
        </row>
        <row r="2263">
          <cell r="A2263" t="str">
            <v>481002</v>
          </cell>
          <cell r="B2263" t="str">
            <v>1015</v>
          </cell>
          <cell r="C2263">
            <v>-3588.12</v>
          </cell>
          <cell r="D2263" t="str">
            <v>202</v>
          </cell>
          <cell r="E2263" t="str">
            <v>414</v>
          </cell>
          <cell r="F2263">
            <v>-8858</v>
          </cell>
          <cell r="G2263">
            <v>9</v>
          </cell>
          <cell r="H2263" t="str">
            <v>2006-09-30</v>
          </cell>
        </row>
        <row r="2264">
          <cell r="A2264" t="str">
            <v>481002</v>
          </cell>
          <cell r="B2264" t="str">
            <v>1015</v>
          </cell>
          <cell r="C2264">
            <v>-1619.86</v>
          </cell>
          <cell r="D2264" t="str">
            <v>203</v>
          </cell>
          <cell r="E2264" t="str">
            <v>414</v>
          </cell>
          <cell r="F2264">
            <v>0</v>
          </cell>
          <cell r="G2264">
            <v>9</v>
          </cell>
          <cell r="H2264" t="str">
            <v>2006-09-30</v>
          </cell>
        </row>
        <row r="2265">
          <cell r="A2265" t="str">
            <v>481002</v>
          </cell>
          <cell r="B2265" t="str">
            <v>1015</v>
          </cell>
          <cell r="C2265">
            <v>-41818.44</v>
          </cell>
          <cell r="D2265" t="str">
            <v>204</v>
          </cell>
          <cell r="E2265" t="str">
            <v>414</v>
          </cell>
          <cell r="F2265">
            <v>0</v>
          </cell>
          <cell r="G2265">
            <v>9</v>
          </cell>
          <cell r="H2265" t="str">
            <v>2006-09-30</v>
          </cell>
        </row>
        <row r="2266">
          <cell r="A2266" t="str">
            <v>481005</v>
          </cell>
          <cell r="B2266" t="str">
            <v>1015</v>
          </cell>
          <cell r="C2266">
            <v>-11553.73</v>
          </cell>
          <cell r="D2266" t="str">
            <v>202</v>
          </cell>
          <cell r="E2266" t="str">
            <v>414</v>
          </cell>
          <cell r="F2266">
            <v>-8153</v>
          </cell>
          <cell r="G2266">
            <v>9</v>
          </cell>
          <cell r="H2266" t="str">
            <v>2006-09-30</v>
          </cell>
        </row>
        <row r="2267">
          <cell r="A2267" t="str">
            <v>481005</v>
          </cell>
          <cell r="B2267" t="str">
            <v>1015</v>
          </cell>
          <cell r="C2267">
            <v>-1491.29</v>
          </cell>
          <cell r="D2267" t="str">
            <v>203</v>
          </cell>
          <cell r="E2267" t="str">
            <v>414</v>
          </cell>
          <cell r="F2267">
            <v>0</v>
          </cell>
          <cell r="G2267">
            <v>9</v>
          </cell>
          <cell r="H2267" t="str">
            <v>2006-09-30</v>
          </cell>
        </row>
        <row r="2268">
          <cell r="A2268" t="str">
            <v>481005</v>
          </cell>
          <cell r="B2268" t="str">
            <v>1015</v>
          </cell>
          <cell r="C2268">
            <v>-38489.68</v>
          </cell>
          <cell r="D2268" t="str">
            <v>204</v>
          </cell>
          <cell r="E2268" t="str">
            <v>414</v>
          </cell>
          <cell r="F2268">
            <v>0</v>
          </cell>
          <cell r="G2268">
            <v>9</v>
          </cell>
          <cell r="H2268" t="str">
            <v>2006-09-30</v>
          </cell>
        </row>
        <row r="2269">
          <cell r="A2269" t="str">
            <v>489300</v>
          </cell>
          <cell r="B2269" t="str">
            <v>1015</v>
          </cell>
          <cell r="C2269">
            <v>-162554.63</v>
          </cell>
          <cell r="D2269" t="str">
            <v>250</v>
          </cell>
          <cell r="E2269" t="str">
            <v>415</v>
          </cell>
          <cell r="F2269">
            <v>-1005350</v>
          </cell>
          <cell r="G2269">
            <v>9</v>
          </cell>
          <cell r="H2269" t="str">
            <v>2006-09-30</v>
          </cell>
        </row>
        <row r="2270">
          <cell r="A2270" t="str">
            <v>489304</v>
          </cell>
          <cell r="B2270" t="str">
            <v>1015</v>
          </cell>
          <cell r="C2270">
            <v>-50460.22</v>
          </cell>
          <cell r="D2270" t="str">
            <v>250</v>
          </cell>
          <cell r="E2270" t="str">
            <v>415</v>
          </cell>
          <cell r="F2270">
            <v>-206631</v>
          </cell>
          <cell r="G2270">
            <v>9</v>
          </cell>
          <cell r="H2270" t="str">
            <v>2006-09-30</v>
          </cell>
        </row>
        <row r="2271">
          <cell r="A2271" t="str">
            <v>489304</v>
          </cell>
          <cell r="B2271" t="str">
            <v>1015</v>
          </cell>
          <cell r="C2271">
            <v>-785.58</v>
          </cell>
          <cell r="D2271" t="str">
            <v>250</v>
          </cell>
          <cell r="E2271" t="str">
            <v>416</v>
          </cell>
          <cell r="F2271">
            <v>-815</v>
          </cell>
          <cell r="G2271">
            <v>9</v>
          </cell>
          <cell r="H2271" t="str">
            <v>2006-09-30</v>
          </cell>
        </row>
        <row r="2272">
          <cell r="A2272" t="str">
            <v>481000</v>
          </cell>
          <cell r="B2272" t="str">
            <v>1015</v>
          </cell>
          <cell r="C2272">
            <v>0</v>
          </cell>
          <cell r="D2272" t="str">
            <v>202</v>
          </cell>
          <cell r="E2272" t="str">
            <v>451</v>
          </cell>
          <cell r="F2272">
            <v>0</v>
          </cell>
          <cell r="G2272">
            <v>9</v>
          </cell>
          <cell r="H2272" t="str">
            <v>2006-09-30</v>
          </cell>
        </row>
        <row r="2273">
          <cell r="A2273" t="str">
            <v>481000</v>
          </cell>
          <cell r="B2273" t="str">
            <v>1015</v>
          </cell>
          <cell r="C2273">
            <v>0</v>
          </cell>
          <cell r="D2273" t="str">
            <v>204</v>
          </cell>
          <cell r="E2273" t="str">
            <v>451</v>
          </cell>
          <cell r="F2273">
            <v>0</v>
          </cell>
          <cell r="G2273">
            <v>9</v>
          </cell>
          <cell r="H2273" t="str">
            <v>2006-09-30</v>
          </cell>
        </row>
        <row r="2274">
          <cell r="A2274" t="str">
            <v>481000</v>
          </cell>
          <cell r="B2274" t="str">
            <v>1015</v>
          </cell>
          <cell r="C2274">
            <v>0</v>
          </cell>
          <cell r="D2274" t="str">
            <v>210</v>
          </cell>
          <cell r="E2274" t="str">
            <v>451</v>
          </cell>
          <cell r="F2274">
            <v>0</v>
          </cell>
          <cell r="G2274">
            <v>9</v>
          </cell>
          <cell r="H2274" t="str">
            <v>2006-09-30</v>
          </cell>
        </row>
        <row r="2275">
          <cell r="A2275" t="str">
            <v>481004</v>
          </cell>
          <cell r="B2275" t="str">
            <v>1015</v>
          </cell>
          <cell r="C2275">
            <v>-18125</v>
          </cell>
          <cell r="D2275" t="str">
            <v>202</v>
          </cell>
          <cell r="E2275" t="str">
            <v>451</v>
          </cell>
          <cell r="F2275">
            <v>-17474</v>
          </cell>
          <cell r="G2275">
            <v>9</v>
          </cell>
          <cell r="H2275" t="str">
            <v>2006-09-30</v>
          </cell>
        </row>
        <row r="2276">
          <cell r="A2276" t="str">
            <v>481004</v>
          </cell>
          <cell r="B2276" t="str">
            <v>1015</v>
          </cell>
          <cell r="C2276">
            <v>-134722</v>
          </cell>
          <cell r="D2276" t="str">
            <v>204</v>
          </cell>
          <cell r="E2276" t="str">
            <v>451</v>
          </cell>
          <cell r="F2276">
            <v>0</v>
          </cell>
          <cell r="G2276">
            <v>9</v>
          </cell>
          <cell r="H2276" t="str">
            <v>2006-09-30</v>
          </cell>
        </row>
        <row r="2277">
          <cell r="A2277" t="str">
            <v>481004</v>
          </cell>
          <cell r="B2277" t="str">
            <v>1015</v>
          </cell>
          <cell r="C2277">
            <v>0</v>
          </cell>
          <cell r="D2277" t="str">
            <v>210</v>
          </cell>
          <cell r="E2277" t="str">
            <v>451</v>
          </cell>
          <cell r="F2277">
            <v>0</v>
          </cell>
          <cell r="G2277">
            <v>9</v>
          </cell>
          <cell r="H2277" t="str">
            <v>2006-09-30</v>
          </cell>
        </row>
        <row r="2278">
          <cell r="A2278" t="str">
            <v>480000</v>
          </cell>
          <cell r="B2278" t="str">
            <v>1015</v>
          </cell>
          <cell r="C2278">
            <v>-285847.76</v>
          </cell>
          <cell r="D2278" t="str">
            <v>202</v>
          </cell>
          <cell r="E2278" t="str">
            <v>453</v>
          </cell>
          <cell r="F2278">
            <v>-52686.7</v>
          </cell>
          <cell r="G2278">
            <v>9</v>
          </cell>
          <cell r="H2278" t="str">
            <v>2006-09-30</v>
          </cell>
        </row>
        <row r="2279">
          <cell r="A2279" t="str">
            <v>480000</v>
          </cell>
          <cell r="B2279" t="str">
            <v>1015</v>
          </cell>
          <cell r="C2279">
            <v>-380299.12</v>
          </cell>
          <cell r="D2279" t="str">
            <v>204</v>
          </cell>
          <cell r="E2279" t="str">
            <v>453</v>
          </cell>
          <cell r="F2279">
            <v>0</v>
          </cell>
          <cell r="G2279">
            <v>9</v>
          </cell>
          <cell r="H2279" t="str">
            <v>2006-09-30</v>
          </cell>
        </row>
        <row r="2280">
          <cell r="A2280" t="str">
            <v>480000</v>
          </cell>
          <cell r="B2280" t="str">
            <v>1015</v>
          </cell>
          <cell r="C2280">
            <v>644.65</v>
          </cell>
          <cell r="D2280" t="str">
            <v>205</v>
          </cell>
          <cell r="E2280" t="str">
            <v>453</v>
          </cell>
          <cell r="F2280">
            <v>0</v>
          </cell>
          <cell r="G2280">
            <v>9</v>
          </cell>
          <cell r="H2280" t="str">
            <v>2006-09-30</v>
          </cell>
        </row>
        <row r="2281">
          <cell r="A2281" t="str">
            <v>480001</v>
          </cell>
          <cell r="B2281" t="str">
            <v>1015</v>
          </cell>
          <cell r="C2281">
            <v>-98545.87</v>
          </cell>
          <cell r="D2281" t="str">
            <v>202</v>
          </cell>
          <cell r="E2281" t="str">
            <v>453</v>
          </cell>
          <cell r="F2281">
            <v>-48478.11</v>
          </cell>
          <cell r="G2281">
            <v>9</v>
          </cell>
          <cell r="H2281" t="str">
            <v>2006-09-30</v>
          </cell>
        </row>
        <row r="2282">
          <cell r="A2282" t="str">
            <v>480001</v>
          </cell>
          <cell r="B2282" t="str">
            <v>1015</v>
          </cell>
          <cell r="C2282">
            <v>-3181.72</v>
          </cell>
          <cell r="D2282" t="str">
            <v>202</v>
          </cell>
          <cell r="E2282" t="str">
            <v>453</v>
          </cell>
          <cell r="F2282">
            <v>0</v>
          </cell>
          <cell r="G2282">
            <v>9</v>
          </cell>
          <cell r="H2282" t="str">
            <v>2006-09-30</v>
          </cell>
        </row>
        <row r="2283">
          <cell r="A2283" t="str">
            <v>480001</v>
          </cell>
          <cell r="B2283" t="str">
            <v>1015</v>
          </cell>
          <cell r="C2283">
            <v>-344166.75</v>
          </cell>
          <cell r="D2283" t="str">
            <v>204</v>
          </cell>
          <cell r="E2283" t="str">
            <v>453</v>
          </cell>
          <cell r="F2283">
            <v>0</v>
          </cell>
          <cell r="G2283">
            <v>9</v>
          </cell>
          <cell r="H2283" t="str">
            <v>2006-09-30</v>
          </cell>
        </row>
        <row r="2284">
          <cell r="A2284" t="str">
            <v>480001</v>
          </cell>
          <cell r="B2284" t="str">
            <v>1015</v>
          </cell>
          <cell r="C2284">
            <v>-30936.76</v>
          </cell>
          <cell r="D2284" t="str">
            <v>205</v>
          </cell>
          <cell r="E2284" t="str">
            <v>453</v>
          </cell>
          <cell r="F2284">
            <v>0</v>
          </cell>
          <cell r="G2284">
            <v>9</v>
          </cell>
          <cell r="H2284" t="str">
            <v>2006-09-30</v>
          </cell>
        </row>
        <row r="2285">
          <cell r="A2285" t="str">
            <v>480001</v>
          </cell>
          <cell r="B2285" t="str">
            <v>1015</v>
          </cell>
          <cell r="C2285">
            <v>0</v>
          </cell>
          <cell r="D2285" t="str">
            <v>210</v>
          </cell>
          <cell r="E2285" t="str">
            <v>453</v>
          </cell>
          <cell r="F2285">
            <v>0</v>
          </cell>
          <cell r="G2285">
            <v>9</v>
          </cell>
          <cell r="H2285" t="str">
            <v>2006-09-30</v>
          </cell>
        </row>
        <row r="2286">
          <cell r="A2286" t="str">
            <v>481004</v>
          </cell>
          <cell r="B2286" t="str">
            <v>1015</v>
          </cell>
          <cell r="C2286">
            <v>-63103.57</v>
          </cell>
          <cell r="D2286" t="str">
            <v>202</v>
          </cell>
          <cell r="E2286" t="str">
            <v>453</v>
          </cell>
          <cell r="F2286">
            <v>-23135.19</v>
          </cell>
          <cell r="G2286">
            <v>9</v>
          </cell>
          <cell r="H2286" t="str">
            <v>2006-09-30</v>
          </cell>
        </row>
        <row r="2287">
          <cell r="A2287" t="str">
            <v>481004</v>
          </cell>
          <cell r="B2287" t="str">
            <v>1015</v>
          </cell>
          <cell r="C2287">
            <v>-166748.26999999999</v>
          </cell>
          <cell r="D2287" t="str">
            <v>204</v>
          </cell>
          <cell r="E2287" t="str">
            <v>453</v>
          </cell>
          <cell r="F2287">
            <v>0</v>
          </cell>
          <cell r="G2287">
            <v>9</v>
          </cell>
          <cell r="H2287" t="str">
            <v>2006-09-30</v>
          </cell>
        </row>
        <row r="2288">
          <cell r="A2288" t="str">
            <v>481004</v>
          </cell>
          <cell r="B2288" t="str">
            <v>1015</v>
          </cell>
          <cell r="C2288">
            <v>150.53</v>
          </cell>
          <cell r="D2288" t="str">
            <v>205</v>
          </cell>
          <cell r="E2288" t="str">
            <v>453</v>
          </cell>
          <cell r="F2288">
            <v>0</v>
          </cell>
          <cell r="G2288">
            <v>9</v>
          </cell>
          <cell r="H2288" t="str">
            <v>2006-09-30</v>
          </cell>
        </row>
        <row r="2289">
          <cell r="A2289" t="str">
            <v>480000</v>
          </cell>
          <cell r="B2289" t="str">
            <v>1015</v>
          </cell>
          <cell r="C2289">
            <v>-9435.14</v>
          </cell>
          <cell r="D2289" t="str">
            <v>202</v>
          </cell>
          <cell r="E2289" t="str">
            <v>455</v>
          </cell>
          <cell r="F2289">
            <v>-1669.81</v>
          </cell>
          <cell r="G2289">
            <v>9</v>
          </cell>
          <cell r="H2289" t="str">
            <v>2006-09-30</v>
          </cell>
        </row>
        <row r="2290">
          <cell r="A2290" t="str">
            <v>480000</v>
          </cell>
          <cell r="B2290" t="str">
            <v>1015</v>
          </cell>
          <cell r="C2290">
            <v>-12059.83</v>
          </cell>
          <cell r="D2290" t="str">
            <v>204</v>
          </cell>
          <cell r="E2290" t="str">
            <v>455</v>
          </cell>
          <cell r="F2290">
            <v>0</v>
          </cell>
          <cell r="G2290">
            <v>9</v>
          </cell>
          <cell r="H2290" t="str">
            <v>2006-09-30</v>
          </cell>
        </row>
        <row r="2291">
          <cell r="A2291" t="str">
            <v>480000</v>
          </cell>
          <cell r="B2291" t="str">
            <v>1015</v>
          </cell>
          <cell r="C2291">
            <v>-420.9</v>
          </cell>
          <cell r="D2291" t="str">
            <v>205</v>
          </cell>
          <cell r="E2291" t="str">
            <v>455</v>
          </cell>
          <cell r="F2291">
            <v>0</v>
          </cell>
          <cell r="G2291">
            <v>9</v>
          </cell>
          <cell r="H2291" t="str">
            <v>2006-09-30</v>
          </cell>
        </row>
        <row r="2292">
          <cell r="A2292" t="str">
            <v>480001</v>
          </cell>
          <cell r="B2292" t="str">
            <v>1015</v>
          </cell>
          <cell r="C2292">
            <v>-7443.04</v>
          </cell>
          <cell r="D2292" t="str">
            <v>202</v>
          </cell>
          <cell r="E2292" t="str">
            <v>455</v>
          </cell>
          <cell r="F2292">
            <v>-3156.09</v>
          </cell>
          <cell r="G2292">
            <v>9</v>
          </cell>
          <cell r="H2292" t="str">
            <v>2006-09-30</v>
          </cell>
        </row>
        <row r="2293">
          <cell r="A2293" t="str">
            <v>480001</v>
          </cell>
          <cell r="B2293" t="str">
            <v>1015</v>
          </cell>
          <cell r="C2293">
            <v>-22702.54</v>
          </cell>
          <cell r="D2293" t="str">
            <v>204</v>
          </cell>
          <cell r="E2293" t="str">
            <v>455</v>
          </cell>
          <cell r="F2293">
            <v>0</v>
          </cell>
          <cell r="G2293">
            <v>9</v>
          </cell>
          <cell r="H2293" t="str">
            <v>2006-09-30</v>
          </cell>
        </row>
        <row r="2294">
          <cell r="A2294" t="str">
            <v>480001</v>
          </cell>
          <cell r="B2294" t="str">
            <v>1015</v>
          </cell>
          <cell r="C2294">
            <v>642.69000000000005</v>
          </cell>
          <cell r="D2294" t="str">
            <v>205</v>
          </cell>
          <cell r="E2294" t="str">
            <v>455</v>
          </cell>
          <cell r="F2294">
            <v>0</v>
          </cell>
          <cell r="G2294">
            <v>9</v>
          </cell>
          <cell r="H2294" t="str">
            <v>2006-09-30</v>
          </cell>
        </row>
        <row r="2295">
          <cell r="A2295" t="str">
            <v>480001</v>
          </cell>
          <cell r="B2295" t="str">
            <v>1015</v>
          </cell>
          <cell r="C2295">
            <v>0</v>
          </cell>
          <cell r="D2295" t="str">
            <v>210</v>
          </cell>
          <cell r="E2295" t="str">
            <v>455</v>
          </cell>
          <cell r="F2295">
            <v>0</v>
          </cell>
          <cell r="G2295">
            <v>9</v>
          </cell>
          <cell r="H2295" t="str">
            <v>2006-09-30</v>
          </cell>
        </row>
        <row r="2296">
          <cell r="A2296" t="str">
            <v>481004</v>
          </cell>
          <cell r="B2296" t="str">
            <v>1015</v>
          </cell>
          <cell r="C2296">
            <v>-3870.82</v>
          </cell>
          <cell r="D2296" t="str">
            <v>202</v>
          </cell>
          <cell r="E2296" t="str">
            <v>455</v>
          </cell>
          <cell r="F2296">
            <v>-1238.0999999999999</v>
          </cell>
          <cell r="G2296">
            <v>9</v>
          </cell>
          <cell r="H2296" t="str">
            <v>2006-09-30</v>
          </cell>
        </row>
        <row r="2297">
          <cell r="A2297" t="str">
            <v>481004</v>
          </cell>
          <cell r="B2297" t="str">
            <v>1015</v>
          </cell>
          <cell r="C2297">
            <v>-8923.6299999999992</v>
          </cell>
          <cell r="D2297" t="str">
            <v>204</v>
          </cell>
          <cell r="E2297" t="str">
            <v>455</v>
          </cell>
          <cell r="F2297">
            <v>0</v>
          </cell>
          <cell r="G2297">
            <v>9</v>
          </cell>
          <cell r="H2297" t="str">
            <v>2006-09-30</v>
          </cell>
        </row>
        <row r="2298">
          <cell r="A2298" t="str">
            <v>481004</v>
          </cell>
          <cell r="B2298" t="str">
            <v>1015</v>
          </cell>
          <cell r="C2298">
            <v>-221.79</v>
          </cell>
          <cell r="D2298" t="str">
            <v>205</v>
          </cell>
          <cell r="E2298" t="str">
            <v>455</v>
          </cell>
          <cell r="F2298">
            <v>0</v>
          </cell>
          <cell r="G2298">
            <v>9</v>
          </cell>
          <cell r="H2298" t="str">
            <v>2006-09-30</v>
          </cell>
        </row>
        <row r="2299">
          <cell r="A2299" t="str">
            <v>481002</v>
          </cell>
          <cell r="B2299" t="str">
            <v>1015</v>
          </cell>
          <cell r="C2299">
            <v>0</v>
          </cell>
          <cell r="D2299" t="str">
            <v>202</v>
          </cell>
          <cell r="E2299" t="str">
            <v>456</v>
          </cell>
          <cell r="F2299">
            <v>0</v>
          </cell>
          <cell r="G2299">
            <v>9</v>
          </cell>
          <cell r="H2299" t="str">
            <v>2006-09-30</v>
          </cell>
        </row>
        <row r="2300">
          <cell r="A2300" t="str">
            <v>481002</v>
          </cell>
          <cell r="B2300" t="str">
            <v>1015</v>
          </cell>
          <cell r="C2300">
            <v>0</v>
          </cell>
          <cell r="D2300" t="str">
            <v>203</v>
          </cell>
          <cell r="E2300" t="str">
            <v>456</v>
          </cell>
          <cell r="F2300">
            <v>0</v>
          </cell>
          <cell r="G2300">
            <v>9</v>
          </cell>
          <cell r="H2300" t="str">
            <v>2006-09-30</v>
          </cell>
        </row>
        <row r="2301">
          <cell r="A2301" t="str">
            <v>481002</v>
          </cell>
          <cell r="B2301" t="str">
            <v>1015</v>
          </cell>
          <cell r="C2301">
            <v>0</v>
          </cell>
          <cell r="D2301" t="str">
            <v>204</v>
          </cell>
          <cell r="E2301" t="str">
            <v>456</v>
          </cell>
          <cell r="F2301">
            <v>0</v>
          </cell>
          <cell r="G2301">
            <v>9</v>
          </cell>
          <cell r="H2301" t="str">
            <v>2006-09-30</v>
          </cell>
        </row>
        <row r="2302">
          <cell r="A2302" t="str">
            <v>481002</v>
          </cell>
          <cell r="B2302" t="str">
            <v>1015</v>
          </cell>
          <cell r="C2302">
            <v>0</v>
          </cell>
          <cell r="D2302" t="str">
            <v>210</v>
          </cell>
          <cell r="E2302" t="str">
            <v>456</v>
          </cell>
          <cell r="F2302">
            <v>0</v>
          </cell>
          <cell r="G2302">
            <v>9</v>
          </cell>
          <cell r="H2302" t="str">
            <v>2006-09-30</v>
          </cell>
        </row>
        <row r="2303">
          <cell r="A2303" t="str">
            <v>481002</v>
          </cell>
          <cell r="B2303" t="str">
            <v>1015</v>
          </cell>
          <cell r="C2303">
            <v>-438.6</v>
          </cell>
          <cell r="D2303" t="str">
            <v>202</v>
          </cell>
          <cell r="E2303" t="str">
            <v>457</v>
          </cell>
          <cell r="F2303">
            <v>-2715</v>
          </cell>
          <cell r="G2303">
            <v>9</v>
          </cell>
          <cell r="H2303" t="str">
            <v>2006-09-30</v>
          </cell>
        </row>
        <row r="2304">
          <cell r="A2304" t="str">
            <v>481002</v>
          </cell>
          <cell r="B2304" t="str">
            <v>1015</v>
          </cell>
          <cell r="C2304">
            <v>-496.49</v>
          </cell>
          <cell r="D2304" t="str">
            <v>203</v>
          </cell>
          <cell r="E2304" t="str">
            <v>457</v>
          </cell>
          <cell r="F2304">
            <v>0</v>
          </cell>
          <cell r="G2304">
            <v>9</v>
          </cell>
          <cell r="H2304" t="str">
            <v>2006-09-30</v>
          </cell>
        </row>
        <row r="2305">
          <cell r="A2305" t="str">
            <v>481002</v>
          </cell>
          <cell r="B2305" t="str">
            <v>1015</v>
          </cell>
          <cell r="C2305">
            <v>-12786.4</v>
          </cell>
          <cell r="D2305" t="str">
            <v>204</v>
          </cell>
          <cell r="E2305" t="str">
            <v>457</v>
          </cell>
          <cell r="F2305">
            <v>0</v>
          </cell>
          <cell r="G2305">
            <v>9</v>
          </cell>
          <cell r="H2305" t="str">
            <v>2006-09-30</v>
          </cell>
        </row>
        <row r="2306">
          <cell r="A2306" t="str">
            <v>481005</v>
          </cell>
          <cell r="B2306" t="str">
            <v>1015</v>
          </cell>
          <cell r="C2306">
            <v>-1967</v>
          </cell>
          <cell r="D2306" t="str">
            <v>202</v>
          </cell>
          <cell r="E2306" t="str">
            <v>457</v>
          </cell>
          <cell r="F2306">
            <v>-11267</v>
          </cell>
          <cell r="G2306">
            <v>9</v>
          </cell>
          <cell r="H2306" t="str">
            <v>2006-09-30</v>
          </cell>
        </row>
        <row r="2307">
          <cell r="A2307" t="str">
            <v>481005</v>
          </cell>
          <cell r="B2307" t="str">
            <v>1015</v>
          </cell>
          <cell r="C2307">
            <v>-2060</v>
          </cell>
          <cell r="D2307" t="str">
            <v>203</v>
          </cell>
          <cell r="E2307" t="str">
            <v>457</v>
          </cell>
          <cell r="F2307">
            <v>0</v>
          </cell>
          <cell r="G2307">
            <v>9</v>
          </cell>
          <cell r="H2307" t="str">
            <v>2006-09-30</v>
          </cell>
        </row>
        <row r="2308">
          <cell r="A2308" t="str">
            <v>481005</v>
          </cell>
          <cell r="B2308" t="str">
            <v>1015</v>
          </cell>
          <cell r="C2308">
            <v>-53062</v>
          </cell>
          <cell r="D2308" t="str">
            <v>204</v>
          </cell>
          <cell r="E2308" t="str">
            <v>457</v>
          </cell>
          <cell r="F2308">
            <v>0</v>
          </cell>
          <cell r="G2308">
            <v>9</v>
          </cell>
          <cell r="H2308" t="str">
            <v>2006-09-30</v>
          </cell>
        </row>
        <row r="2309">
          <cell r="A2309" t="str">
            <v>489300</v>
          </cell>
          <cell r="B2309" t="str">
            <v>1015</v>
          </cell>
          <cell r="C2309">
            <v>-2582.19</v>
          </cell>
          <cell r="D2309" t="str">
            <v>250</v>
          </cell>
          <cell r="E2309" t="str">
            <v>458</v>
          </cell>
          <cell r="F2309">
            <v>-15163</v>
          </cell>
          <cell r="G2309">
            <v>9</v>
          </cell>
          <cell r="H2309" t="str">
            <v>2006-09-30</v>
          </cell>
        </row>
        <row r="2310">
          <cell r="A2310" t="str">
            <v>489304</v>
          </cell>
          <cell r="B2310" t="str">
            <v>1015</v>
          </cell>
          <cell r="C2310">
            <v>-658.7</v>
          </cell>
          <cell r="D2310" t="str">
            <v>250</v>
          </cell>
          <cell r="E2310" t="str">
            <v>458</v>
          </cell>
          <cell r="F2310">
            <v>-1859</v>
          </cell>
          <cell r="G2310">
            <v>9</v>
          </cell>
          <cell r="H2310" t="str">
            <v>2006-09-30</v>
          </cell>
        </row>
        <row r="2311">
          <cell r="A2311" t="str">
            <v>489300</v>
          </cell>
          <cell r="B2311" t="str">
            <v>1015</v>
          </cell>
          <cell r="C2311">
            <v>-1471.71</v>
          </cell>
          <cell r="D2311" t="str">
            <v>250</v>
          </cell>
          <cell r="E2311" t="str">
            <v>459</v>
          </cell>
          <cell r="F2311">
            <v>-2813</v>
          </cell>
          <cell r="G2311">
            <v>9</v>
          </cell>
          <cell r="H2311" t="str">
            <v>2006-09-30</v>
          </cell>
        </row>
        <row r="2312">
          <cell r="A2312" t="str">
            <v>480004</v>
          </cell>
          <cell r="B2312" t="str">
            <v>1015</v>
          </cell>
          <cell r="C2312">
            <v>640012.46</v>
          </cell>
          <cell r="D2312" t="str">
            <v>215</v>
          </cell>
          <cell r="E2312" t="str">
            <v>CET</v>
          </cell>
          <cell r="F2312">
            <v>0</v>
          </cell>
          <cell r="G2312">
            <v>9</v>
          </cell>
          <cell r="H2312" t="str">
            <v>2006-09-30</v>
          </cell>
        </row>
        <row r="2313">
          <cell r="A2313" t="str">
            <v>481003</v>
          </cell>
          <cell r="B2313" t="str">
            <v>1015</v>
          </cell>
          <cell r="C2313">
            <v>-126878.36</v>
          </cell>
          <cell r="D2313" t="str">
            <v>200</v>
          </cell>
          <cell r="F2313">
            <v>-12866.43</v>
          </cell>
          <cell r="G2313">
            <v>9</v>
          </cell>
          <cell r="H2313" t="str">
            <v>2006-09-30</v>
          </cell>
        </row>
        <row r="2314">
          <cell r="A2314" t="str">
            <v>481000</v>
          </cell>
          <cell r="B2314" t="str">
            <v>1015</v>
          </cell>
          <cell r="C2314">
            <v>-17919.439999999999</v>
          </cell>
          <cell r="D2314" t="str">
            <v>202</v>
          </cell>
          <cell r="E2314" t="str">
            <v>402</v>
          </cell>
          <cell r="F2314">
            <v>-43829</v>
          </cell>
          <cell r="G2314">
            <v>10</v>
          </cell>
          <cell r="H2314" t="str">
            <v>2006-10-31</v>
          </cell>
        </row>
        <row r="2315">
          <cell r="A2315" t="str">
            <v>481000</v>
          </cell>
          <cell r="B2315" t="str">
            <v>1015</v>
          </cell>
          <cell r="C2315">
            <v>-21807.99</v>
          </cell>
          <cell r="D2315" t="str">
            <v>203</v>
          </cell>
          <cell r="E2315" t="str">
            <v>402</v>
          </cell>
          <cell r="F2315">
            <v>0</v>
          </cell>
          <cell r="G2315">
            <v>10</v>
          </cell>
          <cell r="H2315" t="str">
            <v>2006-10-31</v>
          </cell>
        </row>
        <row r="2316">
          <cell r="A2316" t="str">
            <v>481000</v>
          </cell>
          <cell r="B2316" t="str">
            <v>1015</v>
          </cell>
          <cell r="C2316">
            <v>-284639.99</v>
          </cell>
          <cell r="D2316" t="str">
            <v>204</v>
          </cell>
          <cell r="E2316" t="str">
            <v>402</v>
          </cell>
          <cell r="F2316">
            <v>0</v>
          </cell>
          <cell r="G2316">
            <v>10</v>
          </cell>
          <cell r="H2316" t="str">
            <v>2006-10-31</v>
          </cell>
        </row>
        <row r="2317">
          <cell r="A2317" t="str">
            <v>481000</v>
          </cell>
          <cell r="B2317" t="str">
            <v>1015</v>
          </cell>
          <cell r="C2317">
            <v>0</v>
          </cell>
          <cell r="D2317" t="str">
            <v>210</v>
          </cell>
          <cell r="E2317" t="str">
            <v>402</v>
          </cell>
          <cell r="F2317">
            <v>0</v>
          </cell>
          <cell r="G2317">
            <v>10</v>
          </cell>
          <cell r="H2317" t="str">
            <v>2006-10-31</v>
          </cell>
        </row>
        <row r="2318">
          <cell r="A2318" t="str">
            <v>481004</v>
          </cell>
          <cell r="B2318" t="str">
            <v>1015</v>
          </cell>
          <cell r="C2318">
            <v>-275522.21000000002</v>
          </cell>
          <cell r="D2318" t="str">
            <v>202</v>
          </cell>
          <cell r="E2318" t="str">
            <v>402</v>
          </cell>
          <cell r="F2318">
            <v>-552865</v>
          </cell>
          <cell r="G2318">
            <v>10</v>
          </cell>
          <cell r="H2318" t="str">
            <v>2006-10-31</v>
          </cell>
        </row>
        <row r="2319">
          <cell r="A2319" t="str">
            <v>481004</v>
          </cell>
          <cell r="B2319" t="str">
            <v>1015</v>
          </cell>
          <cell r="C2319">
            <v>-275088.69</v>
          </cell>
          <cell r="D2319" t="str">
            <v>203</v>
          </cell>
          <cell r="E2319" t="str">
            <v>402</v>
          </cell>
          <cell r="F2319">
            <v>0</v>
          </cell>
          <cell r="G2319">
            <v>10</v>
          </cell>
          <cell r="H2319" t="str">
            <v>2006-10-31</v>
          </cell>
        </row>
        <row r="2320">
          <cell r="A2320" t="str">
            <v>481004</v>
          </cell>
          <cell r="B2320" t="str">
            <v>1015</v>
          </cell>
          <cell r="C2320">
            <v>-3590489.36</v>
          </cell>
          <cell r="D2320" t="str">
            <v>204</v>
          </cell>
          <cell r="E2320" t="str">
            <v>402</v>
          </cell>
          <cell r="F2320">
            <v>0</v>
          </cell>
          <cell r="G2320">
            <v>10</v>
          </cell>
          <cell r="H2320" t="str">
            <v>2006-10-31</v>
          </cell>
        </row>
        <row r="2321">
          <cell r="A2321" t="str">
            <v>481004</v>
          </cell>
          <cell r="B2321" t="str">
            <v>1015</v>
          </cell>
          <cell r="C2321">
            <v>0</v>
          </cell>
          <cell r="D2321" t="str">
            <v>210</v>
          </cell>
          <cell r="E2321" t="str">
            <v>402</v>
          </cell>
          <cell r="F2321">
            <v>0</v>
          </cell>
          <cell r="G2321">
            <v>10</v>
          </cell>
          <cell r="H2321" t="str">
            <v>2006-10-31</v>
          </cell>
        </row>
        <row r="2322">
          <cell r="A2322" t="str">
            <v>481000</v>
          </cell>
          <cell r="B2322" t="str">
            <v>1015</v>
          </cell>
          <cell r="C2322">
            <v>-7071.01</v>
          </cell>
          <cell r="D2322" t="str">
            <v>202</v>
          </cell>
          <cell r="E2322" t="str">
            <v>403</v>
          </cell>
          <cell r="F2322">
            <v>0</v>
          </cell>
          <cell r="G2322">
            <v>10</v>
          </cell>
          <cell r="H2322" t="str">
            <v>2006-10-31</v>
          </cell>
        </row>
        <row r="2323">
          <cell r="A2323" t="str">
            <v>481000</v>
          </cell>
          <cell r="B2323" t="str">
            <v>1015</v>
          </cell>
          <cell r="C2323">
            <v>-1636.48</v>
          </cell>
          <cell r="D2323" t="str">
            <v>203</v>
          </cell>
          <cell r="E2323" t="str">
            <v>403</v>
          </cell>
          <cell r="F2323">
            <v>0</v>
          </cell>
          <cell r="G2323">
            <v>10</v>
          </cell>
          <cell r="H2323" t="str">
            <v>2006-10-31</v>
          </cell>
        </row>
        <row r="2324">
          <cell r="A2324" t="str">
            <v>481000</v>
          </cell>
          <cell r="B2324" t="str">
            <v>1015</v>
          </cell>
          <cell r="C2324">
            <v>-2974.7</v>
          </cell>
          <cell r="D2324" t="str">
            <v>204</v>
          </cell>
          <cell r="E2324" t="str">
            <v>403</v>
          </cell>
          <cell r="F2324">
            <v>0</v>
          </cell>
          <cell r="G2324">
            <v>10</v>
          </cell>
          <cell r="H2324" t="str">
            <v>2006-10-31</v>
          </cell>
        </row>
        <row r="2325">
          <cell r="A2325" t="str">
            <v>481000</v>
          </cell>
          <cell r="B2325" t="str">
            <v>1015</v>
          </cell>
          <cell r="C2325">
            <v>-9742.31</v>
          </cell>
          <cell r="D2325" t="str">
            <v>202</v>
          </cell>
          <cell r="E2325" t="str">
            <v>404</v>
          </cell>
          <cell r="F2325">
            <v>-31000</v>
          </cell>
          <cell r="G2325">
            <v>10</v>
          </cell>
          <cell r="H2325" t="str">
            <v>2006-10-31</v>
          </cell>
        </row>
        <row r="2326">
          <cell r="A2326" t="str">
            <v>481000</v>
          </cell>
          <cell r="B2326" t="str">
            <v>1015</v>
          </cell>
          <cell r="C2326">
            <v>-22384.17</v>
          </cell>
          <cell r="D2326" t="str">
            <v>203</v>
          </cell>
          <cell r="E2326" t="str">
            <v>404</v>
          </cell>
          <cell r="F2326">
            <v>0</v>
          </cell>
          <cell r="G2326">
            <v>10</v>
          </cell>
          <cell r="H2326" t="str">
            <v>2006-10-31</v>
          </cell>
        </row>
        <row r="2327">
          <cell r="A2327" t="str">
            <v>481000</v>
          </cell>
          <cell r="B2327" t="str">
            <v>1015</v>
          </cell>
          <cell r="C2327">
            <v>-201324.23</v>
          </cell>
          <cell r="D2327" t="str">
            <v>204</v>
          </cell>
          <cell r="E2327" t="str">
            <v>404</v>
          </cell>
          <cell r="F2327">
            <v>0</v>
          </cell>
          <cell r="G2327">
            <v>10</v>
          </cell>
          <cell r="H2327" t="str">
            <v>2006-10-31</v>
          </cell>
        </row>
        <row r="2328">
          <cell r="A2328" t="str">
            <v>481004</v>
          </cell>
          <cell r="B2328" t="str">
            <v>1015</v>
          </cell>
          <cell r="C2328">
            <v>0</v>
          </cell>
          <cell r="D2328" t="str">
            <v>202</v>
          </cell>
          <cell r="E2328" t="str">
            <v>404</v>
          </cell>
          <cell r="F2328">
            <v>0</v>
          </cell>
          <cell r="G2328">
            <v>10</v>
          </cell>
          <cell r="H2328" t="str">
            <v>2006-10-31</v>
          </cell>
        </row>
        <row r="2329">
          <cell r="A2329" t="str">
            <v>481004</v>
          </cell>
          <cell r="B2329" t="str">
            <v>1015</v>
          </cell>
          <cell r="C2329">
            <v>0</v>
          </cell>
          <cell r="D2329" t="str">
            <v>203</v>
          </cell>
          <cell r="E2329" t="str">
            <v>404</v>
          </cell>
          <cell r="F2329">
            <v>0</v>
          </cell>
          <cell r="G2329">
            <v>10</v>
          </cell>
          <cell r="H2329" t="str">
            <v>2006-10-31</v>
          </cell>
        </row>
        <row r="2330">
          <cell r="A2330" t="str">
            <v>481004</v>
          </cell>
          <cell r="B2330" t="str">
            <v>1015</v>
          </cell>
          <cell r="C2330">
            <v>0</v>
          </cell>
          <cell r="D2330" t="str">
            <v>204</v>
          </cell>
          <cell r="E2330" t="str">
            <v>404</v>
          </cell>
          <cell r="F2330">
            <v>0</v>
          </cell>
          <cell r="G2330">
            <v>10</v>
          </cell>
          <cell r="H2330" t="str">
            <v>2006-10-31</v>
          </cell>
        </row>
        <row r="2331">
          <cell r="A2331" t="str">
            <v>481004</v>
          </cell>
          <cell r="B2331" t="str">
            <v>1015</v>
          </cell>
          <cell r="C2331">
            <v>0</v>
          </cell>
          <cell r="D2331" t="str">
            <v>210</v>
          </cell>
          <cell r="E2331" t="str">
            <v>404</v>
          </cell>
          <cell r="F2331">
            <v>0</v>
          </cell>
          <cell r="G2331">
            <v>10</v>
          </cell>
          <cell r="H2331" t="str">
            <v>2006-10-31</v>
          </cell>
        </row>
        <row r="2332">
          <cell r="A2332" t="str">
            <v>489300</v>
          </cell>
          <cell r="B2332" t="str">
            <v>1015</v>
          </cell>
          <cell r="C2332">
            <v>-65581.2</v>
          </cell>
          <cell r="D2332" t="str">
            <v>250</v>
          </cell>
          <cell r="E2332" t="str">
            <v>405</v>
          </cell>
          <cell r="F2332">
            <v>-337094</v>
          </cell>
          <cell r="G2332">
            <v>10</v>
          </cell>
          <cell r="H2332" t="str">
            <v>2006-10-31</v>
          </cell>
        </row>
        <row r="2333">
          <cell r="A2333" t="str">
            <v>489304</v>
          </cell>
          <cell r="B2333" t="str">
            <v>1015</v>
          </cell>
          <cell r="C2333">
            <v>-72103.070000000007</v>
          </cell>
          <cell r="D2333" t="str">
            <v>250</v>
          </cell>
          <cell r="E2333" t="str">
            <v>405</v>
          </cell>
          <cell r="F2333">
            <v>-525267</v>
          </cell>
          <cell r="G2333">
            <v>10</v>
          </cell>
          <cell r="H2333" t="str">
            <v>2006-10-31</v>
          </cell>
        </row>
        <row r="2334">
          <cell r="A2334" t="str">
            <v>489300</v>
          </cell>
          <cell r="B2334" t="str">
            <v>1015</v>
          </cell>
          <cell r="C2334">
            <v>-109072.01</v>
          </cell>
          <cell r="D2334" t="str">
            <v>250</v>
          </cell>
          <cell r="E2334" t="str">
            <v>406</v>
          </cell>
          <cell r="F2334">
            <v>-549448</v>
          </cell>
          <cell r="G2334">
            <v>10</v>
          </cell>
          <cell r="H2334" t="str">
            <v>2006-10-31</v>
          </cell>
        </row>
        <row r="2335">
          <cell r="A2335" t="str">
            <v>489304</v>
          </cell>
          <cell r="B2335" t="str">
            <v>1015</v>
          </cell>
          <cell r="C2335">
            <v>-37781.870000000003</v>
          </cell>
          <cell r="D2335" t="str">
            <v>250</v>
          </cell>
          <cell r="E2335" t="str">
            <v>406</v>
          </cell>
          <cell r="F2335">
            <v>-212969</v>
          </cell>
          <cell r="G2335">
            <v>10</v>
          </cell>
          <cell r="H2335" t="str">
            <v>2006-10-31</v>
          </cell>
        </row>
        <row r="2336">
          <cell r="A2336" t="str">
            <v>480000</v>
          </cell>
          <cell r="B2336" t="str">
            <v>1015</v>
          </cell>
          <cell r="C2336">
            <v>-8763865.75</v>
          </cell>
          <cell r="D2336" t="str">
            <v>202</v>
          </cell>
          <cell r="E2336" t="str">
            <v>407</v>
          </cell>
          <cell r="F2336">
            <v>-2958717.44</v>
          </cell>
          <cell r="G2336">
            <v>10</v>
          </cell>
          <cell r="H2336" t="str">
            <v>2006-10-31</v>
          </cell>
        </row>
        <row r="2337">
          <cell r="A2337" t="str">
            <v>480000</v>
          </cell>
          <cell r="B2337" t="str">
            <v>1015</v>
          </cell>
          <cell r="C2337">
            <v>-1473880</v>
          </cell>
          <cell r="D2337" t="str">
            <v>203</v>
          </cell>
          <cell r="E2337" t="str">
            <v>407</v>
          </cell>
          <cell r="F2337">
            <v>0</v>
          </cell>
          <cell r="G2337">
            <v>10</v>
          </cell>
          <cell r="H2337" t="str">
            <v>2006-10-31</v>
          </cell>
        </row>
        <row r="2338">
          <cell r="A2338" t="str">
            <v>480000</v>
          </cell>
          <cell r="B2338" t="str">
            <v>1015</v>
          </cell>
          <cell r="C2338">
            <v>-19363936.859999999</v>
          </cell>
          <cell r="D2338" t="str">
            <v>204</v>
          </cell>
          <cell r="E2338" t="str">
            <v>407</v>
          </cell>
          <cell r="F2338">
            <v>0</v>
          </cell>
          <cell r="G2338">
            <v>10</v>
          </cell>
          <cell r="H2338" t="str">
            <v>2006-10-31</v>
          </cell>
        </row>
        <row r="2339">
          <cell r="A2339" t="str">
            <v>480000</v>
          </cell>
          <cell r="B2339" t="str">
            <v>1015</v>
          </cell>
          <cell r="C2339">
            <v>607796.47</v>
          </cell>
          <cell r="D2339" t="str">
            <v>205</v>
          </cell>
          <cell r="E2339" t="str">
            <v>407</v>
          </cell>
          <cell r="F2339">
            <v>0</v>
          </cell>
          <cell r="G2339">
            <v>10</v>
          </cell>
          <cell r="H2339" t="str">
            <v>2006-10-31</v>
          </cell>
        </row>
        <row r="2340">
          <cell r="A2340" t="str">
            <v>480001</v>
          </cell>
          <cell r="B2340" t="str">
            <v>1015</v>
          </cell>
          <cell r="C2340">
            <v>-2803183.43</v>
          </cell>
          <cell r="D2340" t="str">
            <v>202</v>
          </cell>
          <cell r="E2340" t="str">
            <v>407</v>
          </cell>
          <cell r="F2340">
            <v>-1996466.21</v>
          </cell>
          <cell r="G2340">
            <v>10</v>
          </cell>
          <cell r="H2340" t="str">
            <v>2006-10-31</v>
          </cell>
        </row>
        <row r="2341">
          <cell r="A2341" t="str">
            <v>480001</v>
          </cell>
          <cell r="B2341" t="str">
            <v>1015</v>
          </cell>
          <cell r="C2341">
            <v>-991661.24</v>
          </cell>
          <cell r="D2341" t="str">
            <v>203</v>
          </cell>
          <cell r="E2341" t="str">
            <v>407</v>
          </cell>
          <cell r="F2341">
            <v>0</v>
          </cell>
          <cell r="G2341">
            <v>10</v>
          </cell>
          <cell r="H2341" t="str">
            <v>2006-10-31</v>
          </cell>
        </row>
        <row r="2342">
          <cell r="A2342" t="str">
            <v>480001</v>
          </cell>
          <cell r="B2342" t="str">
            <v>1015</v>
          </cell>
          <cell r="C2342">
            <v>-13024223.43</v>
          </cell>
          <cell r="D2342" t="str">
            <v>204</v>
          </cell>
          <cell r="E2342" t="str">
            <v>407</v>
          </cell>
          <cell r="F2342">
            <v>0</v>
          </cell>
          <cell r="G2342">
            <v>10</v>
          </cell>
          <cell r="H2342" t="str">
            <v>2006-10-31</v>
          </cell>
        </row>
        <row r="2343">
          <cell r="A2343" t="str">
            <v>480001</v>
          </cell>
          <cell r="B2343" t="str">
            <v>1015</v>
          </cell>
          <cell r="C2343">
            <v>338573.23</v>
          </cell>
          <cell r="D2343" t="str">
            <v>205</v>
          </cell>
          <cell r="E2343" t="str">
            <v>407</v>
          </cell>
          <cell r="F2343">
            <v>0</v>
          </cell>
          <cell r="G2343">
            <v>10</v>
          </cell>
          <cell r="H2343" t="str">
            <v>2006-10-31</v>
          </cell>
        </row>
        <row r="2344">
          <cell r="A2344" t="str">
            <v>480001</v>
          </cell>
          <cell r="B2344" t="str">
            <v>1015</v>
          </cell>
          <cell r="C2344">
            <v>-69.11</v>
          </cell>
          <cell r="D2344" t="str">
            <v>210</v>
          </cell>
          <cell r="E2344" t="str">
            <v>407</v>
          </cell>
          <cell r="F2344">
            <v>-7.9</v>
          </cell>
          <cell r="G2344">
            <v>10</v>
          </cell>
          <cell r="H2344" t="str">
            <v>2006-10-31</v>
          </cell>
        </row>
        <row r="2345">
          <cell r="A2345" t="str">
            <v>481000</v>
          </cell>
          <cell r="B2345" t="str">
            <v>1015</v>
          </cell>
          <cell r="C2345">
            <v>-1922.68</v>
          </cell>
          <cell r="D2345" t="str">
            <v>202</v>
          </cell>
          <cell r="E2345" t="str">
            <v>407</v>
          </cell>
          <cell r="F2345">
            <v>-1728.84</v>
          </cell>
          <cell r="G2345">
            <v>10</v>
          </cell>
          <cell r="H2345" t="str">
            <v>2006-10-31</v>
          </cell>
        </row>
        <row r="2346">
          <cell r="A2346" t="str">
            <v>481000</v>
          </cell>
          <cell r="B2346" t="str">
            <v>1015</v>
          </cell>
          <cell r="C2346">
            <v>-860.26</v>
          </cell>
          <cell r="D2346" t="str">
            <v>203</v>
          </cell>
          <cell r="E2346" t="str">
            <v>407</v>
          </cell>
          <cell r="F2346">
            <v>0</v>
          </cell>
          <cell r="G2346">
            <v>10</v>
          </cell>
          <cell r="H2346" t="str">
            <v>2006-10-31</v>
          </cell>
        </row>
        <row r="2347">
          <cell r="A2347" t="str">
            <v>481000</v>
          </cell>
          <cell r="B2347" t="str">
            <v>1015</v>
          </cell>
          <cell r="C2347">
            <v>-11300.78</v>
          </cell>
          <cell r="D2347" t="str">
            <v>204</v>
          </cell>
          <cell r="E2347" t="str">
            <v>407</v>
          </cell>
          <cell r="F2347">
            <v>0</v>
          </cell>
          <cell r="G2347">
            <v>10</v>
          </cell>
          <cell r="H2347" t="str">
            <v>2006-10-31</v>
          </cell>
        </row>
        <row r="2348">
          <cell r="A2348" t="str">
            <v>481000</v>
          </cell>
          <cell r="B2348" t="str">
            <v>1015</v>
          </cell>
          <cell r="C2348">
            <v>49.91</v>
          </cell>
          <cell r="D2348" t="str">
            <v>205</v>
          </cell>
          <cell r="E2348" t="str">
            <v>407</v>
          </cell>
          <cell r="F2348">
            <v>0</v>
          </cell>
          <cell r="G2348">
            <v>10</v>
          </cell>
          <cell r="H2348" t="str">
            <v>2006-10-31</v>
          </cell>
        </row>
        <row r="2349">
          <cell r="A2349" t="str">
            <v>481004</v>
          </cell>
          <cell r="B2349" t="str">
            <v>1015</v>
          </cell>
          <cell r="C2349">
            <v>-1904821.14</v>
          </cell>
          <cell r="D2349" t="str">
            <v>202</v>
          </cell>
          <cell r="E2349" t="str">
            <v>407</v>
          </cell>
          <cell r="F2349">
            <v>-1074245.51</v>
          </cell>
          <cell r="G2349">
            <v>10</v>
          </cell>
          <cell r="H2349" t="str">
            <v>2006-10-31</v>
          </cell>
        </row>
        <row r="2350">
          <cell r="A2350" t="str">
            <v>481004</v>
          </cell>
          <cell r="B2350" t="str">
            <v>1015</v>
          </cell>
          <cell r="C2350">
            <v>-534642.5</v>
          </cell>
          <cell r="D2350" t="str">
            <v>203</v>
          </cell>
          <cell r="E2350" t="str">
            <v>407</v>
          </cell>
          <cell r="F2350">
            <v>0</v>
          </cell>
          <cell r="G2350">
            <v>10</v>
          </cell>
          <cell r="H2350" t="str">
            <v>2006-10-31</v>
          </cell>
        </row>
        <row r="2351">
          <cell r="A2351" t="str">
            <v>481004</v>
          </cell>
          <cell r="B2351" t="str">
            <v>1015</v>
          </cell>
          <cell r="C2351">
            <v>-7023263.9299999997</v>
          </cell>
          <cell r="D2351" t="str">
            <v>204</v>
          </cell>
          <cell r="E2351" t="str">
            <v>407</v>
          </cell>
          <cell r="F2351">
            <v>0</v>
          </cell>
          <cell r="G2351">
            <v>10</v>
          </cell>
          <cell r="H2351" t="str">
            <v>2006-10-31</v>
          </cell>
        </row>
        <row r="2352">
          <cell r="A2352" t="str">
            <v>481004</v>
          </cell>
          <cell r="B2352" t="str">
            <v>1015</v>
          </cell>
          <cell r="C2352">
            <v>136807.39000000001</v>
          </cell>
          <cell r="D2352" t="str">
            <v>205</v>
          </cell>
          <cell r="E2352" t="str">
            <v>407</v>
          </cell>
          <cell r="F2352">
            <v>0</v>
          </cell>
          <cell r="G2352">
            <v>10</v>
          </cell>
          <cell r="H2352" t="str">
            <v>2006-10-31</v>
          </cell>
        </row>
        <row r="2353">
          <cell r="A2353" t="str">
            <v>481004</v>
          </cell>
          <cell r="B2353" t="str">
            <v>1015</v>
          </cell>
          <cell r="C2353">
            <v>69.11</v>
          </cell>
          <cell r="D2353" t="str">
            <v>210</v>
          </cell>
          <cell r="E2353" t="str">
            <v>407</v>
          </cell>
          <cell r="F2353">
            <v>7.9</v>
          </cell>
          <cell r="G2353">
            <v>10</v>
          </cell>
          <cell r="H2353" t="str">
            <v>2006-10-31</v>
          </cell>
        </row>
        <row r="2354">
          <cell r="A2354" t="str">
            <v>480000</v>
          </cell>
          <cell r="B2354" t="str">
            <v>1015</v>
          </cell>
          <cell r="C2354">
            <v>-65424.63</v>
          </cell>
          <cell r="D2354" t="str">
            <v>202</v>
          </cell>
          <cell r="E2354" t="str">
            <v>408</v>
          </cell>
          <cell r="F2354">
            <v>-16502.61</v>
          </cell>
          <cell r="G2354">
            <v>10</v>
          </cell>
          <cell r="H2354" t="str">
            <v>2006-10-31</v>
          </cell>
        </row>
        <row r="2355">
          <cell r="A2355" t="str">
            <v>480000</v>
          </cell>
          <cell r="B2355" t="str">
            <v>1015</v>
          </cell>
          <cell r="C2355">
            <v>-8227.34</v>
          </cell>
          <cell r="D2355" t="str">
            <v>203</v>
          </cell>
          <cell r="E2355" t="str">
            <v>408</v>
          </cell>
          <cell r="F2355">
            <v>0</v>
          </cell>
          <cell r="G2355">
            <v>10</v>
          </cell>
          <cell r="H2355" t="str">
            <v>2006-10-31</v>
          </cell>
        </row>
        <row r="2356">
          <cell r="A2356" t="str">
            <v>480000</v>
          </cell>
          <cell r="B2356" t="str">
            <v>1015</v>
          </cell>
          <cell r="C2356">
            <v>-108069.65</v>
          </cell>
          <cell r="D2356" t="str">
            <v>204</v>
          </cell>
          <cell r="E2356" t="str">
            <v>408</v>
          </cell>
          <cell r="F2356">
            <v>0</v>
          </cell>
          <cell r="G2356">
            <v>10</v>
          </cell>
          <cell r="H2356" t="str">
            <v>2006-10-31</v>
          </cell>
        </row>
        <row r="2357">
          <cell r="A2357" t="str">
            <v>480000</v>
          </cell>
          <cell r="B2357" t="str">
            <v>1015</v>
          </cell>
          <cell r="C2357">
            <v>3360.73</v>
          </cell>
          <cell r="D2357" t="str">
            <v>205</v>
          </cell>
          <cell r="E2357" t="str">
            <v>408</v>
          </cell>
          <cell r="F2357">
            <v>0</v>
          </cell>
          <cell r="G2357">
            <v>10</v>
          </cell>
          <cell r="H2357" t="str">
            <v>2006-10-31</v>
          </cell>
        </row>
        <row r="2358">
          <cell r="A2358" t="str">
            <v>480001</v>
          </cell>
          <cell r="B2358" t="str">
            <v>1015</v>
          </cell>
          <cell r="C2358">
            <v>-23988.43</v>
          </cell>
          <cell r="D2358" t="str">
            <v>202</v>
          </cell>
          <cell r="E2358" t="str">
            <v>408</v>
          </cell>
          <cell r="F2358">
            <v>-5979.44</v>
          </cell>
          <cell r="G2358">
            <v>10</v>
          </cell>
          <cell r="H2358" t="str">
            <v>2006-10-31</v>
          </cell>
        </row>
        <row r="2359">
          <cell r="A2359" t="str">
            <v>480001</v>
          </cell>
          <cell r="B2359" t="str">
            <v>1015</v>
          </cell>
          <cell r="C2359">
            <v>-2958.27</v>
          </cell>
          <cell r="D2359" t="str">
            <v>203</v>
          </cell>
          <cell r="E2359" t="str">
            <v>408</v>
          </cell>
          <cell r="F2359">
            <v>0</v>
          </cell>
          <cell r="G2359">
            <v>10</v>
          </cell>
          <cell r="H2359" t="str">
            <v>2006-10-31</v>
          </cell>
        </row>
        <row r="2360">
          <cell r="A2360" t="str">
            <v>480001</v>
          </cell>
          <cell r="B2360" t="str">
            <v>1015</v>
          </cell>
          <cell r="C2360">
            <v>-38865.279999999999</v>
          </cell>
          <cell r="D2360" t="str">
            <v>204</v>
          </cell>
          <cell r="E2360" t="str">
            <v>408</v>
          </cell>
          <cell r="F2360">
            <v>0</v>
          </cell>
          <cell r="G2360">
            <v>10</v>
          </cell>
          <cell r="H2360" t="str">
            <v>2006-10-31</v>
          </cell>
        </row>
        <row r="2361">
          <cell r="A2361" t="str">
            <v>480001</v>
          </cell>
          <cell r="B2361" t="str">
            <v>1015</v>
          </cell>
          <cell r="C2361">
            <v>-5030.37</v>
          </cell>
          <cell r="D2361" t="str">
            <v>205</v>
          </cell>
          <cell r="E2361" t="str">
            <v>408</v>
          </cell>
          <cell r="F2361">
            <v>0</v>
          </cell>
          <cell r="G2361">
            <v>10</v>
          </cell>
          <cell r="H2361" t="str">
            <v>2006-10-31</v>
          </cell>
        </row>
        <row r="2362">
          <cell r="A2362" t="str">
            <v>480001</v>
          </cell>
          <cell r="B2362" t="str">
            <v>1015</v>
          </cell>
          <cell r="C2362">
            <v>0</v>
          </cell>
          <cell r="D2362" t="str">
            <v>210</v>
          </cell>
          <cell r="E2362" t="str">
            <v>408</v>
          </cell>
          <cell r="F2362">
            <v>0</v>
          </cell>
          <cell r="G2362">
            <v>10</v>
          </cell>
          <cell r="H2362" t="str">
            <v>2006-10-31</v>
          </cell>
        </row>
        <row r="2363">
          <cell r="A2363" t="str">
            <v>481004</v>
          </cell>
          <cell r="B2363" t="str">
            <v>1015</v>
          </cell>
          <cell r="C2363">
            <v>-32902.94</v>
          </cell>
          <cell r="D2363" t="str">
            <v>202</v>
          </cell>
          <cell r="E2363" t="str">
            <v>408</v>
          </cell>
          <cell r="F2363">
            <v>-8536.9500000000007</v>
          </cell>
          <cell r="G2363">
            <v>10</v>
          </cell>
          <cell r="H2363" t="str">
            <v>2006-10-31</v>
          </cell>
        </row>
        <row r="2364">
          <cell r="A2364" t="str">
            <v>481004</v>
          </cell>
          <cell r="B2364" t="str">
            <v>1015</v>
          </cell>
          <cell r="C2364">
            <v>-4249.3900000000003</v>
          </cell>
          <cell r="D2364" t="str">
            <v>203</v>
          </cell>
          <cell r="E2364" t="str">
            <v>408</v>
          </cell>
          <cell r="F2364">
            <v>0</v>
          </cell>
          <cell r="G2364">
            <v>10</v>
          </cell>
          <cell r="H2364" t="str">
            <v>2006-10-31</v>
          </cell>
        </row>
        <row r="2365">
          <cell r="A2365" t="str">
            <v>481004</v>
          </cell>
          <cell r="B2365" t="str">
            <v>1015</v>
          </cell>
          <cell r="C2365">
            <v>-55821.07</v>
          </cell>
          <cell r="D2365" t="str">
            <v>204</v>
          </cell>
          <cell r="E2365" t="str">
            <v>408</v>
          </cell>
          <cell r="F2365">
            <v>0</v>
          </cell>
          <cell r="G2365">
            <v>10</v>
          </cell>
          <cell r="H2365" t="str">
            <v>2006-10-31</v>
          </cell>
        </row>
        <row r="2366">
          <cell r="A2366" t="str">
            <v>481004</v>
          </cell>
          <cell r="B2366" t="str">
            <v>1015</v>
          </cell>
          <cell r="C2366">
            <v>1929.64</v>
          </cell>
          <cell r="D2366" t="str">
            <v>205</v>
          </cell>
          <cell r="E2366" t="str">
            <v>408</v>
          </cell>
          <cell r="F2366">
            <v>0</v>
          </cell>
          <cell r="G2366">
            <v>10</v>
          </cell>
          <cell r="H2366" t="str">
            <v>2006-10-31</v>
          </cell>
        </row>
        <row r="2367">
          <cell r="A2367" t="str">
            <v>481002</v>
          </cell>
          <cell r="B2367" t="str">
            <v>1015</v>
          </cell>
          <cell r="C2367">
            <v>-7900.04</v>
          </cell>
          <cell r="D2367" t="str">
            <v>202</v>
          </cell>
          <cell r="E2367" t="str">
            <v>411</v>
          </cell>
          <cell r="F2367">
            <v>-48973</v>
          </cell>
          <cell r="G2367">
            <v>10</v>
          </cell>
          <cell r="H2367" t="str">
            <v>2006-10-31</v>
          </cell>
        </row>
        <row r="2368">
          <cell r="A2368" t="str">
            <v>481002</v>
          </cell>
          <cell r="B2368" t="str">
            <v>1015</v>
          </cell>
          <cell r="C2368">
            <v>-8955.69</v>
          </cell>
          <cell r="D2368" t="str">
            <v>203</v>
          </cell>
          <cell r="E2368" t="str">
            <v>411</v>
          </cell>
          <cell r="F2368">
            <v>0</v>
          </cell>
          <cell r="G2368">
            <v>10</v>
          </cell>
          <cell r="H2368" t="str">
            <v>2006-10-31</v>
          </cell>
        </row>
        <row r="2369">
          <cell r="A2369" t="str">
            <v>481002</v>
          </cell>
          <cell r="B2369" t="str">
            <v>1015</v>
          </cell>
          <cell r="C2369">
            <v>-137851.17000000001</v>
          </cell>
          <cell r="D2369" t="str">
            <v>204</v>
          </cell>
          <cell r="E2369" t="str">
            <v>411</v>
          </cell>
          <cell r="F2369">
            <v>0</v>
          </cell>
          <cell r="G2369">
            <v>10</v>
          </cell>
          <cell r="H2369" t="str">
            <v>2006-10-31</v>
          </cell>
        </row>
        <row r="2370">
          <cell r="A2370" t="str">
            <v>481005</v>
          </cell>
          <cell r="B2370" t="str">
            <v>1015</v>
          </cell>
          <cell r="C2370">
            <v>-32148.639999999999</v>
          </cell>
          <cell r="D2370" t="str">
            <v>202</v>
          </cell>
          <cell r="E2370" t="str">
            <v>411</v>
          </cell>
          <cell r="F2370">
            <v>-145682</v>
          </cell>
          <cell r="G2370">
            <v>10</v>
          </cell>
          <cell r="H2370" t="str">
            <v>2006-10-31</v>
          </cell>
        </row>
        <row r="2371">
          <cell r="A2371" t="str">
            <v>481005</v>
          </cell>
          <cell r="B2371" t="str">
            <v>1015</v>
          </cell>
          <cell r="C2371">
            <v>-26641.05</v>
          </cell>
          <cell r="D2371" t="str">
            <v>203</v>
          </cell>
          <cell r="E2371" t="str">
            <v>411</v>
          </cell>
          <cell r="F2371">
            <v>0</v>
          </cell>
          <cell r="G2371">
            <v>10</v>
          </cell>
          <cell r="H2371" t="str">
            <v>2006-10-31</v>
          </cell>
        </row>
        <row r="2372">
          <cell r="A2372" t="str">
            <v>481005</v>
          </cell>
          <cell r="B2372" t="str">
            <v>1015</v>
          </cell>
          <cell r="C2372">
            <v>-410071.45</v>
          </cell>
          <cell r="D2372" t="str">
            <v>204</v>
          </cell>
          <cell r="E2372" t="str">
            <v>411</v>
          </cell>
          <cell r="F2372">
            <v>0</v>
          </cell>
          <cell r="G2372">
            <v>10</v>
          </cell>
          <cell r="H2372" t="str">
            <v>2006-10-31</v>
          </cell>
        </row>
        <row r="2373">
          <cell r="A2373" t="str">
            <v>481002</v>
          </cell>
          <cell r="B2373" t="str">
            <v>1015</v>
          </cell>
          <cell r="C2373">
            <v>0</v>
          </cell>
          <cell r="D2373" t="str">
            <v>210</v>
          </cell>
          <cell r="E2373" t="str">
            <v>412</v>
          </cell>
          <cell r="F2373">
            <v>0</v>
          </cell>
          <cell r="G2373">
            <v>10</v>
          </cell>
          <cell r="H2373" t="str">
            <v>2006-10-31</v>
          </cell>
        </row>
        <row r="2374">
          <cell r="A2374" t="str">
            <v>481002</v>
          </cell>
          <cell r="B2374" t="str">
            <v>1015</v>
          </cell>
          <cell r="C2374">
            <v>-4861.22</v>
          </cell>
          <cell r="D2374" t="str">
            <v>202</v>
          </cell>
          <cell r="E2374" t="str">
            <v>414</v>
          </cell>
          <cell r="F2374">
            <v>-18066</v>
          </cell>
          <cell r="G2374">
            <v>10</v>
          </cell>
          <cell r="H2374" t="str">
            <v>2006-10-31</v>
          </cell>
        </row>
        <row r="2375">
          <cell r="A2375" t="str">
            <v>481002</v>
          </cell>
          <cell r="B2375" t="str">
            <v>1015</v>
          </cell>
          <cell r="C2375">
            <v>-3303.73</v>
          </cell>
          <cell r="D2375" t="str">
            <v>203</v>
          </cell>
          <cell r="E2375" t="str">
            <v>414</v>
          </cell>
          <cell r="F2375">
            <v>0</v>
          </cell>
          <cell r="G2375">
            <v>10</v>
          </cell>
          <cell r="H2375" t="str">
            <v>2006-10-31</v>
          </cell>
        </row>
        <row r="2376">
          <cell r="A2376" t="str">
            <v>481002</v>
          </cell>
          <cell r="B2376" t="str">
            <v>1015</v>
          </cell>
          <cell r="C2376">
            <v>-50852.9</v>
          </cell>
          <cell r="D2376" t="str">
            <v>204</v>
          </cell>
          <cell r="E2376" t="str">
            <v>414</v>
          </cell>
          <cell r="F2376">
            <v>0</v>
          </cell>
          <cell r="G2376">
            <v>10</v>
          </cell>
          <cell r="H2376" t="str">
            <v>2006-10-31</v>
          </cell>
        </row>
        <row r="2377">
          <cell r="A2377" t="str">
            <v>481005</v>
          </cell>
          <cell r="B2377" t="str">
            <v>1015</v>
          </cell>
          <cell r="C2377">
            <v>-11871.33</v>
          </cell>
          <cell r="D2377" t="str">
            <v>202</v>
          </cell>
          <cell r="E2377" t="str">
            <v>414</v>
          </cell>
          <cell r="F2377">
            <v>-18171</v>
          </cell>
          <cell r="G2377">
            <v>10</v>
          </cell>
          <cell r="H2377" t="str">
            <v>2006-10-31</v>
          </cell>
        </row>
        <row r="2378">
          <cell r="A2378" t="str">
            <v>481005</v>
          </cell>
          <cell r="B2378" t="str">
            <v>1015</v>
          </cell>
          <cell r="C2378">
            <v>-3323.09</v>
          </cell>
          <cell r="D2378" t="str">
            <v>203</v>
          </cell>
          <cell r="E2378" t="str">
            <v>414</v>
          </cell>
          <cell r="F2378">
            <v>0</v>
          </cell>
          <cell r="G2378">
            <v>10</v>
          </cell>
          <cell r="H2378" t="str">
            <v>2006-10-31</v>
          </cell>
        </row>
        <row r="2379">
          <cell r="A2379" t="str">
            <v>481005</v>
          </cell>
          <cell r="B2379" t="str">
            <v>1015</v>
          </cell>
          <cell r="C2379">
            <v>-51148.4</v>
          </cell>
          <cell r="D2379" t="str">
            <v>204</v>
          </cell>
          <cell r="E2379" t="str">
            <v>414</v>
          </cell>
          <cell r="F2379">
            <v>0</v>
          </cell>
          <cell r="G2379">
            <v>10</v>
          </cell>
          <cell r="H2379" t="str">
            <v>2006-10-31</v>
          </cell>
        </row>
        <row r="2380">
          <cell r="A2380" t="str">
            <v>489300</v>
          </cell>
          <cell r="B2380" t="str">
            <v>1015</v>
          </cell>
          <cell r="C2380">
            <v>-182896.43</v>
          </cell>
          <cell r="D2380" t="str">
            <v>250</v>
          </cell>
          <cell r="E2380" t="str">
            <v>415</v>
          </cell>
          <cell r="F2380">
            <v>-1170163</v>
          </cell>
          <cell r="G2380">
            <v>10</v>
          </cell>
          <cell r="H2380" t="str">
            <v>2006-10-31</v>
          </cell>
        </row>
        <row r="2381">
          <cell r="A2381" t="str">
            <v>489304</v>
          </cell>
          <cell r="B2381" t="str">
            <v>1015</v>
          </cell>
          <cell r="C2381">
            <v>-54058.01</v>
          </cell>
          <cell r="D2381" t="str">
            <v>250</v>
          </cell>
          <cell r="E2381" t="str">
            <v>415</v>
          </cell>
          <cell r="F2381">
            <v>-228386</v>
          </cell>
          <cell r="G2381">
            <v>10</v>
          </cell>
          <cell r="H2381" t="str">
            <v>2006-10-31</v>
          </cell>
        </row>
        <row r="2382">
          <cell r="A2382" t="str">
            <v>489304</v>
          </cell>
          <cell r="B2382" t="str">
            <v>1015</v>
          </cell>
          <cell r="C2382">
            <v>-943.72</v>
          </cell>
          <cell r="D2382" t="str">
            <v>250</v>
          </cell>
          <cell r="E2382" t="str">
            <v>416</v>
          </cell>
          <cell r="F2382">
            <v>-1257</v>
          </cell>
          <cell r="G2382">
            <v>10</v>
          </cell>
          <cell r="H2382" t="str">
            <v>2006-10-31</v>
          </cell>
        </row>
        <row r="2383">
          <cell r="A2383" t="str">
            <v>481000</v>
          </cell>
          <cell r="B2383" t="str">
            <v>1015</v>
          </cell>
          <cell r="C2383">
            <v>0</v>
          </cell>
          <cell r="D2383" t="str">
            <v>202</v>
          </cell>
          <cell r="E2383" t="str">
            <v>451</v>
          </cell>
          <cell r="F2383">
            <v>0</v>
          </cell>
          <cell r="G2383">
            <v>10</v>
          </cell>
          <cell r="H2383" t="str">
            <v>2006-10-31</v>
          </cell>
        </row>
        <row r="2384">
          <cell r="A2384" t="str">
            <v>481000</v>
          </cell>
          <cell r="B2384" t="str">
            <v>1015</v>
          </cell>
          <cell r="C2384">
            <v>0</v>
          </cell>
          <cell r="D2384" t="str">
            <v>204</v>
          </cell>
          <cell r="E2384" t="str">
            <v>451</v>
          </cell>
          <cell r="F2384">
            <v>0</v>
          </cell>
          <cell r="G2384">
            <v>10</v>
          </cell>
          <cell r="H2384" t="str">
            <v>2006-10-31</v>
          </cell>
        </row>
        <row r="2385">
          <cell r="A2385" t="str">
            <v>481000</v>
          </cell>
          <cell r="B2385" t="str">
            <v>1015</v>
          </cell>
          <cell r="C2385">
            <v>0</v>
          </cell>
          <cell r="D2385" t="str">
            <v>210</v>
          </cell>
          <cell r="E2385" t="str">
            <v>451</v>
          </cell>
          <cell r="F2385">
            <v>0</v>
          </cell>
          <cell r="G2385">
            <v>10</v>
          </cell>
          <cell r="H2385" t="str">
            <v>2006-10-31</v>
          </cell>
        </row>
        <row r="2386">
          <cell r="A2386" t="str">
            <v>481004</v>
          </cell>
          <cell r="B2386" t="str">
            <v>1015</v>
          </cell>
          <cell r="C2386">
            <v>-20639</v>
          </cell>
          <cell r="D2386" t="str">
            <v>202</v>
          </cell>
          <cell r="E2386" t="str">
            <v>451</v>
          </cell>
          <cell r="F2386">
            <v>-20859</v>
          </cell>
          <cell r="G2386">
            <v>10</v>
          </cell>
          <cell r="H2386" t="str">
            <v>2006-10-31</v>
          </cell>
        </row>
        <row r="2387">
          <cell r="A2387" t="str">
            <v>481004</v>
          </cell>
          <cell r="B2387" t="str">
            <v>1015</v>
          </cell>
          <cell r="C2387">
            <v>-160819</v>
          </cell>
          <cell r="D2387" t="str">
            <v>204</v>
          </cell>
          <cell r="E2387" t="str">
            <v>451</v>
          </cell>
          <cell r="F2387">
            <v>0</v>
          </cell>
          <cell r="G2387">
            <v>10</v>
          </cell>
          <cell r="H2387" t="str">
            <v>2006-10-31</v>
          </cell>
        </row>
        <row r="2388">
          <cell r="A2388" t="str">
            <v>481004</v>
          </cell>
          <cell r="B2388" t="str">
            <v>1015</v>
          </cell>
          <cell r="C2388">
            <v>0</v>
          </cell>
          <cell r="D2388" t="str">
            <v>210</v>
          </cell>
          <cell r="E2388" t="str">
            <v>451</v>
          </cell>
          <cell r="F2388">
            <v>0</v>
          </cell>
          <cell r="G2388">
            <v>10</v>
          </cell>
          <cell r="H2388" t="str">
            <v>2006-10-31</v>
          </cell>
        </row>
        <row r="2389">
          <cell r="A2389" t="str">
            <v>480000</v>
          </cell>
          <cell r="B2389" t="str">
            <v>1015</v>
          </cell>
          <cell r="C2389">
            <v>-396890.22</v>
          </cell>
          <cell r="D2389" t="str">
            <v>202</v>
          </cell>
          <cell r="E2389" t="str">
            <v>453</v>
          </cell>
          <cell r="F2389">
            <v>-107261.21</v>
          </cell>
          <cell r="G2389">
            <v>10</v>
          </cell>
          <cell r="H2389" t="str">
            <v>2006-10-31</v>
          </cell>
        </row>
        <row r="2390">
          <cell r="A2390" t="str">
            <v>480000</v>
          </cell>
          <cell r="B2390" t="str">
            <v>1015</v>
          </cell>
          <cell r="C2390">
            <v>-773436.19</v>
          </cell>
          <cell r="D2390" t="str">
            <v>204</v>
          </cell>
          <cell r="E2390" t="str">
            <v>453</v>
          </cell>
          <cell r="F2390">
            <v>0</v>
          </cell>
          <cell r="G2390">
            <v>10</v>
          </cell>
          <cell r="H2390" t="str">
            <v>2006-10-31</v>
          </cell>
        </row>
        <row r="2391">
          <cell r="A2391" t="str">
            <v>480000</v>
          </cell>
          <cell r="B2391" t="str">
            <v>1015</v>
          </cell>
          <cell r="C2391">
            <v>15916.14</v>
          </cell>
          <cell r="D2391" t="str">
            <v>205</v>
          </cell>
          <cell r="E2391" t="str">
            <v>453</v>
          </cell>
          <cell r="F2391">
            <v>0</v>
          </cell>
          <cell r="G2391">
            <v>10</v>
          </cell>
          <cell r="H2391" t="str">
            <v>2006-10-31</v>
          </cell>
        </row>
        <row r="2392">
          <cell r="A2392" t="str">
            <v>480001</v>
          </cell>
          <cell r="B2392" t="str">
            <v>1015</v>
          </cell>
          <cell r="C2392">
            <v>-112793.87</v>
          </cell>
          <cell r="D2392" t="str">
            <v>202</v>
          </cell>
          <cell r="E2392" t="str">
            <v>453</v>
          </cell>
          <cell r="F2392">
            <v>-56389.63</v>
          </cell>
          <cell r="G2392">
            <v>10</v>
          </cell>
          <cell r="H2392" t="str">
            <v>2006-10-31</v>
          </cell>
        </row>
        <row r="2393">
          <cell r="A2393" t="str">
            <v>480001</v>
          </cell>
          <cell r="B2393" t="str">
            <v>1015</v>
          </cell>
          <cell r="C2393">
            <v>-405535.95</v>
          </cell>
          <cell r="D2393" t="str">
            <v>204</v>
          </cell>
          <cell r="E2393" t="str">
            <v>453</v>
          </cell>
          <cell r="F2393">
            <v>0</v>
          </cell>
          <cell r="G2393">
            <v>10</v>
          </cell>
          <cell r="H2393" t="str">
            <v>2006-10-31</v>
          </cell>
        </row>
        <row r="2394">
          <cell r="A2394" t="str">
            <v>480001</v>
          </cell>
          <cell r="B2394" t="str">
            <v>1015</v>
          </cell>
          <cell r="C2394">
            <v>-15090.03</v>
          </cell>
          <cell r="D2394" t="str">
            <v>205</v>
          </cell>
          <cell r="E2394" t="str">
            <v>453</v>
          </cell>
          <cell r="F2394">
            <v>0</v>
          </cell>
          <cell r="G2394">
            <v>10</v>
          </cell>
          <cell r="H2394" t="str">
            <v>2006-10-31</v>
          </cell>
        </row>
        <row r="2395">
          <cell r="A2395" t="str">
            <v>480001</v>
          </cell>
          <cell r="B2395" t="str">
            <v>1015</v>
          </cell>
          <cell r="C2395">
            <v>0</v>
          </cell>
          <cell r="D2395" t="str">
            <v>210</v>
          </cell>
          <cell r="E2395" t="str">
            <v>453</v>
          </cell>
          <cell r="F2395">
            <v>0</v>
          </cell>
          <cell r="G2395">
            <v>10</v>
          </cell>
          <cell r="H2395" t="str">
            <v>2006-10-31</v>
          </cell>
        </row>
        <row r="2396">
          <cell r="A2396" t="str">
            <v>481004</v>
          </cell>
          <cell r="B2396" t="str">
            <v>1015</v>
          </cell>
          <cell r="C2396">
            <v>-125360.91</v>
          </cell>
          <cell r="D2396" t="str">
            <v>202</v>
          </cell>
          <cell r="E2396" t="str">
            <v>453</v>
          </cell>
          <cell r="F2396">
            <v>-60013.16</v>
          </cell>
          <cell r="G2396">
            <v>10</v>
          </cell>
          <cell r="H2396" t="str">
            <v>2006-10-31</v>
          </cell>
        </row>
        <row r="2397">
          <cell r="A2397" t="str">
            <v>481004</v>
          </cell>
          <cell r="B2397" t="str">
            <v>1015</v>
          </cell>
          <cell r="C2397">
            <v>-432347.86</v>
          </cell>
          <cell r="D2397" t="str">
            <v>204</v>
          </cell>
          <cell r="E2397" t="str">
            <v>453</v>
          </cell>
          <cell r="F2397">
            <v>0</v>
          </cell>
          <cell r="G2397">
            <v>10</v>
          </cell>
          <cell r="H2397" t="str">
            <v>2006-10-31</v>
          </cell>
        </row>
        <row r="2398">
          <cell r="A2398" t="str">
            <v>481004</v>
          </cell>
          <cell r="B2398" t="str">
            <v>1015</v>
          </cell>
          <cell r="C2398">
            <v>7678.89</v>
          </cell>
          <cell r="D2398" t="str">
            <v>205</v>
          </cell>
          <cell r="E2398" t="str">
            <v>453</v>
          </cell>
          <cell r="F2398">
            <v>0</v>
          </cell>
          <cell r="G2398">
            <v>10</v>
          </cell>
          <cell r="H2398" t="str">
            <v>2006-10-31</v>
          </cell>
        </row>
        <row r="2399">
          <cell r="A2399" t="str">
            <v>480000</v>
          </cell>
          <cell r="B2399" t="str">
            <v>1015</v>
          </cell>
          <cell r="C2399">
            <v>-17444.89</v>
          </cell>
          <cell r="D2399" t="str">
            <v>202</v>
          </cell>
          <cell r="E2399" t="str">
            <v>455</v>
          </cell>
          <cell r="F2399">
            <v>-4866.9399999999996</v>
          </cell>
          <cell r="G2399">
            <v>10</v>
          </cell>
          <cell r="H2399" t="str">
            <v>2006-10-31</v>
          </cell>
        </row>
        <row r="2400">
          <cell r="A2400" t="str">
            <v>480000</v>
          </cell>
          <cell r="B2400" t="str">
            <v>1015</v>
          </cell>
          <cell r="C2400">
            <v>-35094.5</v>
          </cell>
          <cell r="D2400" t="str">
            <v>204</v>
          </cell>
          <cell r="E2400" t="str">
            <v>455</v>
          </cell>
          <cell r="F2400">
            <v>0</v>
          </cell>
          <cell r="G2400">
            <v>10</v>
          </cell>
          <cell r="H2400" t="str">
            <v>2006-10-31</v>
          </cell>
        </row>
        <row r="2401">
          <cell r="A2401" t="str">
            <v>480000</v>
          </cell>
          <cell r="B2401" t="str">
            <v>1015</v>
          </cell>
          <cell r="C2401">
            <v>1344.62</v>
          </cell>
          <cell r="D2401" t="str">
            <v>205</v>
          </cell>
          <cell r="E2401" t="str">
            <v>455</v>
          </cell>
          <cell r="F2401">
            <v>0</v>
          </cell>
          <cell r="G2401">
            <v>10</v>
          </cell>
          <cell r="H2401" t="str">
            <v>2006-10-31</v>
          </cell>
        </row>
        <row r="2402">
          <cell r="A2402" t="str">
            <v>480001</v>
          </cell>
          <cell r="B2402" t="str">
            <v>1015</v>
          </cell>
          <cell r="C2402">
            <v>-8583.49</v>
          </cell>
          <cell r="D2402" t="str">
            <v>202</v>
          </cell>
          <cell r="E2402" t="str">
            <v>455</v>
          </cell>
          <cell r="F2402">
            <v>-3466.04</v>
          </cell>
          <cell r="G2402">
            <v>10</v>
          </cell>
          <cell r="H2402" t="str">
            <v>2006-10-31</v>
          </cell>
        </row>
        <row r="2403">
          <cell r="A2403" t="str">
            <v>480001</v>
          </cell>
          <cell r="B2403" t="str">
            <v>1015</v>
          </cell>
          <cell r="C2403">
            <v>-24933.26</v>
          </cell>
          <cell r="D2403" t="str">
            <v>204</v>
          </cell>
          <cell r="E2403" t="str">
            <v>455</v>
          </cell>
          <cell r="F2403">
            <v>0</v>
          </cell>
          <cell r="G2403">
            <v>10</v>
          </cell>
          <cell r="H2403" t="str">
            <v>2006-10-31</v>
          </cell>
        </row>
        <row r="2404">
          <cell r="A2404" t="str">
            <v>480001</v>
          </cell>
          <cell r="B2404" t="str">
            <v>1015</v>
          </cell>
          <cell r="C2404">
            <v>-2214.2600000000002</v>
          </cell>
          <cell r="D2404" t="str">
            <v>205</v>
          </cell>
          <cell r="E2404" t="str">
            <v>455</v>
          </cell>
          <cell r="F2404">
            <v>0</v>
          </cell>
          <cell r="G2404">
            <v>10</v>
          </cell>
          <cell r="H2404" t="str">
            <v>2006-10-31</v>
          </cell>
        </row>
        <row r="2405">
          <cell r="A2405" t="str">
            <v>480001</v>
          </cell>
          <cell r="B2405" t="str">
            <v>1015</v>
          </cell>
          <cell r="C2405">
            <v>0</v>
          </cell>
          <cell r="D2405" t="str">
            <v>210</v>
          </cell>
          <cell r="E2405" t="str">
            <v>455</v>
          </cell>
          <cell r="F2405">
            <v>0</v>
          </cell>
          <cell r="G2405">
            <v>10</v>
          </cell>
          <cell r="H2405" t="str">
            <v>2006-10-31</v>
          </cell>
        </row>
        <row r="2406">
          <cell r="A2406" t="str">
            <v>481004</v>
          </cell>
          <cell r="B2406" t="str">
            <v>1015</v>
          </cell>
          <cell r="C2406">
            <v>-9605.6200000000008</v>
          </cell>
          <cell r="D2406" t="str">
            <v>202</v>
          </cell>
          <cell r="E2406" t="str">
            <v>455</v>
          </cell>
          <cell r="F2406">
            <v>-3648.02</v>
          </cell>
          <cell r="G2406">
            <v>10</v>
          </cell>
          <cell r="H2406" t="str">
            <v>2006-10-31</v>
          </cell>
        </row>
        <row r="2407">
          <cell r="A2407" t="str">
            <v>481004</v>
          </cell>
          <cell r="B2407" t="str">
            <v>1015</v>
          </cell>
          <cell r="C2407">
            <v>-26286.240000000002</v>
          </cell>
          <cell r="D2407" t="str">
            <v>204</v>
          </cell>
          <cell r="E2407" t="str">
            <v>455</v>
          </cell>
          <cell r="F2407">
            <v>0</v>
          </cell>
          <cell r="G2407">
            <v>10</v>
          </cell>
          <cell r="H2407" t="str">
            <v>2006-10-31</v>
          </cell>
        </row>
        <row r="2408">
          <cell r="A2408" t="str">
            <v>481004</v>
          </cell>
          <cell r="B2408" t="str">
            <v>1015</v>
          </cell>
          <cell r="C2408">
            <v>869.64</v>
          </cell>
          <cell r="D2408" t="str">
            <v>205</v>
          </cell>
          <cell r="E2408" t="str">
            <v>455</v>
          </cell>
          <cell r="F2408">
            <v>0</v>
          </cell>
          <cell r="G2408">
            <v>10</v>
          </cell>
          <cell r="H2408" t="str">
            <v>2006-10-31</v>
          </cell>
        </row>
        <row r="2409">
          <cell r="A2409" t="str">
            <v>481002</v>
          </cell>
          <cell r="B2409" t="str">
            <v>1015</v>
          </cell>
          <cell r="C2409">
            <v>0</v>
          </cell>
          <cell r="D2409" t="str">
            <v>202</v>
          </cell>
          <cell r="E2409" t="str">
            <v>456</v>
          </cell>
          <cell r="F2409">
            <v>0</v>
          </cell>
          <cell r="G2409">
            <v>10</v>
          </cell>
          <cell r="H2409" t="str">
            <v>2006-10-31</v>
          </cell>
        </row>
        <row r="2410">
          <cell r="A2410" t="str">
            <v>481002</v>
          </cell>
          <cell r="B2410" t="str">
            <v>1015</v>
          </cell>
          <cell r="C2410">
            <v>0</v>
          </cell>
          <cell r="D2410" t="str">
            <v>203</v>
          </cell>
          <cell r="E2410" t="str">
            <v>456</v>
          </cell>
          <cell r="F2410">
            <v>0</v>
          </cell>
          <cell r="G2410">
            <v>10</v>
          </cell>
          <cell r="H2410" t="str">
            <v>2006-10-31</v>
          </cell>
        </row>
        <row r="2411">
          <cell r="A2411" t="str">
            <v>481002</v>
          </cell>
          <cell r="B2411" t="str">
            <v>1015</v>
          </cell>
          <cell r="C2411">
            <v>0</v>
          </cell>
          <cell r="D2411" t="str">
            <v>204</v>
          </cell>
          <cell r="E2411" t="str">
            <v>456</v>
          </cell>
          <cell r="F2411">
            <v>0</v>
          </cell>
          <cell r="G2411">
            <v>10</v>
          </cell>
          <cell r="H2411" t="str">
            <v>2006-10-31</v>
          </cell>
        </row>
        <row r="2412">
          <cell r="A2412" t="str">
            <v>481002</v>
          </cell>
          <cell r="B2412" t="str">
            <v>1015</v>
          </cell>
          <cell r="C2412">
            <v>0</v>
          </cell>
          <cell r="D2412" t="str">
            <v>210</v>
          </cell>
          <cell r="E2412" t="str">
            <v>456</v>
          </cell>
          <cell r="F2412">
            <v>0</v>
          </cell>
          <cell r="G2412">
            <v>10</v>
          </cell>
          <cell r="H2412" t="str">
            <v>2006-10-31</v>
          </cell>
        </row>
        <row r="2413">
          <cell r="A2413" t="str">
            <v>481002</v>
          </cell>
          <cell r="B2413" t="str">
            <v>1015</v>
          </cell>
          <cell r="C2413">
            <v>-473.91</v>
          </cell>
          <cell r="D2413" t="str">
            <v>202</v>
          </cell>
          <cell r="E2413" t="str">
            <v>457</v>
          </cell>
          <cell r="F2413">
            <v>-2973</v>
          </cell>
          <cell r="G2413">
            <v>10</v>
          </cell>
          <cell r="H2413" t="str">
            <v>2006-10-31</v>
          </cell>
        </row>
        <row r="2414">
          <cell r="A2414" t="str">
            <v>481002</v>
          </cell>
          <cell r="B2414" t="str">
            <v>1015</v>
          </cell>
          <cell r="C2414">
            <v>-543.66999999999996</v>
          </cell>
          <cell r="D2414" t="str">
            <v>203</v>
          </cell>
          <cell r="E2414" t="str">
            <v>457</v>
          </cell>
          <cell r="F2414">
            <v>0</v>
          </cell>
          <cell r="G2414">
            <v>10</v>
          </cell>
          <cell r="H2414" t="str">
            <v>2006-10-31</v>
          </cell>
        </row>
        <row r="2415">
          <cell r="A2415" t="str">
            <v>481002</v>
          </cell>
          <cell r="B2415" t="str">
            <v>1015</v>
          </cell>
          <cell r="C2415">
            <v>-8334.51</v>
          </cell>
          <cell r="D2415" t="str">
            <v>204</v>
          </cell>
          <cell r="E2415" t="str">
            <v>457</v>
          </cell>
          <cell r="F2415">
            <v>0</v>
          </cell>
          <cell r="G2415">
            <v>10</v>
          </cell>
          <cell r="H2415" t="str">
            <v>2006-10-31</v>
          </cell>
        </row>
        <row r="2416">
          <cell r="A2416" t="str">
            <v>481005</v>
          </cell>
          <cell r="B2416" t="str">
            <v>1015</v>
          </cell>
          <cell r="C2416">
            <v>-1736</v>
          </cell>
          <cell r="D2416" t="str">
            <v>202</v>
          </cell>
          <cell r="E2416" t="str">
            <v>457</v>
          </cell>
          <cell r="F2416">
            <v>-9539</v>
          </cell>
          <cell r="G2416">
            <v>10</v>
          </cell>
          <cell r="H2416" t="str">
            <v>2006-10-31</v>
          </cell>
        </row>
        <row r="2417">
          <cell r="A2417" t="str">
            <v>481005</v>
          </cell>
          <cell r="B2417" t="str">
            <v>1015</v>
          </cell>
          <cell r="C2417">
            <v>-1744</v>
          </cell>
          <cell r="D2417" t="str">
            <v>203</v>
          </cell>
          <cell r="E2417" t="str">
            <v>457</v>
          </cell>
          <cell r="F2417">
            <v>0</v>
          </cell>
          <cell r="G2417">
            <v>10</v>
          </cell>
          <cell r="H2417" t="str">
            <v>2006-10-31</v>
          </cell>
        </row>
        <row r="2418">
          <cell r="A2418" t="str">
            <v>481005</v>
          </cell>
          <cell r="B2418" t="str">
            <v>1015</v>
          </cell>
          <cell r="C2418">
            <v>-26742</v>
          </cell>
          <cell r="D2418" t="str">
            <v>204</v>
          </cell>
          <cell r="E2418" t="str">
            <v>457</v>
          </cell>
          <cell r="F2418">
            <v>0</v>
          </cell>
          <cell r="G2418">
            <v>10</v>
          </cell>
          <cell r="H2418" t="str">
            <v>2006-10-31</v>
          </cell>
        </row>
        <row r="2419">
          <cell r="A2419" t="str">
            <v>489300</v>
          </cell>
          <cell r="B2419" t="str">
            <v>1015</v>
          </cell>
          <cell r="C2419">
            <v>-2923.96</v>
          </cell>
          <cell r="D2419" t="str">
            <v>250</v>
          </cell>
          <cell r="E2419" t="str">
            <v>458</v>
          </cell>
          <cell r="F2419">
            <v>-17449</v>
          </cell>
          <cell r="G2419">
            <v>10</v>
          </cell>
          <cell r="H2419" t="str">
            <v>2006-10-31</v>
          </cell>
        </row>
        <row r="2420">
          <cell r="A2420" t="str">
            <v>489304</v>
          </cell>
          <cell r="B2420" t="str">
            <v>1015</v>
          </cell>
          <cell r="C2420">
            <v>-834.2</v>
          </cell>
          <cell r="D2420" t="str">
            <v>250</v>
          </cell>
          <cell r="E2420" t="str">
            <v>458</v>
          </cell>
          <cell r="F2420">
            <v>-2444</v>
          </cell>
          <cell r="G2420">
            <v>10</v>
          </cell>
          <cell r="H2420" t="str">
            <v>2006-10-31</v>
          </cell>
        </row>
        <row r="2421">
          <cell r="A2421" t="str">
            <v>489300</v>
          </cell>
          <cell r="B2421" t="str">
            <v>1015</v>
          </cell>
          <cell r="C2421">
            <v>-1702.96</v>
          </cell>
          <cell r="D2421" t="str">
            <v>250</v>
          </cell>
          <cell r="E2421" t="str">
            <v>459</v>
          </cell>
          <cell r="F2421">
            <v>-4856</v>
          </cell>
          <cell r="G2421">
            <v>10</v>
          </cell>
          <cell r="H2421" t="str">
            <v>2006-10-31</v>
          </cell>
        </row>
        <row r="2422">
          <cell r="A2422" t="str">
            <v>480004</v>
          </cell>
          <cell r="B2422" t="str">
            <v>1015</v>
          </cell>
          <cell r="C2422">
            <v>-97509.84</v>
          </cell>
          <cell r="D2422" t="str">
            <v>215</v>
          </cell>
          <cell r="E2422" t="str">
            <v>CET</v>
          </cell>
          <cell r="F2422">
            <v>0</v>
          </cell>
          <cell r="G2422">
            <v>10</v>
          </cell>
          <cell r="H2422" t="str">
            <v>2006-10-31</v>
          </cell>
        </row>
        <row r="2423">
          <cell r="A2423" t="str">
            <v>481003</v>
          </cell>
          <cell r="B2423" t="str">
            <v>1015</v>
          </cell>
          <cell r="C2423">
            <v>-117350.93</v>
          </cell>
          <cell r="D2423" t="str">
            <v>200</v>
          </cell>
          <cell r="F2423">
            <v>-12447.63</v>
          </cell>
          <cell r="G2423">
            <v>10</v>
          </cell>
          <cell r="H2423" t="str">
            <v>2006-10-31</v>
          </cell>
        </row>
        <row r="2424">
          <cell r="A2424" t="str">
            <v>481000</v>
          </cell>
          <cell r="B2424" t="str">
            <v>1015</v>
          </cell>
          <cell r="C2424">
            <v>-12628.77</v>
          </cell>
          <cell r="D2424" t="str">
            <v>202</v>
          </cell>
          <cell r="E2424" t="str">
            <v>402</v>
          </cell>
          <cell r="F2424">
            <v>0</v>
          </cell>
          <cell r="G2424">
            <v>11</v>
          </cell>
          <cell r="H2424" t="str">
            <v>2006-11-30</v>
          </cell>
        </row>
        <row r="2425">
          <cell r="A2425" t="str">
            <v>481000</v>
          </cell>
          <cell r="B2425" t="str">
            <v>1015</v>
          </cell>
          <cell r="C2425">
            <v>-2606.56</v>
          </cell>
          <cell r="D2425" t="str">
            <v>202</v>
          </cell>
          <cell r="E2425" t="str">
            <v>402</v>
          </cell>
          <cell r="F2425">
            <v>-5478.32</v>
          </cell>
          <cell r="G2425">
            <v>11</v>
          </cell>
          <cell r="H2425" t="str">
            <v>2006-11-30</v>
          </cell>
        </row>
        <row r="2426">
          <cell r="A2426" t="str">
            <v>481000</v>
          </cell>
          <cell r="B2426" t="str">
            <v>1015</v>
          </cell>
          <cell r="C2426">
            <v>-2521.4299999999998</v>
          </cell>
          <cell r="D2426" t="str">
            <v>202</v>
          </cell>
          <cell r="E2426" t="str">
            <v>402</v>
          </cell>
          <cell r="F2426">
            <v>-5371.25</v>
          </cell>
          <cell r="G2426">
            <v>11</v>
          </cell>
          <cell r="H2426" t="str">
            <v>2006-11-30</v>
          </cell>
        </row>
        <row r="2427">
          <cell r="A2427" t="str">
            <v>481000</v>
          </cell>
          <cell r="B2427" t="str">
            <v>1015</v>
          </cell>
          <cell r="C2427">
            <v>-2326.23</v>
          </cell>
          <cell r="D2427" t="str">
            <v>202</v>
          </cell>
          <cell r="E2427" t="str">
            <v>402</v>
          </cell>
          <cell r="F2427">
            <v>-5107.72</v>
          </cell>
          <cell r="G2427">
            <v>11</v>
          </cell>
          <cell r="H2427" t="str">
            <v>2006-11-30</v>
          </cell>
        </row>
        <row r="2428">
          <cell r="A2428" t="str">
            <v>481000</v>
          </cell>
          <cell r="B2428" t="str">
            <v>1015</v>
          </cell>
          <cell r="C2428">
            <v>-2172.66</v>
          </cell>
          <cell r="D2428" t="str">
            <v>202</v>
          </cell>
          <cell r="E2428" t="str">
            <v>402</v>
          </cell>
          <cell r="F2428">
            <v>-4729.25</v>
          </cell>
          <cell r="G2428">
            <v>11</v>
          </cell>
          <cell r="H2428" t="str">
            <v>2006-11-30</v>
          </cell>
        </row>
        <row r="2429">
          <cell r="A2429" t="str">
            <v>481000</v>
          </cell>
          <cell r="B2429" t="str">
            <v>1015</v>
          </cell>
          <cell r="C2429">
            <v>-1956.23</v>
          </cell>
          <cell r="D2429" t="str">
            <v>202</v>
          </cell>
          <cell r="E2429" t="str">
            <v>402</v>
          </cell>
          <cell r="F2429">
            <v>-4167.46</v>
          </cell>
          <cell r="G2429">
            <v>11</v>
          </cell>
          <cell r="H2429" t="str">
            <v>2006-11-30</v>
          </cell>
        </row>
        <row r="2430">
          <cell r="A2430" t="str">
            <v>481000</v>
          </cell>
          <cell r="B2430" t="str">
            <v>1015</v>
          </cell>
          <cell r="C2430">
            <v>-1715.77</v>
          </cell>
          <cell r="D2430" t="str">
            <v>202</v>
          </cell>
          <cell r="E2430" t="str">
            <v>402</v>
          </cell>
          <cell r="F2430">
            <v>-3980.65</v>
          </cell>
          <cell r="G2430">
            <v>11</v>
          </cell>
          <cell r="H2430" t="str">
            <v>2006-11-30</v>
          </cell>
        </row>
        <row r="2431">
          <cell r="A2431" t="str">
            <v>481000</v>
          </cell>
          <cell r="B2431" t="str">
            <v>1015</v>
          </cell>
          <cell r="C2431">
            <v>-1418.03</v>
          </cell>
          <cell r="D2431" t="str">
            <v>202</v>
          </cell>
          <cell r="E2431" t="str">
            <v>402</v>
          </cell>
          <cell r="F2431">
            <v>-2949.45</v>
          </cell>
          <cell r="G2431">
            <v>11</v>
          </cell>
          <cell r="H2431" t="str">
            <v>2006-11-30</v>
          </cell>
        </row>
        <row r="2432">
          <cell r="A2432" t="str">
            <v>481000</v>
          </cell>
          <cell r="B2432" t="str">
            <v>1015</v>
          </cell>
          <cell r="C2432">
            <v>-531.39</v>
          </cell>
          <cell r="D2432" t="str">
            <v>202</v>
          </cell>
          <cell r="E2432" t="str">
            <v>402</v>
          </cell>
          <cell r="F2432">
            <v>-1250.32</v>
          </cell>
          <cell r="G2432">
            <v>11</v>
          </cell>
          <cell r="H2432" t="str">
            <v>2006-11-30</v>
          </cell>
        </row>
        <row r="2433">
          <cell r="A2433" t="str">
            <v>481000</v>
          </cell>
          <cell r="B2433" t="str">
            <v>1015</v>
          </cell>
          <cell r="C2433">
            <v>-20461.41</v>
          </cell>
          <cell r="D2433" t="str">
            <v>202</v>
          </cell>
          <cell r="E2433" t="str">
            <v>402</v>
          </cell>
          <cell r="F2433">
            <v>-53781.55</v>
          </cell>
          <cell r="G2433">
            <v>11</v>
          </cell>
          <cell r="H2433" t="str">
            <v>2006-11-30</v>
          </cell>
        </row>
        <row r="2434">
          <cell r="A2434" t="str">
            <v>481000</v>
          </cell>
          <cell r="B2434" t="str">
            <v>1015</v>
          </cell>
          <cell r="C2434">
            <v>-12143.6</v>
          </cell>
          <cell r="D2434" t="str">
            <v>202</v>
          </cell>
          <cell r="E2434" t="str">
            <v>402</v>
          </cell>
          <cell r="F2434">
            <v>-27655.19</v>
          </cell>
          <cell r="G2434">
            <v>11</v>
          </cell>
          <cell r="H2434" t="str">
            <v>2006-11-30</v>
          </cell>
        </row>
        <row r="2435">
          <cell r="A2435" t="str">
            <v>481000</v>
          </cell>
          <cell r="B2435" t="str">
            <v>1015</v>
          </cell>
          <cell r="C2435">
            <v>-11537</v>
          </cell>
          <cell r="D2435" t="str">
            <v>202</v>
          </cell>
          <cell r="E2435" t="str">
            <v>402</v>
          </cell>
          <cell r="F2435">
            <v>-27150.33</v>
          </cell>
          <cell r="G2435">
            <v>11</v>
          </cell>
          <cell r="H2435" t="str">
            <v>2006-11-30</v>
          </cell>
        </row>
        <row r="2436">
          <cell r="A2436" t="str">
            <v>481000</v>
          </cell>
          <cell r="B2436" t="str">
            <v>1015</v>
          </cell>
          <cell r="C2436">
            <v>-8823.61</v>
          </cell>
          <cell r="D2436" t="str">
            <v>202</v>
          </cell>
          <cell r="E2436" t="str">
            <v>402</v>
          </cell>
          <cell r="F2436">
            <v>-20928.53</v>
          </cell>
          <cell r="G2436">
            <v>11</v>
          </cell>
          <cell r="H2436" t="str">
            <v>2006-11-30</v>
          </cell>
        </row>
        <row r="2437">
          <cell r="A2437" t="str">
            <v>481000</v>
          </cell>
          <cell r="B2437" t="str">
            <v>1015</v>
          </cell>
          <cell r="C2437">
            <v>-8946.66</v>
          </cell>
          <cell r="D2437" t="str">
            <v>202</v>
          </cell>
          <cell r="E2437" t="str">
            <v>402</v>
          </cell>
          <cell r="F2437">
            <v>-20736.439999999999</v>
          </cell>
          <cell r="G2437">
            <v>11</v>
          </cell>
          <cell r="H2437" t="str">
            <v>2006-11-30</v>
          </cell>
        </row>
        <row r="2438">
          <cell r="A2438" t="str">
            <v>481000</v>
          </cell>
          <cell r="B2438" t="str">
            <v>1015</v>
          </cell>
          <cell r="C2438">
            <v>-8226.83</v>
          </cell>
          <cell r="D2438" t="str">
            <v>202</v>
          </cell>
          <cell r="E2438" t="str">
            <v>402</v>
          </cell>
          <cell r="F2438">
            <v>-19511.48</v>
          </cell>
          <cell r="G2438">
            <v>11</v>
          </cell>
          <cell r="H2438" t="str">
            <v>2006-11-30</v>
          </cell>
        </row>
        <row r="2439">
          <cell r="A2439" t="str">
            <v>481000</v>
          </cell>
          <cell r="B2439" t="str">
            <v>1015</v>
          </cell>
          <cell r="C2439">
            <v>-6145.02</v>
          </cell>
          <cell r="D2439" t="str">
            <v>202</v>
          </cell>
          <cell r="E2439" t="str">
            <v>402</v>
          </cell>
          <cell r="F2439">
            <v>-14371.14</v>
          </cell>
          <cell r="G2439">
            <v>11</v>
          </cell>
          <cell r="H2439" t="str">
            <v>2006-11-30</v>
          </cell>
        </row>
        <row r="2440">
          <cell r="A2440" t="str">
            <v>481000</v>
          </cell>
          <cell r="B2440" t="str">
            <v>1015</v>
          </cell>
          <cell r="C2440">
            <v>602562.09</v>
          </cell>
          <cell r="D2440" t="str">
            <v>202</v>
          </cell>
          <cell r="E2440" t="str">
            <v>402</v>
          </cell>
          <cell r="F2440">
            <v>1249759.3400000001</v>
          </cell>
          <cell r="G2440">
            <v>11</v>
          </cell>
          <cell r="H2440" t="str">
            <v>2006-11-30</v>
          </cell>
        </row>
        <row r="2441">
          <cell r="A2441" t="str">
            <v>481000</v>
          </cell>
          <cell r="B2441" t="str">
            <v>1015</v>
          </cell>
          <cell r="C2441">
            <v>-521499.19</v>
          </cell>
          <cell r="D2441" t="str">
            <v>202</v>
          </cell>
          <cell r="E2441" t="str">
            <v>402</v>
          </cell>
          <cell r="F2441">
            <v>-1081816.26</v>
          </cell>
          <cell r="G2441">
            <v>11</v>
          </cell>
          <cell r="H2441" t="str">
            <v>2006-11-30</v>
          </cell>
        </row>
        <row r="2442">
          <cell r="A2442" t="str">
            <v>481000</v>
          </cell>
          <cell r="B2442" t="str">
            <v>1015</v>
          </cell>
          <cell r="C2442">
            <v>-58973.73</v>
          </cell>
          <cell r="D2442" t="str">
            <v>203</v>
          </cell>
          <cell r="E2442" t="str">
            <v>402</v>
          </cell>
          <cell r="F2442">
            <v>0</v>
          </cell>
          <cell r="G2442">
            <v>11</v>
          </cell>
          <cell r="H2442" t="str">
            <v>2006-11-30</v>
          </cell>
        </row>
        <row r="2443">
          <cell r="A2443" t="str">
            <v>481000</v>
          </cell>
          <cell r="B2443" t="str">
            <v>1015</v>
          </cell>
          <cell r="C2443">
            <v>-262504.55</v>
          </cell>
          <cell r="D2443" t="str">
            <v>204</v>
          </cell>
          <cell r="E2443" t="str">
            <v>402</v>
          </cell>
          <cell r="F2443">
            <v>0</v>
          </cell>
          <cell r="G2443">
            <v>11</v>
          </cell>
          <cell r="H2443" t="str">
            <v>2006-11-30</v>
          </cell>
        </row>
        <row r="2444">
          <cell r="A2444" t="str">
            <v>481000</v>
          </cell>
          <cell r="B2444" t="str">
            <v>1015</v>
          </cell>
          <cell r="C2444">
            <v>4980289.62</v>
          </cell>
          <cell r="D2444" t="str">
            <v>210</v>
          </cell>
          <cell r="E2444" t="str">
            <v>402</v>
          </cell>
          <cell r="F2444">
            <v>927877</v>
          </cell>
          <cell r="G2444">
            <v>11</v>
          </cell>
          <cell r="H2444" t="str">
            <v>2006-11-30</v>
          </cell>
        </row>
        <row r="2445">
          <cell r="A2445" t="str">
            <v>481000</v>
          </cell>
          <cell r="B2445" t="str">
            <v>1015</v>
          </cell>
          <cell r="C2445">
            <v>-4980289.62</v>
          </cell>
          <cell r="D2445" t="str">
            <v>210</v>
          </cell>
          <cell r="E2445" t="str">
            <v>402</v>
          </cell>
          <cell r="F2445">
            <v>-927877</v>
          </cell>
          <cell r="G2445">
            <v>11</v>
          </cell>
          <cell r="H2445" t="str">
            <v>2006-11-30</v>
          </cell>
        </row>
        <row r="2446">
          <cell r="A2446" t="str">
            <v>481004</v>
          </cell>
          <cell r="B2446" t="str">
            <v>1015</v>
          </cell>
          <cell r="C2446">
            <v>-34946.949999999997</v>
          </cell>
          <cell r="D2446" t="str">
            <v>202</v>
          </cell>
          <cell r="E2446" t="str">
            <v>402</v>
          </cell>
          <cell r="F2446">
            <v>0</v>
          </cell>
          <cell r="G2446">
            <v>11</v>
          </cell>
          <cell r="H2446" t="str">
            <v>2006-11-30</v>
          </cell>
        </row>
        <row r="2447">
          <cell r="A2447" t="str">
            <v>481004</v>
          </cell>
          <cell r="B2447" t="str">
            <v>1015</v>
          </cell>
          <cell r="C2447">
            <v>-50.93</v>
          </cell>
          <cell r="D2447" t="str">
            <v>202</v>
          </cell>
          <cell r="E2447" t="str">
            <v>402</v>
          </cell>
          <cell r="F2447">
            <v>-94.48</v>
          </cell>
          <cell r="G2447">
            <v>11</v>
          </cell>
          <cell r="H2447" t="str">
            <v>2006-11-30</v>
          </cell>
        </row>
        <row r="2448">
          <cell r="A2448" t="str">
            <v>481004</v>
          </cell>
          <cell r="B2448" t="str">
            <v>1015</v>
          </cell>
          <cell r="C2448">
            <v>485.79</v>
          </cell>
          <cell r="D2448" t="str">
            <v>202</v>
          </cell>
          <cell r="E2448" t="str">
            <v>402</v>
          </cell>
          <cell r="F2448">
            <v>621.79</v>
          </cell>
          <cell r="G2448">
            <v>11</v>
          </cell>
          <cell r="H2448" t="str">
            <v>2006-11-30</v>
          </cell>
        </row>
        <row r="2449">
          <cell r="A2449" t="str">
            <v>481004</v>
          </cell>
          <cell r="B2449" t="str">
            <v>1015</v>
          </cell>
          <cell r="C2449">
            <v>-4386.03</v>
          </cell>
          <cell r="D2449" t="str">
            <v>202</v>
          </cell>
          <cell r="E2449" t="str">
            <v>402</v>
          </cell>
          <cell r="F2449">
            <v>-9554.35</v>
          </cell>
          <cell r="G2449">
            <v>11</v>
          </cell>
          <cell r="H2449" t="str">
            <v>2006-11-30</v>
          </cell>
        </row>
        <row r="2450">
          <cell r="A2450" t="str">
            <v>481004</v>
          </cell>
          <cell r="B2450" t="str">
            <v>1015</v>
          </cell>
          <cell r="C2450">
            <v>-3477.68</v>
          </cell>
          <cell r="D2450" t="str">
            <v>202</v>
          </cell>
          <cell r="E2450" t="str">
            <v>402</v>
          </cell>
          <cell r="F2450">
            <v>-7674.25</v>
          </cell>
          <cell r="G2450">
            <v>11</v>
          </cell>
          <cell r="H2450" t="str">
            <v>2006-11-30</v>
          </cell>
        </row>
        <row r="2451">
          <cell r="A2451" t="str">
            <v>481004</v>
          </cell>
          <cell r="B2451" t="str">
            <v>1015</v>
          </cell>
          <cell r="C2451">
            <v>-2806.96</v>
          </cell>
          <cell r="D2451" t="str">
            <v>202</v>
          </cell>
          <cell r="E2451" t="str">
            <v>402</v>
          </cell>
          <cell r="F2451">
            <v>-6138.51</v>
          </cell>
          <cell r="G2451">
            <v>11</v>
          </cell>
          <cell r="H2451" t="str">
            <v>2006-11-30</v>
          </cell>
        </row>
        <row r="2452">
          <cell r="A2452" t="str">
            <v>481004</v>
          </cell>
          <cell r="B2452" t="str">
            <v>1015</v>
          </cell>
          <cell r="C2452">
            <v>-2460.81</v>
          </cell>
          <cell r="D2452" t="str">
            <v>202</v>
          </cell>
          <cell r="E2452" t="str">
            <v>402</v>
          </cell>
          <cell r="F2452">
            <v>-5099.49</v>
          </cell>
          <cell r="G2452">
            <v>11</v>
          </cell>
          <cell r="H2452" t="str">
            <v>2006-11-30</v>
          </cell>
        </row>
        <row r="2453">
          <cell r="A2453" t="str">
            <v>481004</v>
          </cell>
          <cell r="B2453" t="str">
            <v>1015</v>
          </cell>
          <cell r="C2453">
            <v>-2005.75</v>
          </cell>
          <cell r="D2453" t="str">
            <v>202</v>
          </cell>
          <cell r="E2453" t="str">
            <v>402</v>
          </cell>
          <cell r="F2453">
            <v>-4090.53</v>
          </cell>
          <cell r="G2453">
            <v>11</v>
          </cell>
          <cell r="H2453" t="str">
            <v>2006-11-30</v>
          </cell>
        </row>
        <row r="2454">
          <cell r="A2454" t="str">
            <v>481004</v>
          </cell>
          <cell r="B2454" t="str">
            <v>1015</v>
          </cell>
          <cell r="C2454">
            <v>-811.08</v>
          </cell>
          <cell r="D2454" t="str">
            <v>202</v>
          </cell>
          <cell r="E2454" t="str">
            <v>402</v>
          </cell>
          <cell r="F2454">
            <v>-1787.13</v>
          </cell>
          <cell r="G2454">
            <v>11</v>
          </cell>
          <cell r="H2454" t="str">
            <v>2006-11-30</v>
          </cell>
        </row>
        <row r="2455">
          <cell r="A2455" t="str">
            <v>481004</v>
          </cell>
          <cell r="B2455" t="str">
            <v>1015</v>
          </cell>
          <cell r="C2455">
            <v>-485.79</v>
          </cell>
          <cell r="D2455" t="str">
            <v>202</v>
          </cell>
          <cell r="E2455" t="str">
            <v>402</v>
          </cell>
          <cell r="F2455">
            <v>-622.1</v>
          </cell>
          <cell r="G2455">
            <v>11</v>
          </cell>
          <cell r="H2455" t="str">
            <v>2006-11-30</v>
          </cell>
        </row>
        <row r="2456">
          <cell r="A2456" t="str">
            <v>481004</v>
          </cell>
          <cell r="B2456" t="str">
            <v>1015</v>
          </cell>
          <cell r="C2456">
            <v>-235.25</v>
          </cell>
          <cell r="D2456" t="str">
            <v>202</v>
          </cell>
          <cell r="E2456" t="str">
            <v>402</v>
          </cell>
          <cell r="F2456">
            <v>-473.69</v>
          </cell>
          <cell r="G2456">
            <v>11</v>
          </cell>
          <cell r="H2456" t="str">
            <v>2006-11-30</v>
          </cell>
        </row>
        <row r="2457">
          <cell r="A2457" t="str">
            <v>481004</v>
          </cell>
          <cell r="B2457" t="str">
            <v>1015</v>
          </cell>
          <cell r="C2457">
            <v>-35151.699999999997</v>
          </cell>
          <cell r="D2457" t="str">
            <v>202</v>
          </cell>
          <cell r="E2457" t="str">
            <v>402</v>
          </cell>
          <cell r="F2457">
            <v>-89777.36</v>
          </cell>
          <cell r="G2457">
            <v>11</v>
          </cell>
          <cell r="H2457" t="str">
            <v>2006-11-30</v>
          </cell>
        </row>
        <row r="2458">
          <cell r="A2458" t="str">
            <v>481004</v>
          </cell>
          <cell r="B2458" t="str">
            <v>1015</v>
          </cell>
          <cell r="C2458">
            <v>-20867.349999999999</v>
          </cell>
          <cell r="D2458" t="str">
            <v>202</v>
          </cell>
          <cell r="E2458" t="str">
            <v>402</v>
          </cell>
          <cell r="F2458">
            <v>-53752.06</v>
          </cell>
          <cell r="G2458">
            <v>11</v>
          </cell>
          <cell r="H2458" t="str">
            <v>2006-11-30</v>
          </cell>
        </row>
        <row r="2459">
          <cell r="A2459" t="str">
            <v>481004</v>
          </cell>
          <cell r="B2459" t="str">
            <v>1015</v>
          </cell>
          <cell r="C2459">
            <v>-24454.91</v>
          </cell>
          <cell r="D2459" t="str">
            <v>202</v>
          </cell>
          <cell r="E2459" t="str">
            <v>402</v>
          </cell>
          <cell r="F2459">
            <v>-53371.39</v>
          </cell>
          <cell r="G2459">
            <v>11</v>
          </cell>
          <cell r="H2459" t="str">
            <v>2006-11-30</v>
          </cell>
        </row>
        <row r="2460">
          <cell r="A2460" t="str">
            <v>481004</v>
          </cell>
          <cell r="B2460" t="str">
            <v>1015</v>
          </cell>
          <cell r="C2460">
            <v>-18682.12</v>
          </cell>
          <cell r="D2460" t="str">
            <v>202</v>
          </cell>
          <cell r="E2460" t="str">
            <v>402</v>
          </cell>
          <cell r="F2460">
            <v>-42227.56</v>
          </cell>
          <cell r="G2460">
            <v>11</v>
          </cell>
          <cell r="H2460" t="str">
            <v>2006-11-30</v>
          </cell>
        </row>
        <row r="2461">
          <cell r="A2461" t="str">
            <v>481004</v>
          </cell>
          <cell r="B2461" t="str">
            <v>1015</v>
          </cell>
          <cell r="C2461">
            <v>-13461.87</v>
          </cell>
          <cell r="D2461" t="str">
            <v>202</v>
          </cell>
          <cell r="E2461" t="str">
            <v>402</v>
          </cell>
          <cell r="F2461">
            <v>-29399.69</v>
          </cell>
          <cell r="G2461">
            <v>11</v>
          </cell>
          <cell r="H2461" t="str">
            <v>2006-11-30</v>
          </cell>
        </row>
        <row r="2462">
          <cell r="A2462" t="str">
            <v>481004</v>
          </cell>
          <cell r="B2462" t="str">
            <v>1015</v>
          </cell>
          <cell r="C2462">
            <v>-11331.53</v>
          </cell>
          <cell r="D2462" t="str">
            <v>202</v>
          </cell>
          <cell r="E2462" t="str">
            <v>402</v>
          </cell>
          <cell r="F2462">
            <v>-25466.35</v>
          </cell>
          <cell r="G2462">
            <v>11</v>
          </cell>
          <cell r="H2462" t="str">
            <v>2006-11-30</v>
          </cell>
        </row>
        <row r="2463">
          <cell r="A2463" t="str">
            <v>481004</v>
          </cell>
          <cell r="B2463" t="str">
            <v>1015</v>
          </cell>
          <cell r="C2463">
            <v>-10357.6</v>
          </cell>
          <cell r="D2463" t="str">
            <v>202</v>
          </cell>
          <cell r="E2463" t="str">
            <v>402</v>
          </cell>
          <cell r="F2463">
            <v>-24284.67</v>
          </cell>
          <cell r="G2463">
            <v>11</v>
          </cell>
          <cell r="H2463" t="str">
            <v>2006-11-30</v>
          </cell>
        </row>
        <row r="2464">
          <cell r="A2464" t="str">
            <v>481004</v>
          </cell>
          <cell r="B2464" t="str">
            <v>1015</v>
          </cell>
          <cell r="C2464">
            <v>-7932.42</v>
          </cell>
          <cell r="D2464" t="str">
            <v>202</v>
          </cell>
          <cell r="E2464" t="str">
            <v>402</v>
          </cell>
          <cell r="F2464">
            <v>-16643.12</v>
          </cell>
          <cell r="G2464">
            <v>11</v>
          </cell>
          <cell r="H2464" t="str">
            <v>2006-11-30</v>
          </cell>
        </row>
        <row r="2465">
          <cell r="A2465" t="str">
            <v>481004</v>
          </cell>
          <cell r="B2465" t="str">
            <v>1015</v>
          </cell>
          <cell r="C2465">
            <v>-7543.38</v>
          </cell>
          <cell r="D2465" t="str">
            <v>202</v>
          </cell>
          <cell r="E2465" t="str">
            <v>402</v>
          </cell>
          <cell r="F2465">
            <v>-15854.21</v>
          </cell>
          <cell r="G2465">
            <v>11</v>
          </cell>
          <cell r="H2465" t="str">
            <v>2006-11-30</v>
          </cell>
        </row>
        <row r="2466">
          <cell r="A2466" t="str">
            <v>481004</v>
          </cell>
          <cell r="B2466" t="str">
            <v>1015</v>
          </cell>
          <cell r="C2466">
            <v>-6279.94</v>
          </cell>
          <cell r="D2466" t="str">
            <v>202</v>
          </cell>
          <cell r="E2466" t="str">
            <v>402</v>
          </cell>
          <cell r="F2466">
            <v>-12596.06</v>
          </cell>
          <cell r="G2466">
            <v>11</v>
          </cell>
          <cell r="H2466" t="str">
            <v>2006-11-30</v>
          </cell>
        </row>
        <row r="2467">
          <cell r="A2467" t="str">
            <v>481004</v>
          </cell>
          <cell r="B2467" t="str">
            <v>1015</v>
          </cell>
          <cell r="C2467">
            <v>501247.4</v>
          </cell>
          <cell r="D2467" t="str">
            <v>202</v>
          </cell>
          <cell r="E2467" t="str">
            <v>402</v>
          </cell>
          <cell r="F2467">
            <v>1792821.98</v>
          </cell>
          <cell r="G2467">
            <v>11</v>
          </cell>
          <cell r="H2467" t="str">
            <v>2006-11-30</v>
          </cell>
        </row>
        <row r="2468">
          <cell r="A2468" t="str">
            <v>481004</v>
          </cell>
          <cell r="B2468" t="str">
            <v>1015</v>
          </cell>
          <cell r="C2468">
            <v>-634326.9</v>
          </cell>
          <cell r="D2468" t="str">
            <v>202</v>
          </cell>
          <cell r="E2468" t="str">
            <v>402</v>
          </cell>
          <cell r="F2468">
            <v>-2015773.77</v>
          </cell>
          <cell r="G2468">
            <v>11</v>
          </cell>
          <cell r="H2468" t="str">
            <v>2006-11-30</v>
          </cell>
        </row>
        <row r="2469">
          <cell r="A2469" t="str">
            <v>481004</v>
          </cell>
          <cell r="B2469" t="str">
            <v>1015</v>
          </cell>
          <cell r="C2469">
            <v>-744116.95</v>
          </cell>
          <cell r="D2469" t="str">
            <v>203</v>
          </cell>
          <cell r="E2469" t="str">
            <v>402</v>
          </cell>
          <cell r="F2469">
            <v>0</v>
          </cell>
          <cell r="G2469">
            <v>11</v>
          </cell>
          <cell r="H2469" t="str">
            <v>2006-11-30</v>
          </cell>
        </row>
        <row r="2470">
          <cell r="A2470" t="str">
            <v>481004</v>
          </cell>
          <cell r="B2470" t="str">
            <v>1015</v>
          </cell>
          <cell r="C2470">
            <v>-3313059.32</v>
          </cell>
          <cell r="D2470" t="str">
            <v>204</v>
          </cell>
          <cell r="E2470" t="str">
            <v>402</v>
          </cell>
          <cell r="F2470">
            <v>0</v>
          </cell>
          <cell r="G2470">
            <v>11</v>
          </cell>
          <cell r="H2470" t="str">
            <v>2006-11-30</v>
          </cell>
        </row>
        <row r="2471">
          <cell r="A2471" t="str">
            <v>481004</v>
          </cell>
          <cell r="B2471" t="str">
            <v>1015</v>
          </cell>
          <cell r="C2471">
            <v>4327182.79</v>
          </cell>
          <cell r="D2471" t="str">
            <v>210</v>
          </cell>
          <cell r="E2471" t="str">
            <v>402</v>
          </cell>
          <cell r="F2471">
            <v>842511</v>
          </cell>
          <cell r="G2471">
            <v>11</v>
          </cell>
          <cell r="H2471" t="str">
            <v>2006-11-30</v>
          </cell>
        </row>
        <row r="2472">
          <cell r="A2472" t="str">
            <v>481004</v>
          </cell>
          <cell r="B2472" t="str">
            <v>1015</v>
          </cell>
          <cell r="C2472">
            <v>-4327182.79</v>
          </cell>
          <cell r="D2472" t="str">
            <v>210</v>
          </cell>
          <cell r="E2472" t="str">
            <v>402</v>
          </cell>
          <cell r="F2472">
            <v>-842511</v>
          </cell>
          <cell r="G2472">
            <v>11</v>
          </cell>
          <cell r="H2472" t="str">
            <v>2006-11-30</v>
          </cell>
        </row>
        <row r="2473">
          <cell r="A2473" t="str">
            <v>481000</v>
          </cell>
          <cell r="B2473" t="str">
            <v>1015</v>
          </cell>
          <cell r="C2473">
            <v>-7071.01</v>
          </cell>
          <cell r="D2473" t="str">
            <v>202</v>
          </cell>
          <cell r="E2473" t="str">
            <v>403</v>
          </cell>
          <cell r="F2473">
            <v>0</v>
          </cell>
          <cell r="G2473">
            <v>11</v>
          </cell>
          <cell r="H2473" t="str">
            <v>2006-11-30</v>
          </cell>
        </row>
        <row r="2474">
          <cell r="A2474" t="str">
            <v>481000</v>
          </cell>
          <cell r="B2474" t="str">
            <v>1015</v>
          </cell>
          <cell r="C2474">
            <v>-1663.3</v>
          </cell>
          <cell r="D2474" t="str">
            <v>203</v>
          </cell>
          <cell r="E2474" t="str">
            <v>403</v>
          </cell>
          <cell r="F2474">
            <v>0</v>
          </cell>
          <cell r="G2474">
            <v>11</v>
          </cell>
          <cell r="H2474" t="str">
            <v>2006-11-30</v>
          </cell>
        </row>
        <row r="2475">
          <cell r="A2475" t="str">
            <v>481000</v>
          </cell>
          <cell r="B2475" t="str">
            <v>1015</v>
          </cell>
          <cell r="C2475">
            <v>-2974.7</v>
          </cell>
          <cell r="D2475" t="str">
            <v>204</v>
          </cell>
          <cell r="E2475" t="str">
            <v>403</v>
          </cell>
          <cell r="F2475">
            <v>0</v>
          </cell>
          <cell r="G2475">
            <v>11</v>
          </cell>
          <cell r="H2475" t="str">
            <v>2006-11-30</v>
          </cell>
        </row>
        <row r="2476">
          <cell r="A2476" t="str">
            <v>481000</v>
          </cell>
          <cell r="B2476" t="str">
            <v>1015</v>
          </cell>
          <cell r="C2476">
            <v>-9431.9</v>
          </cell>
          <cell r="D2476" t="str">
            <v>202</v>
          </cell>
          <cell r="E2476" t="str">
            <v>404</v>
          </cell>
          <cell r="F2476">
            <v>-30000</v>
          </cell>
          <cell r="G2476">
            <v>11</v>
          </cell>
          <cell r="H2476" t="str">
            <v>2006-11-30</v>
          </cell>
        </row>
        <row r="2477">
          <cell r="A2477" t="str">
            <v>481000</v>
          </cell>
          <cell r="B2477" t="str">
            <v>1015</v>
          </cell>
          <cell r="C2477">
            <v>9742.31</v>
          </cell>
          <cell r="D2477" t="str">
            <v>202</v>
          </cell>
          <cell r="E2477" t="str">
            <v>404</v>
          </cell>
          <cell r="F2477">
            <v>31000</v>
          </cell>
          <cell r="G2477">
            <v>11</v>
          </cell>
          <cell r="H2477" t="str">
            <v>2006-11-30</v>
          </cell>
        </row>
        <row r="2478">
          <cell r="A2478" t="str">
            <v>481000</v>
          </cell>
          <cell r="B2478" t="str">
            <v>1015</v>
          </cell>
          <cell r="C2478">
            <v>-9742.31</v>
          </cell>
          <cell r="D2478" t="str">
            <v>202</v>
          </cell>
          <cell r="E2478" t="str">
            <v>404</v>
          </cell>
          <cell r="F2478">
            <v>-31000</v>
          </cell>
          <cell r="G2478">
            <v>11</v>
          </cell>
          <cell r="H2478" t="str">
            <v>2006-11-30</v>
          </cell>
        </row>
        <row r="2479">
          <cell r="A2479" t="str">
            <v>481000</v>
          </cell>
          <cell r="B2479" t="str">
            <v>1015</v>
          </cell>
          <cell r="C2479">
            <v>-25142.400000000001</v>
          </cell>
          <cell r="D2479" t="str">
            <v>203</v>
          </cell>
          <cell r="E2479" t="str">
            <v>404</v>
          </cell>
          <cell r="F2479">
            <v>0</v>
          </cell>
          <cell r="G2479">
            <v>11</v>
          </cell>
          <cell r="H2479" t="str">
            <v>2006-11-30</v>
          </cell>
        </row>
        <row r="2480">
          <cell r="A2480" t="str">
            <v>481000</v>
          </cell>
          <cell r="B2480" t="str">
            <v>1015</v>
          </cell>
          <cell r="C2480">
            <v>-159979.20000000001</v>
          </cell>
          <cell r="D2480" t="str">
            <v>204</v>
          </cell>
          <cell r="E2480" t="str">
            <v>404</v>
          </cell>
          <cell r="F2480">
            <v>0</v>
          </cell>
          <cell r="G2480">
            <v>11</v>
          </cell>
          <cell r="H2480" t="str">
            <v>2006-11-30</v>
          </cell>
        </row>
        <row r="2481">
          <cell r="A2481" t="str">
            <v>481004</v>
          </cell>
          <cell r="B2481" t="str">
            <v>1015</v>
          </cell>
          <cell r="C2481">
            <v>0</v>
          </cell>
          <cell r="D2481" t="str">
            <v>202</v>
          </cell>
          <cell r="E2481" t="str">
            <v>404</v>
          </cell>
          <cell r="F2481">
            <v>0</v>
          </cell>
          <cell r="G2481">
            <v>11</v>
          </cell>
          <cell r="H2481" t="str">
            <v>2006-11-30</v>
          </cell>
        </row>
        <row r="2482">
          <cell r="A2482" t="str">
            <v>481004</v>
          </cell>
          <cell r="B2482" t="str">
            <v>1015</v>
          </cell>
          <cell r="C2482">
            <v>0</v>
          </cell>
          <cell r="D2482" t="str">
            <v>203</v>
          </cell>
          <cell r="E2482" t="str">
            <v>404</v>
          </cell>
          <cell r="F2482">
            <v>0</v>
          </cell>
          <cell r="G2482">
            <v>11</v>
          </cell>
          <cell r="H2482" t="str">
            <v>2006-11-30</v>
          </cell>
        </row>
        <row r="2483">
          <cell r="A2483" t="str">
            <v>481004</v>
          </cell>
          <cell r="B2483" t="str">
            <v>1015</v>
          </cell>
          <cell r="C2483">
            <v>0</v>
          </cell>
          <cell r="D2483" t="str">
            <v>204</v>
          </cell>
          <cell r="E2483" t="str">
            <v>404</v>
          </cell>
          <cell r="F2483">
            <v>0</v>
          </cell>
          <cell r="G2483">
            <v>11</v>
          </cell>
          <cell r="H2483" t="str">
            <v>2006-11-30</v>
          </cell>
        </row>
        <row r="2484">
          <cell r="A2484" t="str">
            <v>481004</v>
          </cell>
          <cell r="B2484" t="str">
            <v>1015</v>
          </cell>
          <cell r="C2484">
            <v>0</v>
          </cell>
          <cell r="D2484" t="str">
            <v>210</v>
          </cell>
          <cell r="E2484" t="str">
            <v>404</v>
          </cell>
          <cell r="F2484">
            <v>0</v>
          </cell>
          <cell r="G2484">
            <v>11</v>
          </cell>
          <cell r="H2484" t="str">
            <v>2006-11-30</v>
          </cell>
        </row>
        <row r="2485">
          <cell r="A2485" t="str">
            <v>489300</v>
          </cell>
          <cell r="B2485" t="str">
            <v>1015</v>
          </cell>
          <cell r="C2485">
            <v>-206085.34</v>
          </cell>
          <cell r="D2485" t="str">
            <v>250</v>
          </cell>
          <cell r="E2485" t="str">
            <v>405</v>
          </cell>
          <cell r="F2485">
            <v>0</v>
          </cell>
          <cell r="G2485">
            <v>11</v>
          </cell>
          <cell r="H2485" t="str">
            <v>2006-11-30</v>
          </cell>
        </row>
        <row r="2486">
          <cell r="A2486" t="str">
            <v>489300</v>
          </cell>
          <cell r="B2486" t="str">
            <v>1015</v>
          </cell>
          <cell r="C2486">
            <v>58293.2</v>
          </cell>
          <cell r="D2486" t="str">
            <v>250</v>
          </cell>
          <cell r="E2486" t="str">
            <v>405</v>
          </cell>
          <cell r="F2486">
            <v>337094</v>
          </cell>
          <cell r="G2486">
            <v>11</v>
          </cell>
          <cell r="H2486" t="str">
            <v>2006-11-30</v>
          </cell>
        </row>
        <row r="2487">
          <cell r="A2487" t="str">
            <v>489300</v>
          </cell>
          <cell r="B2487" t="str">
            <v>1015</v>
          </cell>
          <cell r="C2487">
            <v>-51770.99</v>
          </cell>
          <cell r="D2487" t="str">
            <v>250</v>
          </cell>
          <cell r="E2487" t="str">
            <v>405</v>
          </cell>
          <cell r="F2487">
            <v>-341576</v>
          </cell>
          <cell r="G2487">
            <v>11</v>
          </cell>
          <cell r="H2487" t="str">
            <v>2006-11-30</v>
          </cell>
        </row>
        <row r="2488">
          <cell r="A2488" t="str">
            <v>489300</v>
          </cell>
          <cell r="B2488" t="str">
            <v>1015</v>
          </cell>
          <cell r="C2488">
            <v>-56230.62</v>
          </cell>
          <cell r="D2488" t="str">
            <v>250</v>
          </cell>
          <cell r="E2488" t="str">
            <v>405</v>
          </cell>
          <cell r="F2488">
            <v>-320922</v>
          </cell>
          <cell r="G2488">
            <v>11</v>
          </cell>
          <cell r="H2488" t="str">
            <v>2006-11-30</v>
          </cell>
        </row>
        <row r="2489">
          <cell r="A2489" t="str">
            <v>489304</v>
          </cell>
          <cell r="B2489" t="str">
            <v>1015</v>
          </cell>
          <cell r="C2489">
            <v>-2090.34</v>
          </cell>
          <cell r="D2489" t="str">
            <v>250</v>
          </cell>
          <cell r="E2489" t="str">
            <v>405</v>
          </cell>
          <cell r="F2489">
            <v>0</v>
          </cell>
          <cell r="G2489">
            <v>11</v>
          </cell>
          <cell r="H2489" t="str">
            <v>2006-11-30</v>
          </cell>
        </row>
        <row r="2490">
          <cell r="A2490" t="str">
            <v>489304</v>
          </cell>
          <cell r="B2490" t="str">
            <v>1015</v>
          </cell>
          <cell r="C2490">
            <v>72103.070000000007</v>
          </cell>
          <cell r="D2490" t="str">
            <v>250</v>
          </cell>
          <cell r="E2490" t="str">
            <v>405</v>
          </cell>
          <cell r="F2490">
            <v>525267</v>
          </cell>
          <cell r="G2490">
            <v>11</v>
          </cell>
          <cell r="H2490" t="str">
            <v>2006-11-30</v>
          </cell>
        </row>
        <row r="2491">
          <cell r="A2491" t="str">
            <v>489304</v>
          </cell>
          <cell r="B2491" t="str">
            <v>1015</v>
          </cell>
          <cell r="C2491">
            <v>-74930.649999999994</v>
          </cell>
          <cell r="D2491" t="str">
            <v>250</v>
          </cell>
          <cell r="E2491" t="str">
            <v>405</v>
          </cell>
          <cell r="F2491">
            <v>-535294</v>
          </cell>
          <cell r="G2491">
            <v>11</v>
          </cell>
          <cell r="H2491" t="str">
            <v>2006-11-30</v>
          </cell>
        </row>
        <row r="2492">
          <cell r="A2492" t="str">
            <v>489304</v>
          </cell>
          <cell r="B2492" t="str">
            <v>1015</v>
          </cell>
          <cell r="C2492">
            <v>-70012.73</v>
          </cell>
          <cell r="D2492" t="str">
            <v>250</v>
          </cell>
          <cell r="E2492" t="str">
            <v>405</v>
          </cell>
          <cell r="F2492">
            <v>-525267</v>
          </cell>
          <cell r="G2492">
            <v>11</v>
          </cell>
          <cell r="H2492" t="str">
            <v>2006-11-30</v>
          </cell>
        </row>
        <row r="2493">
          <cell r="A2493" t="str">
            <v>489300</v>
          </cell>
          <cell r="B2493" t="str">
            <v>1015</v>
          </cell>
          <cell r="C2493">
            <v>-20279.8</v>
          </cell>
          <cell r="D2493" t="str">
            <v>250</v>
          </cell>
          <cell r="E2493" t="str">
            <v>406</v>
          </cell>
          <cell r="F2493">
            <v>0</v>
          </cell>
          <cell r="G2493">
            <v>11</v>
          </cell>
          <cell r="H2493" t="str">
            <v>2006-11-30</v>
          </cell>
        </row>
        <row r="2494">
          <cell r="A2494" t="str">
            <v>489300</v>
          </cell>
          <cell r="B2494" t="str">
            <v>1015</v>
          </cell>
          <cell r="C2494">
            <v>116541.98</v>
          </cell>
          <cell r="D2494" t="str">
            <v>250</v>
          </cell>
          <cell r="E2494" t="str">
            <v>406</v>
          </cell>
          <cell r="F2494">
            <v>549448</v>
          </cell>
          <cell r="G2494">
            <v>11</v>
          </cell>
          <cell r="H2494" t="str">
            <v>2006-11-30</v>
          </cell>
        </row>
        <row r="2495">
          <cell r="A2495" t="str">
            <v>489300</v>
          </cell>
          <cell r="B2495" t="str">
            <v>1015</v>
          </cell>
          <cell r="C2495">
            <v>-91599.18</v>
          </cell>
          <cell r="D2495" t="str">
            <v>250</v>
          </cell>
          <cell r="E2495" t="str">
            <v>406</v>
          </cell>
          <cell r="F2495">
            <v>-549448</v>
          </cell>
          <cell r="G2495">
            <v>11</v>
          </cell>
          <cell r="H2495" t="str">
            <v>2006-11-30</v>
          </cell>
        </row>
        <row r="2496">
          <cell r="A2496" t="str">
            <v>489300</v>
          </cell>
          <cell r="B2496" t="str">
            <v>1015</v>
          </cell>
          <cell r="C2496">
            <v>-110773.82</v>
          </cell>
          <cell r="D2496" t="str">
            <v>250</v>
          </cell>
          <cell r="E2496" t="str">
            <v>406</v>
          </cell>
          <cell r="F2496">
            <v>-524211</v>
          </cell>
          <cell r="G2496">
            <v>11</v>
          </cell>
          <cell r="H2496" t="str">
            <v>2006-11-30</v>
          </cell>
        </row>
        <row r="2497">
          <cell r="A2497" t="str">
            <v>489304</v>
          </cell>
          <cell r="B2497" t="str">
            <v>1015</v>
          </cell>
          <cell r="C2497">
            <v>-2424.0100000000002</v>
          </cell>
          <cell r="D2497" t="str">
            <v>250</v>
          </cell>
          <cell r="E2497" t="str">
            <v>406</v>
          </cell>
          <cell r="F2497">
            <v>0</v>
          </cell>
          <cell r="G2497">
            <v>11</v>
          </cell>
          <cell r="H2497" t="str">
            <v>2006-11-30</v>
          </cell>
        </row>
        <row r="2498">
          <cell r="A2498" t="str">
            <v>489304</v>
          </cell>
          <cell r="B2498" t="str">
            <v>1015</v>
          </cell>
          <cell r="C2498">
            <v>39942.129999999997</v>
          </cell>
          <cell r="D2498" t="str">
            <v>250</v>
          </cell>
          <cell r="E2498" t="str">
            <v>406</v>
          </cell>
          <cell r="F2498">
            <v>212969</v>
          </cell>
          <cell r="G2498">
            <v>11</v>
          </cell>
          <cell r="H2498" t="str">
            <v>2006-11-30</v>
          </cell>
        </row>
        <row r="2499">
          <cell r="A2499" t="str">
            <v>489304</v>
          </cell>
          <cell r="B2499" t="str">
            <v>1015</v>
          </cell>
          <cell r="C2499">
            <v>-41055.370000000003</v>
          </cell>
          <cell r="D2499" t="str">
            <v>250</v>
          </cell>
          <cell r="E2499" t="str">
            <v>406</v>
          </cell>
          <cell r="F2499">
            <v>-225836</v>
          </cell>
          <cell r="G2499">
            <v>11</v>
          </cell>
          <cell r="H2499" t="str">
            <v>2006-11-30</v>
          </cell>
        </row>
        <row r="2500">
          <cell r="A2500" t="str">
            <v>489304</v>
          </cell>
          <cell r="B2500" t="str">
            <v>1015</v>
          </cell>
          <cell r="C2500">
            <v>-35173.129999999997</v>
          </cell>
          <cell r="D2500" t="str">
            <v>250</v>
          </cell>
          <cell r="E2500" t="str">
            <v>406</v>
          </cell>
          <cell r="F2500">
            <v>-212969</v>
          </cell>
          <cell r="G2500">
            <v>11</v>
          </cell>
          <cell r="H2500" t="str">
            <v>2006-11-30</v>
          </cell>
        </row>
        <row r="2501">
          <cell r="A2501" t="str">
            <v>480000</v>
          </cell>
          <cell r="B2501" t="str">
            <v>1015</v>
          </cell>
          <cell r="C2501">
            <v>-3954668.39</v>
          </cell>
          <cell r="D2501" t="str">
            <v>202</v>
          </cell>
          <cell r="E2501" t="str">
            <v>407</v>
          </cell>
          <cell r="F2501">
            <v>0</v>
          </cell>
          <cell r="G2501">
            <v>11</v>
          </cell>
          <cell r="H2501" t="str">
            <v>2006-11-30</v>
          </cell>
        </row>
        <row r="2502">
          <cell r="A2502" t="str">
            <v>480000</v>
          </cell>
          <cell r="B2502" t="str">
            <v>1015</v>
          </cell>
          <cell r="C2502">
            <v>-0.54</v>
          </cell>
          <cell r="D2502" t="str">
            <v>202</v>
          </cell>
          <cell r="E2502" t="str">
            <v>407</v>
          </cell>
          <cell r="F2502">
            <v>-0.27</v>
          </cell>
          <cell r="G2502">
            <v>11</v>
          </cell>
          <cell r="H2502" t="str">
            <v>2006-11-30</v>
          </cell>
        </row>
        <row r="2503">
          <cell r="A2503" t="str">
            <v>480000</v>
          </cell>
          <cell r="B2503" t="str">
            <v>1015</v>
          </cell>
          <cell r="C2503">
            <v>-82.82</v>
          </cell>
          <cell r="D2503" t="str">
            <v>202</v>
          </cell>
          <cell r="E2503" t="str">
            <v>407</v>
          </cell>
          <cell r="F2503">
            <v>-45.49</v>
          </cell>
          <cell r="G2503">
            <v>11</v>
          </cell>
          <cell r="H2503" t="str">
            <v>2006-11-30</v>
          </cell>
        </row>
        <row r="2504">
          <cell r="A2504" t="str">
            <v>480000</v>
          </cell>
          <cell r="B2504" t="str">
            <v>1015</v>
          </cell>
          <cell r="C2504">
            <v>-64.52</v>
          </cell>
          <cell r="D2504" t="str">
            <v>202</v>
          </cell>
          <cell r="E2504" t="str">
            <v>407</v>
          </cell>
          <cell r="F2504">
            <v>-35.76</v>
          </cell>
          <cell r="G2504">
            <v>11</v>
          </cell>
          <cell r="H2504" t="str">
            <v>2006-11-30</v>
          </cell>
        </row>
        <row r="2505">
          <cell r="A2505" t="str">
            <v>480000</v>
          </cell>
          <cell r="B2505" t="str">
            <v>1015</v>
          </cell>
          <cell r="C2505">
            <v>-58.77</v>
          </cell>
          <cell r="D2505" t="str">
            <v>202</v>
          </cell>
          <cell r="E2505" t="str">
            <v>407</v>
          </cell>
          <cell r="F2505">
            <v>-35.36</v>
          </cell>
          <cell r="G2505">
            <v>11</v>
          </cell>
          <cell r="H2505" t="str">
            <v>2006-11-30</v>
          </cell>
        </row>
        <row r="2506">
          <cell r="A2506" t="str">
            <v>480000</v>
          </cell>
          <cell r="B2506" t="str">
            <v>1015</v>
          </cell>
          <cell r="C2506">
            <v>-26.12</v>
          </cell>
          <cell r="D2506" t="str">
            <v>202</v>
          </cell>
          <cell r="E2506" t="str">
            <v>407</v>
          </cell>
          <cell r="F2506">
            <v>-15.13</v>
          </cell>
          <cell r="G2506">
            <v>11</v>
          </cell>
          <cell r="H2506" t="str">
            <v>2006-11-30</v>
          </cell>
        </row>
        <row r="2507">
          <cell r="A2507" t="str">
            <v>480000</v>
          </cell>
          <cell r="B2507" t="str">
            <v>1015</v>
          </cell>
          <cell r="C2507">
            <v>-13.59</v>
          </cell>
          <cell r="D2507" t="str">
            <v>202</v>
          </cell>
          <cell r="E2507" t="str">
            <v>407</v>
          </cell>
          <cell r="F2507">
            <v>-6.97</v>
          </cell>
          <cell r="G2507">
            <v>11</v>
          </cell>
          <cell r="H2507" t="str">
            <v>2006-11-30</v>
          </cell>
        </row>
        <row r="2508">
          <cell r="A2508" t="str">
            <v>480000</v>
          </cell>
          <cell r="B2508" t="str">
            <v>1015</v>
          </cell>
          <cell r="C2508">
            <v>-9.76</v>
          </cell>
          <cell r="D2508" t="str">
            <v>202</v>
          </cell>
          <cell r="E2508" t="str">
            <v>407</v>
          </cell>
          <cell r="F2508">
            <v>-5.91</v>
          </cell>
          <cell r="G2508">
            <v>11</v>
          </cell>
          <cell r="H2508" t="str">
            <v>2006-11-30</v>
          </cell>
        </row>
        <row r="2509">
          <cell r="A2509" t="str">
            <v>480000</v>
          </cell>
          <cell r="B2509" t="str">
            <v>1015</v>
          </cell>
          <cell r="C2509">
            <v>-2.44</v>
          </cell>
          <cell r="D2509" t="str">
            <v>202</v>
          </cell>
          <cell r="E2509" t="str">
            <v>407</v>
          </cell>
          <cell r="F2509">
            <v>-1.47</v>
          </cell>
          <cell r="G2509">
            <v>11</v>
          </cell>
          <cell r="H2509" t="str">
            <v>2006-11-30</v>
          </cell>
        </row>
        <row r="2510">
          <cell r="A2510" t="str">
            <v>480000</v>
          </cell>
          <cell r="B2510" t="str">
            <v>1015</v>
          </cell>
          <cell r="C2510">
            <v>-2.71</v>
          </cell>
          <cell r="D2510" t="str">
            <v>202</v>
          </cell>
          <cell r="E2510" t="str">
            <v>407</v>
          </cell>
          <cell r="F2510">
            <v>-1.39</v>
          </cell>
          <cell r="G2510">
            <v>11</v>
          </cell>
          <cell r="H2510" t="str">
            <v>2006-11-30</v>
          </cell>
        </row>
        <row r="2511">
          <cell r="A2511" t="str">
            <v>480000</v>
          </cell>
          <cell r="B2511" t="str">
            <v>1015</v>
          </cell>
          <cell r="C2511">
            <v>-2.29</v>
          </cell>
          <cell r="D2511" t="str">
            <v>202</v>
          </cell>
          <cell r="E2511" t="str">
            <v>407</v>
          </cell>
          <cell r="F2511">
            <v>-1.38</v>
          </cell>
          <cell r="G2511">
            <v>11</v>
          </cell>
          <cell r="H2511" t="str">
            <v>2006-11-30</v>
          </cell>
        </row>
        <row r="2512">
          <cell r="A2512" t="str">
            <v>480000</v>
          </cell>
          <cell r="B2512" t="str">
            <v>1015</v>
          </cell>
          <cell r="C2512">
            <v>-17153.72</v>
          </cell>
          <cell r="D2512" t="str">
            <v>202</v>
          </cell>
          <cell r="E2512" t="str">
            <v>407</v>
          </cell>
          <cell r="F2512">
            <v>-9129.99</v>
          </cell>
          <cell r="G2512">
            <v>11</v>
          </cell>
          <cell r="H2512" t="str">
            <v>2006-11-30</v>
          </cell>
        </row>
        <row r="2513">
          <cell r="A2513" t="str">
            <v>480000</v>
          </cell>
          <cell r="B2513" t="str">
            <v>1015</v>
          </cell>
          <cell r="C2513">
            <v>-11475.96</v>
          </cell>
          <cell r="D2513" t="str">
            <v>202</v>
          </cell>
          <cell r="E2513" t="str">
            <v>407</v>
          </cell>
          <cell r="F2513">
            <v>-6508.56</v>
          </cell>
          <cell r="G2513">
            <v>11</v>
          </cell>
          <cell r="H2513" t="str">
            <v>2006-11-30</v>
          </cell>
        </row>
        <row r="2514">
          <cell r="A2514" t="str">
            <v>480000</v>
          </cell>
          <cell r="B2514" t="str">
            <v>1015</v>
          </cell>
          <cell r="C2514">
            <v>-674.2</v>
          </cell>
          <cell r="D2514" t="str">
            <v>202</v>
          </cell>
          <cell r="E2514" t="str">
            <v>407</v>
          </cell>
          <cell r="F2514">
            <v>-367.47</v>
          </cell>
          <cell r="G2514">
            <v>11</v>
          </cell>
          <cell r="H2514" t="str">
            <v>2006-11-30</v>
          </cell>
        </row>
        <row r="2515">
          <cell r="A2515" t="str">
            <v>480000</v>
          </cell>
          <cell r="B2515" t="str">
            <v>1015</v>
          </cell>
          <cell r="C2515">
            <v>-1092741.18</v>
          </cell>
          <cell r="D2515" t="str">
            <v>202</v>
          </cell>
          <cell r="E2515" t="str">
            <v>407</v>
          </cell>
          <cell r="F2515">
            <v>-637767.03</v>
          </cell>
          <cell r="G2515">
            <v>11</v>
          </cell>
          <cell r="H2515" t="str">
            <v>2006-11-30</v>
          </cell>
        </row>
        <row r="2516">
          <cell r="A2516" t="str">
            <v>480000</v>
          </cell>
          <cell r="B2516" t="str">
            <v>1015</v>
          </cell>
          <cell r="C2516">
            <v>-1070829.73</v>
          </cell>
          <cell r="D2516" t="str">
            <v>202</v>
          </cell>
          <cell r="E2516" t="str">
            <v>407</v>
          </cell>
          <cell r="F2516">
            <v>-595123.91</v>
          </cell>
          <cell r="G2516">
            <v>11</v>
          </cell>
          <cell r="H2516" t="str">
            <v>2006-11-30</v>
          </cell>
        </row>
        <row r="2517">
          <cell r="A2517" t="str">
            <v>480000</v>
          </cell>
          <cell r="B2517" t="str">
            <v>1015</v>
          </cell>
          <cell r="C2517">
            <v>-845800.6</v>
          </cell>
          <cell r="D2517" t="str">
            <v>202</v>
          </cell>
          <cell r="E2517" t="str">
            <v>407</v>
          </cell>
          <cell r="F2517">
            <v>-510467.03</v>
          </cell>
          <cell r="G2517">
            <v>11</v>
          </cell>
          <cell r="H2517" t="str">
            <v>2006-11-30</v>
          </cell>
        </row>
        <row r="2518">
          <cell r="A2518" t="str">
            <v>480000</v>
          </cell>
          <cell r="B2518" t="str">
            <v>1015</v>
          </cell>
          <cell r="C2518">
            <v>-683443.73</v>
          </cell>
          <cell r="D2518" t="str">
            <v>202</v>
          </cell>
          <cell r="E2518" t="str">
            <v>407</v>
          </cell>
          <cell r="F2518">
            <v>-412007.66</v>
          </cell>
          <cell r="G2518">
            <v>11</v>
          </cell>
          <cell r="H2518" t="str">
            <v>2006-11-30</v>
          </cell>
        </row>
        <row r="2519">
          <cell r="A2519" t="str">
            <v>480000</v>
          </cell>
          <cell r="B2519" t="str">
            <v>1015</v>
          </cell>
          <cell r="C2519">
            <v>-736298.02</v>
          </cell>
          <cell r="D2519" t="str">
            <v>202</v>
          </cell>
          <cell r="E2519" t="str">
            <v>407</v>
          </cell>
          <cell r="F2519">
            <v>-402628.42</v>
          </cell>
          <cell r="G2519">
            <v>11</v>
          </cell>
          <cell r="H2519" t="str">
            <v>2006-11-30</v>
          </cell>
        </row>
        <row r="2520">
          <cell r="A2520" t="str">
            <v>480000</v>
          </cell>
          <cell r="B2520" t="str">
            <v>1015</v>
          </cell>
          <cell r="C2520">
            <v>-747236.07</v>
          </cell>
          <cell r="D2520" t="str">
            <v>202</v>
          </cell>
          <cell r="E2520" t="str">
            <v>407</v>
          </cell>
          <cell r="F2520">
            <v>-401898.07</v>
          </cell>
          <cell r="G2520">
            <v>11</v>
          </cell>
          <cell r="H2520" t="str">
            <v>2006-11-30</v>
          </cell>
        </row>
        <row r="2521">
          <cell r="A2521" t="str">
            <v>480000</v>
          </cell>
          <cell r="B2521" t="str">
            <v>1015</v>
          </cell>
          <cell r="C2521">
            <v>-694733.71</v>
          </cell>
          <cell r="D2521" t="str">
            <v>202</v>
          </cell>
          <cell r="E2521" t="str">
            <v>407</v>
          </cell>
          <cell r="F2521">
            <v>-397535.81</v>
          </cell>
          <cell r="G2521">
            <v>11</v>
          </cell>
          <cell r="H2521" t="str">
            <v>2006-11-30</v>
          </cell>
        </row>
        <row r="2522">
          <cell r="A2522" t="str">
            <v>480000</v>
          </cell>
          <cell r="B2522" t="str">
            <v>1015</v>
          </cell>
          <cell r="C2522">
            <v>-686700.1</v>
          </cell>
          <cell r="D2522" t="str">
            <v>202</v>
          </cell>
          <cell r="E2522" t="str">
            <v>407</v>
          </cell>
          <cell r="F2522">
            <v>-389676.21</v>
          </cell>
          <cell r="G2522">
            <v>11</v>
          </cell>
          <cell r="H2522" t="str">
            <v>2006-11-30</v>
          </cell>
        </row>
        <row r="2523">
          <cell r="A2523" t="str">
            <v>480000</v>
          </cell>
          <cell r="B2523" t="str">
            <v>1015</v>
          </cell>
          <cell r="C2523">
            <v>-646119.73</v>
          </cell>
          <cell r="D2523" t="str">
            <v>202</v>
          </cell>
          <cell r="E2523" t="str">
            <v>407</v>
          </cell>
          <cell r="F2523">
            <v>-349878.33</v>
          </cell>
          <cell r="G2523">
            <v>11</v>
          </cell>
          <cell r="H2523" t="str">
            <v>2006-11-30</v>
          </cell>
        </row>
        <row r="2524">
          <cell r="A2524" t="str">
            <v>480000</v>
          </cell>
          <cell r="B2524" t="str">
            <v>1015</v>
          </cell>
          <cell r="C2524">
            <v>-593526.03</v>
          </cell>
          <cell r="D2524" t="str">
            <v>202</v>
          </cell>
          <cell r="E2524" t="str">
            <v>407</v>
          </cell>
          <cell r="F2524">
            <v>-331892.45</v>
          </cell>
          <cell r="G2524">
            <v>11</v>
          </cell>
          <cell r="H2524" t="str">
            <v>2006-11-30</v>
          </cell>
        </row>
        <row r="2525">
          <cell r="A2525" t="str">
            <v>480000</v>
          </cell>
          <cell r="B2525" t="str">
            <v>1015</v>
          </cell>
          <cell r="C2525">
            <v>-479881.56</v>
          </cell>
          <cell r="D2525" t="str">
            <v>202</v>
          </cell>
          <cell r="E2525" t="str">
            <v>407</v>
          </cell>
          <cell r="F2525">
            <v>-283361.90000000002</v>
          </cell>
          <cell r="G2525">
            <v>11</v>
          </cell>
          <cell r="H2525" t="str">
            <v>2006-11-30</v>
          </cell>
        </row>
        <row r="2526">
          <cell r="A2526" t="str">
            <v>480000</v>
          </cell>
          <cell r="B2526" t="str">
            <v>1015</v>
          </cell>
          <cell r="C2526">
            <v>-397381.99</v>
          </cell>
          <cell r="D2526" t="str">
            <v>202</v>
          </cell>
          <cell r="E2526" t="str">
            <v>407</v>
          </cell>
          <cell r="F2526">
            <v>-232909.18</v>
          </cell>
          <cell r="G2526">
            <v>11</v>
          </cell>
          <cell r="H2526" t="str">
            <v>2006-11-30</v>
          </cell>
        </row>
        <row r="2527">
          <cell r="A2527" t="str">
            <v>480000</v>
          </cell>
          <cell r="B2527" t="str">
            <v>1015</v>
          </cell>
          <cell r="C2527">
            <v>-338831.63</v>
          </cell>
          <cell r="D2527" t="str">
            <v>202</v>
          </cell>
          <cell r="E2527" t="str">
            <v>407</v>
          </cell>
          <cell r="F2527">
            <v>-181415.7</v>
          </cell>
          <cell r="G2527">
            <v>11</v>
          </cell>
          <cell r="H2527" t="str">
            <v>2006-11-30</v>
          </cell>
        </row>
        <row r="2528">
          <cell r="A2528" t="str">
            <v>480000</v>
          </cell>
          <cell r="B2528" t="str">
            <v>1015</v>
          </cell>
          <cell r="C2528">
            <v>-267032.5</v>
          </cell>
          <cell r="D2528" t="str">
            <v>202</v>
          </cell>
          <cell r="E2528" t="str">
            <v>407</v>
          </cell>
          <cell r="F2528">
            <v>-162403.22</v>
          </cell>
          <cell r="G2528">
            <v>11</v>
          </cell>
          <cell r="H2528" t="str">
            <v>2006-11-30</v>
          </cell>
        </row>
        <row r="2529">
          <cell r="A2529" t="str">
            <v>480000</v>
          </cell>
          <cell r="B2529" t="str">
            <v>1015</v>
          </cell>
          <cell r="C2529">
            <v>-155891.5</v>
          </cell>
          <cell r="D2529" t="str">
            <v>202</v>
          </cell>
          <cell r="E2529" t="str">
            <v>407</v>
          </cell>
          <cell r="F2529">
            <v>-85523.97</v>
          </cell>
          <cell r="G2529">
            <v>11</v>
          </cell>
          <cell r="H2529" t="str">
            <v>2006-11-30</v>
          </cell>
        </row>
        <row r="2530">
          <cell r="A2530" t="str">
            <v>480000</v>
          </cell>
          <cell r="B2530" t="str">
            <v>1015</v>
          </cell>
          <cell r="C2530">
            <v>-19921.78</v>
          </cell>
          <cell r="D2530" t="str">
            <v>202</v>
          </cell>
          <cell r="E2530" t="str">
            <v>407</v>
          </cell>
          <cell r="F2530">
            <v>-10944.4</v>
          </cell>
          <cell r="G2530">
            <v>11</v>
          </cell>
          <cell r="H2530" t="str">
            <v>2006-11-30</v>
          </cell>
        </row>
        <row r="2531">
          <cell r="A2531" t="str">
            <v>480000</v>
          </cell>
          <cell r="B2531" t="str">
            <v>1015</v>
          </cell>
          <cell r="C2531">
            <v>-4402812.62</v>
          </cell>
          <cell r="D2531" t="str">
            <v>203</v>
          </cell>
          <cell r="E2531" t="str">
            <v>407</v>
          </cell>
          <cell r="F2531">
            <v>0</v>
          </cell>
          <cell r="G2531">
            <v>11</v>
          </cell>
          <cell r="H2531" t="str">
            <v>2006-11-30</v>
          </cell>
        </row>
        <row r="2532">
          <cell r="A2532" t="str">
            <v>480000</v>
          </cell>
          <cell r="B2532" t="str">
            <v>1015</v>
          </cell>
          <cell r="C2532">
            <v>-32636942.710000001</v>
          </cell>
          <cell r="D2532" t="str">
            <v>204</v>
          </cell>
          <cell r="E2532" t="str">
            <v>407</v>
          </cell>
          <cell r="F2532">
            <v>0</v>
          </cell>
          <cell r="G2532">
            <v>11</v>
          </cell>
          <cell r="H2532" t="str">
            <v>2006-11-30</v>
          </cell>
        </row>
        <row r="2533">
          <cell r="A2533" t="str">
            <v>480000</v>
          </cell>
          <cell r="B2533" t="str">
            <v>1015</v>
          </cell>
          <cell r="C2533">
            <v>633940.64</v>
          </cell>
          <cell r="D2533" t="str">
            <v>205</v>
          </cell>
          <cell r="E2533" t="str">
            <v>407</v>
          </cell>
          <cell r="F2533">
            <v>0</v>
          </cell>
          <cell r="G2533">
            <v>11</v>
          </cell>
          <cell r="H2533" t="str">
            <v>2006-11-30</v>
          </cell>
        </row>
        <row r="2534">
          <cell r="A2534" t="str">
            <v>480000</v>
          </cell>
          <cell r="B2534" t="str">
            <v>1015</v>
          </cell>
          <cell r="C2534">
            <v>-12.43</v>
          </cell>
          <cell r="D2534" t="str">
            <v>210</v>
          </cell>
          <cell r="E2534" t="str">
            <v>407</v>
          </cell>
          <cell r="F2534">
            <v>0</v>
          </cell>
          <cell r="G2534">
            <v>11</v>
          </cell>
          <cell r="H2534" t="str">
            <v>2006-11-30</v>
          </cell>
        </row>
        <row r="2535">
          <cell r="A2535" t="str">
            <v>480001</v>
          </cell>
          <cell r="B2535" t="str">
            <v>1015</v>
          </cell>
          <cell r="C2535">
            <v>104019.41</v>
          </cell>
          <cell r="D2535" t="str">
            <v>202</v>
          </cell>
          <cell r="E2535" t="str">
            <v>407</v>
          </cell>
          <cell r="F2535">
            <v>11645.53</v>
          </cell>
          <cell r="G2535">
            <v>11</v>
          </cell>
          <cell r="H2535" t="str">
            <v>2006-11-30</v>
          </cell>
        </row>
        <row r="2536">
          <cell r="A2536" t="str">
            <v>480001</v>
          </cell>
          <cell r="B2536" t="str">
            <v>1015</v>
          </cell>
          <cell r="C2536">
            <v>-113501.32</v>
          </cell>
          <cell r="D2536" t="str">
            <v>202</v>
          </cell>
          <cell r="E2536" t="str">
            <v>407</v>
          </cell>
          <cell r="F2536">
            <v>-16127.33</v>
          </cell>
          <cell r="G2536">
            <v>11</v>
          </cell>
          <cell r="H2536" t="str">
            <v>2006-11-30</v>
          </cell>
        </row>
        <row r="2537">
          <cell r="A2537" t="str">
            <v>480001</v>
          </cell>
          <cell r="B2537" t="str">
            <v>1015</v>
          </cell>
          <cell r="C2537">
            <v>583120.07999999996</v>
          </cell>
          <cell r="D2537" t="str">
            <v>202</v>
          </cell>
          <cell r="E2537" t="str">
            <v>407</v>
          </cell>
          <cell r="F2537">
            <v>2896134.25</v>
          </cell>
          <cell r="G2537">
            <v>11</v>
          </cell>
          <cell r="H2537" t="str">
            <v>2006-11-30</v>
          </cell>
        </row>
        <row r="2538">
          <cell r="A2538" t="str">
            <v>480001</v>
          </cell>
          <cell r="B2538" t="str">
            <v>1015</v>
          </cell>
          <cell r="C2538">
            <v>-5228487.33</v>
          </cell>
          <cell r="D2538" t="str">
            <v>202</v>
          </cell>
          <cell r="E2538" t="str">
            <v>407</v>
          </cell>
          <cell r="F2538">
            <v>-4841821.9000000004</v>
          </cell>
          <cell r="G2538">
            <v>11</v>
          </cell>
          <cell r="H2538" t="str">
            <v>2006-11-30</v>
          </cell>
        </row>
        <row r="2539">
          <cell r="A2539" t="str">
            <v>480001</v>
          </cell>
          <cell r="B2539" t="str">
            <v>1015</v>
          </cell>
          <cell r="C2539">
            <v>-5561844.6100000003</v>
          </cell>
          <cell r="D2539" t="str">
            <v>203</v>
          </cell>
          <cell r="E2539" t="str">
            <v>407</v>
          </cell>
          <cell r="F2539">
            <v>0</v>
          </cell>
          <cell r="G2539">
            <v>11</v>
          </cell>
          <cell r="H2539" t="str">
            <v>2006-11-30</v>
          </cell>
        </row>
        <row r="2540">
          <cell r="A2540" t="str">
            <v>480001</v>
          </cell>
          <cell r="B2540" t="str">
            <v>1015</v>
          </cell>
          <cell r="C2540">
            <v>-5390864.0999999996</v>
          </cell>
          <cell r="D2540" t="str">
            <v>204</v>
          </cell>
          <cell r="E2540" t="str">
            <v>407</v>
          </cell>
          <cell r="F2540">
            <v>0</v>
          </cell>
          <cell r="G2540">
            <v>11</v>
          </cell>
          <cell r="H2540" t="str">
            <v>2006-11-30</v>
          </cell>
        </row>
        <row r="2541">
          <cell r="A2541" t="str">
            <v>480001</v>
          </cell>
          <cell r="B2541" t="str">
            <v>1015</v>
          </cell>
          <cell r="C2541">
            <v>-1183511.9099999999</v>
          </cell>
          <cell r="D2541" t="str">
            <v>205</v>
          </cell>
          <cell r="E2541" t="str">
            <v>407</v>
          </cell>
          <cell r="F2541">
            <v>0</v>
          </cell>
          <cell r="G2541">
            <v>11</v>
          </cell>
          <cell r="H2541" t="str">
            <v>2006-11-30</v>
          </cell>
        </row>
        <row r="2542">
          <cell r="A2542" t="str">
            <v>480001</v>
          </cell>
          <cell r="B2542" t="str">
            <v>1015</v>
          </cell>
          <cell r="C2542">
            <v>1602.73</v>
          </cell>
          <cell r="D2542" t="str">
            <v>210</v>
          </cell>
          <cell r="E2542" t="str">
            <v>407</v>
          </cell>
          <cell r="F2542">
            <v>231.8</v>
          </cell>
          <cell r="G2542">
            <v>11</v>
          </cell>
          <cell r="H2542" t="str">
            <v>2006-11-30</v>
          </cell>
        </row>
        <row r="2543">
          <cell r="A2543" t="str">
            <v>480001</v>
          </cell>
          <cell r="B2543" t="str">
            <v>1015</v>
          </cell>
          <cell r="C2543">
            <v>-1602.73</v>
          </cell>
          <cell r="D2543" t="str">
            <v>210</v>
          </cell>
          <cell r="E2543" t="str">
            <v>407</v>
          </cell>
          <cell r="F2543">
            <v>-231.8</v>
          </cell>
          <cell r="G2543">
            <v>11</v>
          </cell>
          <cell r="H2543" t="str">
            <v>2006-11-30</v>
          </cell>
        </row>
        <row r="2544">
          <cell r="A2544" t="str">
            <v>480001</v>
          </cell>
          <cell r="B2544" t="str">
            <v>1015</v>
          </cell>
          <cell r="C2544">
            <v>1112538.95</v>
          </cell>
          <cell r="D2544" t="str">
            <v>210</v>
          </cell>
          <cell r="E2544" t="str">
            <v>407</v>
          </cell>
          <cell r="F2544">
            <v>171490.3</v>
          </cell>
          <cell r="G2544">
            <v>11</v>
          </cell>
          <cell r="H2544" t="str">
            <v>2006-11-30</v>
          </cell>
        </row>
        <row r="2545">
          <cell r="A2545" t="str">
            <v>480001</v>
          </cell>
          <cell r="B2545" t="str">
            <v>1015</v>
          </cell>
          <cell r="C2545">
            <v>-1121136.31</v>
          </cell>
          <cell r="D2545" t="str">
            <v>210</v>
          </cell>
          <cell r="E2545" t="str">
            <v>407</v>
          </cell>
          <cell r="F2545">
            <v>-172838.2</v>
          </cell>
          <cell r="G2545">
            <v>11</v>
          </cell>
          <cell r="H2545" t="str">
            <v>2006-11-30</v>
          </cell>
        </row>
        <row r="2546">
          <cell r="A2546" t="str">
            <v>481000</v>
          </cell>
          <cell r="B2546" t="str">
            <v>1015</v>
          </cell>
          <cell r="C2546">
            <v>-708</v>
          </cell>
          <cell r="D2546" t="str">
            <v>202</v>
          </cell>
          <cell r="E2546" t="str">
            <v>407</v>
          </cell>
          <cell r="F2546">
            <v>0</v>
          </cell>
          <cell r="G2546">
            <v>11</v>
          </cell>
          <cell r="H2546" t="str">
            <v>2006-11-30</v>
          </cell>
        </row>
        <row r="2547">
          <cell r="A2547" t="str">
            <v>481000</v>
          </cell>
          <cell r="B2547" t="str">
            <v>1015</v>
          </cell>
          <cell r="C2547">
            <v>-713.84</v>
          </cell>
          <cell r="D2547" t="str">
            <v>202</v>
          </cell>
          <cell r="E2547" t="str">
            <v>407</v>
          </cell>
          <cell r="F2547">
            <v>-788.39</v>
          </cell>
          <cell r="G2547">
            <v>11</v>
          </cell>
          <cell r="H2547" t="str">
            <v>2006-11-30</v>
          </cell>
        </row>
        <row r="2548">
          <cell r="A2548" t="str">
            <v>481000</v>
          </cell>
          <cell r="B2548" t="str">
            <v>1015</v>
          </cell>
          <cell r="C2548">
            <v>-527.17999999999995</v>
          </cell>
          <cell r="D2548" t="str">
            <v>202</v>
          </cell>
          <cell r="E2548" t="str">
            <v>407</v>
          </cell>
          <cell r="F2548">
            <v>-750.59</v>
          </cell>
          <cell r="G2548">
            <v>11</v>
          </cell>
          <cell r="H2548" t="str">
            <v>2006-11-30</v>
          </cell>
        </row>
        <row r="2549">
          <cell r="A2549" t="str">
            <v>481000</v>
          </cell>
          <cell r="B2549" t="str">
            <v>1015</v>
          </cell>
          <cell r="C2549">
            <v>-272.62</v>
          </cell>
          <cell r="D2549" t="str">
            <v>202</v>
          </cell>
          <cell r="E2549" t="str">
            <v>407</v>
          </cell>
          <cell r="F2549">
            <v>-332.21</v>
          </cell>
          <cell r="G2549">
            <v>11</v>
          </cell>
          <cell r="H2549" t="str">
            <v>2006-11-30</v>
          </cell>
        </row>
        <row r="2550">
          <cell r="A2550" t="str">
            <v>481000</v>
          </cell>
          <cell r="B2550" t="str">
            <v>1015</v>
          </cell>
          <cell r="C2550">
            <v>-1553.24</v>
          </cell>
          <cell r="D2550" t="str">
            <v>203</v>
          </cell>
          <cell r="E2550" t="str">
            <v>407</v>
          </cell>
          <cell r="F2550">
            <v>0</v>
          </cell>
          <cell r="G2550">
            <v>11</v>
          </cell>
          <cell r="H2550" t="str">
            <v>2006-11-30</v>
          </cell>
        </row>
        <row r="2551">
          <cell r="A2551" t="str">
            <v>481000</v>
          </cell>
          <cell r="B2551" t="str">
            <v>1015</v>
          </cell>
          <cell r="C2551">
            <v>-11242.53</v>
          </cell>
          <cell r="D2551" t="str">
            <v>204</v>
          </cell>
          <cell r="E2551" t="str">
            <v>407</v>
          </cell>
          <cell r="F2551">
            <v>0</v>
          </cell>
          <cell r="G2551">
            <v>11</v>
          </cell>
          <cell r="H2551" t="str">
            <v>2006-11-30</v>
          </cell>
        </row>
        <row r="2552">
          <cell r="A2552" t="str">
            <v>481000</v>
          </cell>
          <cell r="B2552" t="str">
            <v>1015</v>
          </cell>
          <cell r="C2552">
            <v>72.349999999999994</v>
          </cell>
          <cell r="D2552" t="str">
            <v>205</v>
          </cell>
          <cell r="E2552" t="str">
            <v>407</v>
          </cell>
          <cell r="F2552">
            <v>0</v>
          </cell>
          <cell r="G2552">
            <v>11</v>
          </cell>
          <cell r="H2552" t="str">
            <v>2006-11-30</v>
          </cell>
        </row>
        <row r="2553">
          <cell r="A2553" t="str">
            <v>481004</v>
          </cell>
          <cell r="B2553" t="str">
            <v>1015</v>
          </cell>
          <cell r="C2553">
            <v>-746075.23</v>
          </cell>
          <cell r="D2553" t="str">
            <v>202</v>
          </cell>
          <cell r="E2553" t="str">
            <v>407</v>
          </cell>
          <cell r="F2553">
            <v>0</v>
          </cell>
          <cell r="G2553">
            <v>11</v>
          </cell>
          <cell r="H2553" t="str">
            <v>2006-11-30</v>
          </cell>
        </row>
        <row r="2554">
          <cell r="A2554" t="str">
            <v>481004</v>
          </cell>
          <cell r="B2554" t="str">
            <v>1015</v>
          </cell>
          <cell r="C2554">
            <v>-84</v>
          </cell>
          <cell r="D2554" t="str">
            <v>202</v>
          </cell>
          <cell r="E2554" t="str">
            <v>407</v>
          </cell>
          <cell r="F2554">
            <v>-77.92</v>
          </cell>
          <cell r="G2554">
            <v>11</v>
          </cell>
          <cell r="H2554" t="str">
            <v>2006-11-30</v>
          </cell>
        </row>
        <row r="2555">
          <cell r="A2555" t="str">
            <v>481004</v>
          </cell>
          <cell r="B2555" t="str">
            <v>1015</v>
          </cell>
          <cell r="C2555">
            <v>-79.709999999999994</v>
          </cell>
          <cell r="D2555" t="str">
            <v>202</v>
          </cell>
          <cell r="E2555" t="str">
            <v>407</v>
          </cell>
          <cell r="F2555">
            <v>-43.26</v>
          </cell>
          <cell r="G2555">
            <v>11</v>
          </cell>
          <cell r="H2555" t="str">
            <v>2006-11-30</v>
          </cell>
        </row>
        <row r="2556">
          <cell r="A2556" t="str">
            <v>481004</v>
          </cell>
          <cell r="B2556" t="str">
            <v>1015</v>
          </cell>
          <cell r="C2556">
            <v>-10362.9</v>
          </cell>
          <cell r="D2556" t="str">
            <v>202</v>
          </cell>
          <cell r="E2556" t="str">
            <v>407</v>
          </cell>
          <cell r="F2556">
            <v>-8201.2199999999993</v>
          </cell>
          <cell r="G2556">
            <v>11</v>
          </cell>
          <cell r="H2556" t="str">
            <v>2006-11-30</v>
          </cell>
        </row>
        <row r="2557">
          <cell r="A2557" t="str">
            <v>481004</v>
          </cell>
          <cell r="B2557" t="str">
            <v>1015</v>
          </cell>
          <cell r="C2557">
            <v>-6935.71</v>
          </cell>
          <cell r="D2557" t="str">
            <v>202</v>
          </cell>
          <cell r="E2557" t="str">
            <v>407</v>
          </cell>
          <cell r="F2557">
            <v>-5180.21</v>
          </cell>
          <cell r="G2557">
            <v>11</v>
          </cell>
          <cell r="H2557" t="str">
            <v>2006-11-30</v>
          </cell>
        </row>
        <row r="2558">
          <cell r="A2558" t="str">
            <v>481004</v>
          </cell>
          <cell r="B2558" t="str">
            <v>1015</v>
          </cell>
          <cell r="C2558">
            <v>-1018.14</v>
          </cell>
          <cell r="D2558" t="str">
            <v>202</v>
          </cell>
          <cell r="E2558" t="str">
            <v>407</v>
          </cell>
          <cell r="F2558">
            <v>-587.01</v>
          </cell>
          <cell r="G2558">
            <v>11</v>
          </cell>
          <cell r="H2558" t="str">
            <v>2006-11-30</v>
          </cell>
        </row>
        <row r="2559">
          <cell r="A2559" t="str">
            <v>481004</v>
          </cell>
          <cell r="B2559" t="str">
            <v>1015</v>
          </cell>
          <cell r="C2559">
            <v>-1304.29</v>
          </cell>
          <cell r="D2559" t="str">
            <v>202</v>
          </cell>
          <cell r="E2559" t="str">
            <v>407</v>
          </cell>
          <cell r="F2559">
            <v>-428.63</v>
          </cell>
          <cell r="G2559">
            <v>11</v>
          </cell>
          <cell r="H2559" t="str">
            <v>2006-11-30</v>
          </cell>
        </row>
      </sheetData>
      <sheetData sheetId="5" refreshError="1">
        <row r="6">
          <cell r="BV6">
            <v>38383</v>
          </cell>
          <cell r="BW6">
            <v>38411</v>
          </cell>
          <cell r="BX6">
            <v>38442</v>
          </cell>
          <cell r="BY6">
            <v>38472</v>
          </cell>
          <cell r="BZ6">
            <v>38503</v>
          </cell>
          <cell r="CA6">
            <v>38533</v>
          </cell>
          <cell r="CB6">
            <v>38564</v>
          </cell>
          <cell r="CC6">
            <v>38595</v>
          </cell>
          <cell r="CD6">
            <v>38625</v>
          </cell>
          <cell r="CE6">
            <v>38656</v>
          </cell>
          <cell r="CF6">
            <v>38686</v>
          </cell>
          <cell r="CG6">
            <v>38717</v>
          </cell>
          <cell r="CH6">
            <v>38748</v>
          </cell>
          <cell r="CI6">
            <v>38776</v>
          </cell>
          <cell r="CJ6">
            <v>38807</v>
          </cell>
          <cell r="CK6">
            <v>38837</v>
          </cell>
          <cell r="CL6">
            <v>38868</v>
          </cell>
          <cell r="CM6">
            <v>38898</v>
          </cell>
          <cell r="CN6">
            <v>38929</v>
          </cell>
          <cell r="CO6">
            <v>38960</v>
          </cell>
          <cell r="CP6">
            <v>38990</v>
          </cell>
          <cell r="CQ6">
            <v>39021</v>
          </cell>
          <cell r="CR6">
            <v>39051</v>
          </cell>
          <cell r="CS6">
            <v>39082</v>
          </cell>
          <cell r="CT6">
            <v>39113</v>
          </cell>
          <cell r="CU6">
            <v>39141</v>
          </cell>
          <cell r="CV6">
            <v>39172</v>
          </cell>
          <cell r="CW6">
            <v>39202</v>
          </cell>
          <cell r="CX6">
            <v>39233</v>
          </cell>
          <cell r="CY6">
            <v>39263</v>
          </cell>
          <cell r="CZ6">
            <v>39294</v>
          </cell>
          <cell r="DA6">
            <v>39325</v>
          </cell>
          <cell r="DB6">
            <v>39355</v>
          </cell>
          <cell r="DC6">
            <v>39386</v>
          </cell>
          <cell r="DD6">
            <v>39416</v>
          </cell>
          <cell r="DE6">
            <v>39447</v>
          </cell>
          <cell r="DF6">
            <v>39478</v>
          </cell>
          <cell r="DG6">
            <v>39507</v>
          </cell>
          <cell r="DH6">
            <v>39538</v>
          </cell>
          <cell r="DI6">
            <v>39568</v>
          </cell>
          <cell r="DJ6">
            <v>39599</v>
          </cell>
          <cell r="DK6">
            <v>39629</v>
          </cell>
          <cell r="DL6">
            <v>39660</v>
          </cell>
          <cell r="DM6">
            <v>39691</v>
          </cell>
          <cell r="DN6">
            <v>39721</v>
          </cell>
          <cell r="DO6">
            <v>39752</v>
          </cell>
          <cell r="DP6">
            <v>39782</v>
          </cell>
          <cell r="DQ6">
            <v>39813</v>
          </cell>
          <cell r="DR6">
            <v>39844</v>
          </cell>
          <cell r="DS6">
            <v>39872</v>
          </cell>
          <cell r="DT6">
            <v>39903</v>
          </cell>
          <cell r="DU6">
            <v>39933</v>
          </cell>
          <cell r="DV6">
            <v>39964</v>
          </cell>
          <cell r="DW6">
            <v>39994</v>
          </cell>
          <cell r="DX6">
            <v>40025</v>
          </cell>
          <cell r="DY6">
            <v>40056</v>
          </cell>
          <cell r="DZ6">
            <v>40086</v>
          </cell>
          <cell r="EA6">
            <v>40117</v>
          </cell>
          <cell r="EB6">
            <v>40147</v>
          </cell>
          <cell r="EC6">
            <v>40178</v>
          </cell>
          <cell r="ED6">
            <v>40209</v>
          </cell>
          <cell r="EE6">
            <v>40237</v>
          </cell>
          <cell r="EF6">
            <v>40268</v>
          </cell>
          <cell r="EG6">
            <v>40298</v>
          </cell>
          <cell r="EH6">
            <v>40329</v>
          </cell>
          <cell r="EI6">
            <v>40359</v>
          </cell>
          <cell r="EJ6">
            <v>40390</v>
          </cell>
          <cell r="EK6">
            <v>40421</v>
          </cell>
          <cell r="EL6">
            <v>40451</v>
          </cell>
          <cell r="EM6">
            <v>40482</v>
          </cell>
          <cell r="EN6">
            <v>40512</v>
          </cell>
          <cell r="EO6">
            <v>40543</v>
          </cell>
          <cell r="EP6">
            <v>40574</v>
          </cell>
          <cell r="EQ6">
            <v>40602</v>
          </cell>
          <cell r="ER6">
            <v>40633</v>
          </cell>
          <cell r="ES6">
            <v>40663</v>
          </cell>
          <cell r="ET6">
            <v>40694</v>
          </cell>
          <cell r="EU6">
            <v>40724</v>
          </cell>
          <cell r="EV6">
            <v>40755</v>
          </cell>
          <cell r="EW6">
            <v>40786</v>
          </cell>
          <cell r="EX6">
            <v>40816</v>
          </cell>
          <cell r="EY6">
            <v>40847</v>
          </cell>
          <cell r="EZ6">
            <v>40877</v>
          </cell>
          <cell r="FA6">
            <v>40908</v>
          </cell>
          <cell r="FB6">
            <v>40939</v>
          </cell>
          <cell r="FC6">
            <v>40968</v>
          </cell>
          <cell r="FD6">
            <v>40999</v>
          </cell>
          <cell r="FE6">
            <v>41029</v>
          </cell>
          <cell r="FF6">
            <v>41060</v>
          </cell>
          <cell r="FG6">
            <v>41090</v>
          </cell>
          <cell r="FH6">
            <v>41121</v>
          </cell>
          <cell r="FI6">
            <v>41152</v>
          </cell>
          <cell r="FJ6">
            <v>41182</v>
          </cell>
          <cell r="FK6">
            <v>41213</v>
          </cell>
          <cell r="FL6">
            <v>41243</v>
          </cell>
          <cell r="FM6">
            <v>41274</v>
          </cell>
          <cell r="FN6">
            <v>41305</v>
          </cell>
          <cell r="FO6">
            <v>41333</v>
          </cell>
          <cell r="FP6">
            <v>41364</v>
          </cell>
          <cell r="FQ6">
            <v>41394</v>
          </cell>
          <cell r="FR6">
            <v>41425</v>
          </cell>
          <cell r="FS6">
            <v>41455</v>
          </cell>
          <cell r="FT6">
            <v>41486</v>
          </cell>
          <cell r="FU6">
            <v>41517</v>
          </cell>
          <cell r="FV6">
            <v>41547</v>
          </cell>
          <cell r="FW6">
            <v>41578</v>
          </cell>
          <cell r="FX6">
            <v>41608</v>
          </cell>
          <cell r="FY6">
            <v>41639</v>
          </cell>
          <cell r="FZ6">
            <v>41670</v>
          </cell>
          <cell r="GA6">
            <v>41698</v>
          </cell>
          <cell r="GB6">
            <v>41729</v>
          </cell>
          <cell r="GC6">
            <v>41759</v>
          </cell>
          <cell r="GD6">
            <v>41790</v>
          </cell>
          <cell r="GE6">
            <v>41820</v>
          </cell>
          <cell r="GF6">
            <v>41851</v>
          </cell>
          <cell r="GG6">
            <v>41882</v>
          </cell>
          <cell r="GH6">
            <v>41912</v>
          </cell>
          <cell r="GI6">
            <v>41943</v>
          </cell>
          <cell r="GJ6">
            <v>41973</v>
          </cell>
          <cell r="GK6">
            <v>42004</v>
          </cell>
          <cell r="GL6">
            <v>42035</v>
          </cell>
          <cell r="GM6">
            <v>42063</v>
          </cell>
          <cell r="GN6">
            <v>42094</v>
          </cell>
          <cell r="GO6">
            <v>42124</v>
          </cell>
          <cell r="GP6">
            <v>42155</v>
          </cell>
          <cell r="GQ6">
            <v>42185</v>
          </cell>
          <cell r="GR6">
            <v>42216</v>
          </cell>
          <cell r="GS6">
            <v>42247</v>
          </cell>
          <cell r="GT6">
            <v>42277</v>
          </cell>
          <cell r="GU6">
            <v>42308</v>
          </cell>
          <cell r="GV6">
            <v>42338</v>
          </cell>
          <cell r="GW6">
            <v>42369</v>
          </cell>
          <cell r="GX6">
            <v>42400</v>
          </cell>
          <cell r="GY6">
            <v>42429</v>
          </cell>
          <cell r="GZ6">
            <v>42460</v>
          </cell>
          <cell r="HA6">
            <v>42490</v>
          </cell>
          <cell r="HB6">
            <v>42521</v>
          </cell>
          <cell r="HC6">
            <v>42551</v>
          </cell>
          <cell r="HD6">
            <v>42582</v>
          </cell>
          <cell r="HE6">
            <v>42613</v>
          </cell>
          <cell r="HF6">
            <v>42643</v>
          </cell>
          <cell r="HG6">
            <v>42674</v>
          </cell>
          <cell r="HH6">
            <v>42704</v>
          </cell>
          <cell r="HI6">
            <v>42735</v>
          </cell>
          <cell r="HJ6">
            <v>42766</v>
          </cell>
          <cell r="HK6">
            <v>42794</v>
          </cell>
          <cell r="HL6">
            <v>42825</v>
          </cell>
          <cell r="HM6">
            <v>42855</v>
          </cell>
          <cell r="HN6">
            <v>42886</v>
          </cell>
          <cell r="HO6">
            <v>42916</v>
          </cell>
          <cell r="HP6">
            <v>42947</v>
          </cell>
          <cell r="HQ6">
            <v>42978</v>
          </cell>
          <cell r="HR6">
            <v>43008</v>
          </cell>
          <cell r="HS6">
            <v>43039</v>
          </cell>
          <cell r="HT6">
            <v>43069</v>
          </cell>
          <cell r="HU6">
            <v>43100</v>
          </cell>
          <cell r="HV6">
            <v>43131</v>
          </cell>
          <cell r="HW6">
            <v>43159</v>
          </cell>
          <cell r="HX6">
            <v>43190</v>
          </cell>
          <cell r="HY6">
            <v>43220</v>
          </cell>
          <cell r="HZ6">
            <v>43251</v>
          </cell>
          <cell r="IA6">
            <v>43281</v>
          </cell>
          <cell r="IB6">
            <v>43312</v>
          </cell>
          <cell r="IC6">
            <v>43343</v>
          </cell>
          <cell r="ID6">
            <v>43373</v>
          </cell>
          <cell r="IE6">
            <v>43404</v>
          </cell>
          <cell r="IF6">
            <v>43434</v>
          </cell>
          <cell r="IG6">
            <v>43465</v>
          </cell>
          <cell r="IH6">
            <v>43496</v>
          </cell>
          <cell r="II6">
            <v>43524</v>
          </cell>
          <cell r="IJ6">
            <v>43555</v>
          </cell>
        </row>
        <row r="8">
          <cell r="BV8">
            <v>10129</v>
          </cell>
          <cell r="BW8">
            <v>10437</v>
          </cell>
          <cell r="BX8">
            <v>9054</v>
          </cell>
          <cell r="BY8">
            <v>10575</v>
          </cell>
          <cell r="BZ8">
            <v>10517</v>
          </cell>
          <cell r="CA8">
            <v>11113</v>
          </cell>
          <cell r="CB8">
            <v>10543</v>
          </cell>
          <cell r="CC8">
            <v>8893</v>
          </cell>
          <cell r="CD8">
            <v>13704</v>
          </cell>
          <cell r="CE8">
            <v>13546</v>
          </cell>
          <cell r="CF8">
            <v>11004</v>
          </cell>
          <cell r="CG8">
            <v>10033</v>
          </cell>
          <cell r="CH8">
            <v>8402</v>
          </cell>
          <cell r="CI8">
            <v>10563</v>
          </cell>
          <cell r="CJ8">
            <v>9833</v>
          </cell>
          <cell r="CK8">
            <v>10611</v>
          </cell>
          <cell r="CL8">
            <v>10861</v>
          </cell>
          <cell r="CM8">
            <v>12519</v>
          </cell>
          <cell r="CN8">
            <v>11835</v>
          </cell>
          <cell r="CO8">
            <v>11647</v>
          </cell>
          <cell r="CP8">
            <v>12463</v>
          </cell>
          <cell r="CQ8">
            <v>11976</v>
          </cell>
          <cell r="CR8">
            <v>13688</v>
          </cell>
          <cell r="CS8">
            <v>13021</v>
          </cell>
          <cell r="CT8">
            <v>12919</v>
          </cell>
          <cell r="CU8">
            <v>0</v>
          </cell>
          <cell r="CV8">
            <v>0</v>
          </cell>
          <cell r="CW8">
            <v>0</v>
          </cell>
          <cell r="CX8">
            <v>0</v>
          </cell>
          <cell r="CY8">
            <v>0</v>
          </cell>
          <cell r="CZ8">
            <v>0</v>
          </cell>
          <cell r="DA8">
            <v>0</v>
          </cell>
          <cell r="DB8">
            <v>0</v>
          </cell>
          <cell r="DC8">
            <v>0</v>
          </cell>
          <cell r="DD8">
            <v>0</v>
          </cell>
          <cell r="DE8">
            <v>0</v>
          </cell>
        </row>
        <row r="12">
          <cell r="BV12">
            <v>25921.702284341984</v>
          </cell>
          <cell r="BW12">
            <v>26928.533516691528</v>
          </cell>
          <cell r="BX12">
            <v>22855.654717162717</v>
          </cell>
          <cell r="BY12">
            <v>27096.625504724041</v>
          </cell>
          <cell r="BZ12">
            <v>26880.162987934309</v>
          </cell>
          <cell r="CA12">
            <v>25234.060401148345</v>
          </cell>
          <cell r="CB12">
            <v>27062.277058847885</v>
          </cell>
          <cell r="CC12">
            <v>22144.269745808044</v>
          </cell>
          <cell r="CD12">
            <v>35047.807991280744</v>
          </cell>
          <cell r="CE12">
            <v>31798.069364545463</v>
          </cell>
          <cell r="CF12">
            <v>22322.853453217656</v>
          </cell>
          <cell r="CG12">
            <v>24932.527885556832</v>
          </cell>
          <cell r="CH12">
            <v>20095.642068347748</v>
          </cell>
          <cell r="CI12">
            <v>30005.109650302296</v>
          </cell>
          <cell r="CJ12">
            <v>24388.300783795159</v>
          </cell>
          <cell r="CK12">
            <v>25731.112695011088</v>
          </cell>
          <cell r="CL12">
            <v>25199.406848555445</v>
          </cell>
          <cell r="CM12">
            <v>29471.297811261997</v>
          </cell>
          <cell r="CN12">
            <v>27550.529260347219</v>
          </cell>
          <cell r="CO12">
            <v>26611.894221422921</v>
          </cell>
          <cell r="CP12">
            <v>28864.343958420963</v>
          </cell>
          <cell r="CQ12">
            <v>26354.985924203425</v>
          </cell>
          <cell r="CR12">
            <v>34282.020969729747</v>
          </cell>
          <cell r="CS12">
            <v>28895.053071393373</v>
          </cell>
          <cell r="CT12">
            <v>26419.947403398895</v>
          </cell>
          <cell r="CU12" t="e">
            <v>#DIV/0!</v>
          </cell>
          <cell r="CV12" t="e">
            <v>#DIV/0!</v>
          </cell>
          <cell r="CW12" t="e">
            <v>#DIV/0!</v>
          </cell>
          <cell r="CX12" t="e">
            <v>#DIV/0!</v>
          </cell>
          <cell r="CY12" t="e">
            <v>#DIV/0!</v>
          </cell>
          <cell r="CZ12" t="e">
            <v>#DIV/0!</v>
          </cell>
          <cell r="DA12" t="e">
            <v>#DIV/0!</v>
          </cell>
          <cell r="DB12" t="e">
            <v>#DIV/0!</v>
          </cell>
          <cell r="DC12" t="e">
            <v>#DIV/0!</v>
          </cell>
          <cell r="DD12" t="e">
            <v>#DIV/0!</v>
          </cell>
          <cell r="DE12" t="e">
            <v>#DIV/0!</v>
          </cell>
        </row>
        <row r="14">
          <cell r="BV14">
            <v>7609.6287827878823</v>
          </cell>
          <cell r="BW14">
            <v>7821.4484599876359</v>
          </cell>
          <cell r="BX14">
            <v>6852.460526434088</v>
          </cell>
          <cell r="BY14">
            <v>7954.9948415509516</v>
          </cell>
          <cell r="BZ14">
            <v>7946.3924184418402</v>
          </cell>
          <cell r="CA14">
            <v>7062.4584810419374</v>
          </cell>
          <cell r="CB14">
            <v>7539.1288792765263</v>
          </cell>
          <cell r="CC14">
            <v>6457.3534874655588</v>
          </cell>
          <cell r="CD14">
            <v>9748.4021890123113</v>
          </cell>
          <cell r="CE14">
            <v>8799.1852854908448</v>
          </cell>
          <cell r="CF14">
            <v>7153.8879139728178</v>
          </cell>
          <cell r="CG14">
            <v>8059.9172764995319</v>
          </cell>
          <cell r="CH14">
            <v>6687.2970122779743</v>
          </cell>
          <cell r="CI14">
            <v>9519.4527981579013</v>
          </cell>
          <cell r="CJ14">
            <v>8014.9377500087667</v>
          </cell>
          <cell r="CK14">
            <v>8368.6758659295447</v>
          </cell>
          <cell r="CL14">
            <v>8307.0036791993571</v>
          </cell>
          <cell r="CM14">
            <v>10011.873151627771</v>
          </cell>
          <cell r="CN14">
            <v>9359.8805253632345</v>
          </cell>
          <cell r="CO14">
            <v>9246.9855341547009</v>
          </cell>
          <cell r="CP14">
            <v>9853.3937779639909</v>
          </cell>
          <cell r="CQ14">
            <v>9220.3604736602247</v>
          </cell>
          <cell r="CR14">
            <v>13473.397502882362</v>
          </cell>
          <cell r="CS14">
            <v>11468.858102932405</v>
          </cell>
          <cell r="CT14">
            <v>10722.74117339525</v>
          </cell>
          <cell r="CU14" t="e">
            <v>#DIV/0!</v>
          </cell>
          <cell r="CV14" t="e">
            <v>#DIV/0!</v>
          </cell>
          <cell r="CW14" t="e">
            <v>#DIV/0!</v>
          </cell>
          <cell r="CX14" t="e">
            <v>#DIV/0!</v>
          </cell>
          <cell r="CY14" t="e">
            <v>#DIV/0!</v>
          </cell>
          <cell r="CZ14" t="e">
            <v>#DIV/0!</v>
          </cell>
          <cell r="DA14" t="e">
            <v>#DIV/0!</v>
          </cell>
          <cell r="DB14" t="e">
            <v>#DIV/0!</v>
          </cell>
          <cell r="DC14" t="e">
            <v>#DIV/0!</v>
          </cell>
          <cell r="DD14" t="e">
            <v>#DIV/0!</v>
          </cell>
          <cell r="DE14" t="e">
            <v>#DIV/0!</v>
          </cell>
        </row>
        <row r="16">
          <cell r="BV16">
            <v>46578.208932870133</v>
          </cell>
          <cell r="BW16">
            <v>47874.748023320819</v>
          </cell>
          <cell r="BX16">
            <v>41943.614756403185</v>
          </cell>
          <cell r="BY16">
            <v>48692.179653725012</v>
          </cell>
          <cell r="BZ16">
            <v>48639.524593623857</v>
          </cell>
          <cell r="CA16">
            <v>57048.161117809708</v>
          </cell>
          <cell r="CB16">
            <v>60898.544061875597</v>
          </cell>
          <cell r="CC16">
            <v>52160.326766726401</v>
          </cell>
          <cell r="CD16">
            <v>78744.309819706948</v>
          </cell>
          <cell r="CE16">
            <v>71076.855349963691</v>
          </cell>
          <cell r="CF16">
            <v>72536.068632809518</v>
          </cell>
          <cell r="CG16">
            <v>81722.654837943643</v>
          </cell>
          <cell r="CH16">
            <v>67805.120919374269</v>
          </cell>
          <cell r="CI16">
            <v>85579.727551539792</v>
          </cell>
          <cell r="CJ16">
            <v>72054.161466196078</v>
          </cell>
          <cell r="CK16">
            <v>75234.261439059366</v>
          </cell>
          <cell r="CL16">
            <v>74679.829472245197</v>
          </cell>
          <cell r="CM16">
            <v>85019.55903711023</v>
          </cell>
          <cell r="CN16">
            <v>79482.920214289552</v>
          </cell>
          <cell r="CO16">
            <v>78524.230244422375</v>
          </cell>
          <cell r="CP16">
            <v>83673.772263615043</v>
          </cell>
          <cell r="CQ16">
            <v>78298.133602136339</v>
          </cell>
          <cell r="CR16">
            <v>80943.601527387902</v>
          </cell>
          <cell r="CS16">
            <v>68901.008825674231</v>
          </cell>
          <cell r="CT16">
            <v>64418.591423205857</v>
          </cell>
          <cell r="CU16" t="e">
            <v>#DIV/0!</v>
          </cell>
          <cell r="CV16" t="e">
            <v>#DIV/0!</v>
          </cell>
          <cell r="CW16" t="e">
            <v>#DIV/0!</v>
          </cell>
          <cell r="CX16" t="e">
            <v>#DIV/0!</v>
          </cell>
          <cell r="CY16" t="e">
            <v>#DIV/0!</v>
          </cell>
          <cell r="CZ16" t="e">
            <v>#DIV/0!</v>
          </cell>
          <cell r="DA16" t="e">
            <v>#DIV/0!</v>
          </cell>
          <cell r="DB16" t="e">
            <v>#DIV/0!</v>
          </cell>
          <cell r="DC16" t="e">
            <v>#DIV/0!</v>
          </cell>
          <cell r="DD16" t="e">
            <v>#DIV/0!</v>
          </cell>
          <cell r="DE16" t="e">
            <v>#DIV/0!</v>
          </cell>
        </row>
        <row r="17">
          <cell r="BV17">
            <v>80109.540000000008</v>
          </cell>
          <cell r="BW17">
            <v>82624.729999999981</v>
          </cell>
          <cell r="BX17">
            <v>71651.729999999981</v>
          </cell>
          <cell r="BY17">
            <v>83743.8</v>
          </cell>
          <cell r="BZ17">
            <v>83466.080000000016</v>
          </cell>
          <cell r="CA17">
            <v>89344.68</v>
          </cell>
          <cell r="CB17">
            <v>95499.950000000012</v>
          </cell>
          <cell r="CC17">
            <v>80761.950000000012</v>
          </cell>
          <cell r="CD17">
            <v>123540.52</v>
          </cell>
          <cell r="CE17">
            <v>111674.11</v>
          </cell>
          <cell r="CF17">
            <v>102012.81</v>
          </cell>
          <cell r="CG17">
            <v>114715.1</v>
          </cell>
          <cell r="CH17">
            <v>94588.06</v>
          </cell>
          <cell r="CI17">
            <v>125104.29</v>
          </cell>
          <cell r="CJ17">
            <v>104457.4</v>
          </cell>
          <cell r="CK17">
            <v>109334.05</v>
          </cell>
          <cell r="CL17">
            <v>108186.23999999999</v>
          </cell>
          <cell r="CM17">
            <v>124502.73</v>
          </cell>
          <cell r="CN17">
            <v>116393.33</v>
          </cell>
          <cell r="CO17">
            <v>114383.11</v>
          </cell>
          <cell r="CP17">
            <v>122391.51</v>
          </cell>
          <cell r="CQ17">
            <v>113873.47999999998</v>
          </cell>
          <cell r="CR17">
            <v>128699.02000000002</v>
          </cell>
          <cell r="CS17">
            <v>109264.92000000001</v>
          </cell>
          <cell r="CT17">
            <v>101561.28</v>
          </cell>
          <cell r="CU17" t="e">
            <v>#DIV/0!</v>
          </cell>
          <cell r="CV17" t="e">
            <v>#DIV/0!</v>
          </cell>
          <cell r="CW17" t="e">
            <v>#DIV/0!</v>
          </cell>
          <cell r="CX17" t="e">
            <v>#DIV/0!</v>
          </cell>
          <cell r="CY17" t="e">
            <v>#DIV/0!</v>
          </cell>
          <cell r="CZ17" t="e">
            <v>#DIV/0!</v>
          </cell>
          <cell r="DA17" t="e">
            <v>#DIV/0!</v>
          </cell>
          <cell r="DB17" t="e">
            <v>#DIV/0!</v>
          </cell>
          <cell r="DC17" t="e">
            <v>#DIV/0!</v>
          </cell>
          <cell r="DD17" t="e">
            <v>#DIV/0!</v>
          </cell>
          <cell r="DE17" t="e">
            <v>#DIV/0!</v>
          </cell>
        </row>
        <row r="18">
          <cell r="BV18">
            <v>80109.539999999994</v>
          </cell>
          <cell r="BW18">
            <v>82624.73</v>
          </cell>
          <cell r="BX18">
            <v>71651.73</v>
          </cell>
          <cell r="BY18">
            <v>83743.8</v>
          </cell>
          <cell r="BZ18">
            <v>83466.080000000002</v>
          </cell>
          <cell r="CA18">
            <v>89344.68</v>
          </cell>
          <cell r="CB18">
            <v>95499.95</v>
          </cell>
          <cell r="CC18">
            <v>80761.95</v>
          </cell>
          <cell r="CD18">
            <v>123540.52</v>
          </cell>
          <cell r="CE18">
            <v>111674.11</v>
          </cell>
          <cell r="CF18">
            <v>102012.81</v>
          </cell>
          <cell r="CG18">
            <v>114715.1</v>
          </cell>
          <cell r="CH18">
            <v>94588.06</v>
          </cell>
          <cell r="CI18">
            <v>125104.29</v>
          </cell>
          <cell r="CJ18">
            <v>104457.4</v>
          </cell>
          <cell r="CK18">
            <v>109334.05</v>
          </cell>
          <cell r="CL18">
            <v>108186.24000000001</v>
          </cell>
          <cell r="CM18">
            <v>124502.73</v>
          </cell>
          <cell r="CN18">
            <v>116393.33</v>
          </cell>
          <cell r="CO18">
            <v>114383.11</v>
          </cell>
          <cell r="CP18">
            <v>122391.51</v>
          </cell>
          <cell r="CQ18">
            <v>113873.48</v>
          </cell>
          <cell r="CR18">
            <v>128699.02</v>
          </cell>
          <cell r="CS18">
            <v>109264.92</v>
          </cell>
          <cell r="CT18">
            <v>101561.28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</row>
        <row r="22">
          <cell r="BV22">
            <v>518</v>
          </cell>
          <cell r="BW22">
            <v>494</v>
          </cell>
          <cell r="BX22">
            <v>474</v>
          </cell>
          <cell r="BY22">
            <v>271</v>
          </cell>
          <cell r="BZ22">
            <v>1125</v>
          </cell>
          <cell r="CA22">
            <v>650</v>
          </cell>
          <cell r="CB22">
            <v>655</v>
          </cell>
          <cell r="CC22">
            <v>929</v>
          </cell>
          <cell r="CD22">
            <v>556</v>
          </cell>
          <cell r="CE22">
            <v>1163</v>
          </cell>
          <cell r="CF22">
            <v>1454</v>
          </cell>
          <cell r="CG22">
            <v>-403</v>
          </cell>
          <cell r="CH22">
            <v>386</v>
          </cell>
          <cell r="CI22">
            <v>-45</v>
          </cell>
          <cell r="CJ22">
            <v>290</v>
          </cell>
          <cell r="CK22">
            <v>417</v>
          </cell>
          <cell r="CL22">
            <v>157</v>
          </cell>
          <cell r="CM22">
            <v>151</v>
          </cell>
          <cell r="CN22">
            <v>50</v>
          </cell>
          <cell r="CO22">
            <v>1477</v>
          </cell>
          <cell r="CP22">
            <v>403</v>
          </cell>
          <cell r="CQ22">
            <v>472</v>
          </cell>
          <cell r="CR22">
            <v>466</v>
          </cell>
          <cell r="CS22">
            <v>377</v>
          </cell>
          <cell r="CT22">
            <v>430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0</v>
          </cell>
          <cell r="CZ22">
            <v>0</v>
          </cell>
          <cell r="DA22">
            <v>0</v>
          </cell>
          <cell r="DB22">
            <v>0</v>
          </cell>
          <cell r="DC22">
            <v>0</v>
          </cell>
          <cell r="DD22">
            <v>0</v>
          </cell>
          <cell r="DE22">
            <v>0</v>
          </cell>
        </row>
        <row r="26">
          <cell r="BV26">
            <v>1524.9873890993188</v>
          </cell>
          <cell r="BW26">
            <v>1458.641282184622</v>
          </cell>
          <cell r="BX26">
            <v>1380.4562784476539</v>
          </cell>
          <cell r="BY26">
            <v>758.51921713461923</v>
          </cell>
          <cell r="BZ26">
            <v>2952.3003145829143</v>
          </cell>
          <cell r="CA26">
            <v>1557.9802297111898</v>
          </cell>
          <cell r="CB26">
            <v>1803.7398987265294</v>
          </cell>
          <cell r="CC26">
            <v>2515.1526431571751</v>
          </cell>
          <cell r="CD26">
            <v>1698.0392447567824</v>
          </cell>
          <cell r="CE26">
            <v>3425.8821791283594</v>
          </cell>
          <cell r="CF26">
            <v>3754.6719411062854</v>
          </cell>
          <cell r="CG26">
            <v>-1108.6346848856517</v>
          </cell>
          <cell r="CH26">
            <v>1190.5366073018233</v>
          </cell>
          <cell r="CI26">
            <v>120.39109954239959</v>
          </cell>
          <cell r="CJ26">
            <v>992.60852824644712</v>
          </cell>
          <cell r="CK26">
            <v>1284.1894765028735</v>
          </cell>
          <cell r="CL26">
            <v>482.32029747934877</v>
          </cell>
          <cell r="CM26">
            <v>463.5590028643764</v>
          </cell>
          <cell r="CN26">
            <v>150.53616416572726</v>
          </cell>
          <cell r="CO26">
            <v>4276.7036909522667</v>
          </cell>
          <cell r="CP26">
            <v>1290.496929989097</v>
          </cell>
          <cell r="CQ26">
            <v>939.19155847029242</v>
          </cell>
          <cell r="CR26">
            <v>1212.4293355163491</v>
          </cell>
          <cell r="CS26">
            <v>931.80755662739648</v>
          </cell>
          <cell r="CT26">
            <v>917.21906270388854</v>
          </cell>
          <cell r="CU26" t="e">
            <v>#DIV/0!</v>
          </cell>
          <cell r="CV26" t="e">
            <v>#DIV/0!</v>
          </cell>
          <cell r="CW26" t="e">
            <v>#DIV/0!</v>
          </cell>
          <cell r="CX26" t="e">
            <v>#DIV/0!</v>
          </cell>
          <cell r="CY26" t="e">
            <v>#DIV/0!</v>
          </cell>
          <cell r="CZ26" t="e">
            <v>#DIV/0!</v>
          </cell>
          <cell r="DA26" t="e">
            <v>#DIV/0!</v>
          </cell>
          <cell r="DB26" t="e">
            <v>#DIV/0!</v>
          </cell>
          <cell r="DC26" t="e">
            <v>#DIV/0!</v>
          </cell>
          <cell r="DD26" t="e">
            <v>#DIV/0!</v>
          </cell>
          <cell r="DE26" t="e">
            <v>#DIV/0!</v>
          </cell>
        </row>
        <row r="30">
          <cell r="BV30">
            <v>3047.4426109006813</v>
          </cell>
          <cell r="BW30">
            <v>2938.9787178153779</v>
          </cell>
          <cell r="BX30">
            <v>2821.5237215523462</v>
          </cell>
          <cell r="BY30">
            <v>1634.1507828653807</v>
          </cell>
          <cell r="BZ30">
            <v>5709.6896854170864</v>
          </cell>
          <cell r="CA30">
            <v>3657.8397702888096</v>
          </cell>
          <cell r="CB30">
            <v>4166.5201012734715</v>
          </cell>
          <cell r="CC30">
            <v>5665.3273568428249</v>
          </cell>
          <cell r="CD30">
            <v>3709.9907552432173</v>
          </cell>
          <cell r="CE30">
            <v>8500.9978208716402</v>
          </cell>
          <cell r="CF30">
            <v>9316.8580588937148</v>
          </cell>
          <cell r="CG30">
            <v>-2996.1953151143484</v>
          </cell>
          <cell r="CH30">
            <v>3217.5433926981764</v>
          </cell>
          <cell r="CI30">
            <v>325.36890045760038</v>
          </cell>
          <cell r="CJ30">
            <v>2458.5314717535525</v>
          </cell>
          <cell r="CK30">
            <v>3180.7305234971268</v>
          </cell>
          <cell r="CL30">
            <v>1194.6297025206513</v>
          </cell>
          <cell r="CM30">
            <v>1148.1609971356236</v>
          </cell>
          <cell r="CN30">
            <v>372.85383583427273</v>
          </cell>
          <cell r="CO30">
            <v>10592.706309047735</v>
          </cell>
          <cell r="CP30">
            <v>3196.3530700109036</v>
          </cell>
          <cell r="CQ30">
            <v>2538.2584415297079</v>
          </cell>
          <cell r="CR30">
            <v>3276.7106644836508</v>
          </cell>
          <cell r="CS30">
            <v>2518.3024433726036</v>
          </cell>
          <cell r="CT30">
            <v>1419.7609372961115</v>
          </cell>
          <cell r="CU30" t="e">
            <v>#DIV/0!</v>
          </cell>
          <cell r="CV30" t="e">
            <v>#DIV/0!</v>
          </cell>
          <cell r="CW30" t="e">
            <v>#DIV/0!</v>
          </cell>
          <cell r="CX30" t="e">
            <v>#DIV/0!</v>
          </cell>
          <cell r="CY30" t="e">
            <v>#DIV/0!</v>
          </cell>
          <cell r="CZ30" t="e">
            <v>#DIV/0!</v>
          </cell>
          <cell r="DA30" t="e">
            <v>#DIV/0!</v>
          </cell>
          <cell r="DB30" t="e">
            <v>#DIV/0!</v>
          </cell>
          <cell r="DC30" t="e">
            <v>#DIV/0!</v>
          </cell>
          <cell r="DD30" t="e">
            <v>#DIV/0!</v>
          </cell>
          <cell r="DE30" t="e">
            <v>#DIV/0!</v>
          </cell>
        </row>
        <row r="31">
          <cell r="BV31">
            <v>4572.43</v>
          </cell>
          <cell r="BW31">
            <v>4397.62</v>
          </cell>
          <cell r="BX31">
            <v>4201.9799999999996</v>
          </cell>
          <cell r="BY31">
            <v>2392.67</v>
          </cell>
          <cell r="BZ31">
            <v>8661.9900000000016</v>
          </cell>
          <cell r="CA31">
            <v>5215.82</v>
          </cell>
          <cell r="CB31">
            <v>5970.2600000000011</v>
          </cell>
          <cell r="CC31">
            <v>8180.48</v>
          </cell>
          <cell r="CD31">
            <v>5408.03</v>
          </cell>
          <cell r="CE31">
            <v>11926.88</v>
          </cell>
          <cell r="CF31">
            <v>13071.53</v>
          </cell>
          <cell r="CG31">
            <v>-4104.83</v>
          </cell>
          <cell r="CH31">
            <v>4408.08</v>
          </cell>
          <cell r="CI31">
            <v>445.76</v>
          </cell>
          <cell r="CJ31">
            <v>3451.1399999999994</v>
          </cell>
          <cell r="CK31">
            <v>4464.92</v>
          </cell>
          <cell r="CL31">
            <v>1676.95</v>
          </cell>
          <cell r="CM31">
            <v>1611.72</v>
          </cell>
          <cell r="CN31">
            <v>523.39</v>
          </cell>
          <cell r="CO31">
            <v>14869.410000000002</v>
          </cell>
          <cell r="CP31">
            <v>4486.8500000000004</v>
          </cell>
          <cell r="CQ31">
            <v>3477.4500000000003</v>
          </cell>
          <cell r="CR31">
            <v>4489.1399999999994</v>
          </cell>
          <cell r="CS31">
            <v>3450.11</v>
          </cell>
          <cell r="CT31">
            <v>2336.98</v>
          </cell>
          <cell r="CU31" t="e">
            <v>#DIV/0!</v>
          </cell>
          <cell r="CV31" t="e">
            <v>#DIV/0!</v>
          </cell>
          <cell r="CW31" t="e">
            <v>#DIV/0!</v>
          </cell>
          <cell r="CX31" t="e">
            <v>#DIV/0!</v>
          </cell>
          <cell r="CY31" t="e">
            <v>#DIV/0!</v>
          </cell>
          <cell r="CZ31" t="e">
            <v>#DIV/0!</v>
          </cell>
          <cell r="DA31" t="e">
            <v>#DIV/0!</v>
          </cell>
          <cell r="DB31" t="e">
            <v>#DIV/0!</v>
          </cell>
          <cell r="DC31" t="e">
            <v>#DIV/0!</v>
          </cell>
          <cell r="DD31" t="e">
            <v>#DIV/0!</v>
          </cell>
          <cell r="DE31" t="e">
            <v>#DIV/0!</v>
          </cell>
        </row>
        <row r="32">
          <cell r="BV32">
            <v>4572.43</v>
          </cell>
          <cell r="BW32">
            <v>4397.62</v>
          </cell>
          <cell r="BX32">
            <v>4201.9799999999996</v>
          </cell>
          <cell r="BY32">
            <v>2392.67</v>
          </cell>
          <cell r="BZ32">
            <v>8661.99</v>
          </cell>
          <cell r="CA32">
            <v>5215.82</v>
          </cell>
          <cell r="CB32">
            <v>5970.26</v>
          </cell>
          <cell r="CC32">
            <v>8180.48</v>
          </cell>
          <cell r="CD32">
            <v>5408.03</v>
          </cell>
          <cell r="CE32">
            <v>11926.88</v>
          </cell>
          <cell r="CF32">
            <v>13071.53</v>
          </cell>
          <cell r="CG32">
            <v>-4104.83</v>
          </cell>
          <cell r="CH32">
            <v>4408.08</v>
          </cell>
          <cell r="CI32">
            <v>445.76</v>
          </cell>
          <cell r="CJ32">
            <v>3451.14</v>
          </cell>
          <cell r="CK32">
            <v>4464.92</v>
          </cell>
          <cell r="CL32">
            <v>1676.95</v>
          </cell>
          <cell r="CM32">
            <v>1611.72</v>
          </cell>
          <cell r="CN32">
            <v>523.39</v>
          </cell>
          <cell r="CO32">
            <v>14869.41</v>
          </cell>
          <cell r="CP32">
            <v>4486.8500000000004</v>
          </cell>
          <cell r="CQ32">
            <v>3477.45</v>
          </cell>
          <cell r="CR32">
            <v>4489.1400000000003</v>
          </cell>
          <cell r="CS32">
            <v>3450.11</v>
          </cell>
          <cell r="CT32">
            <v>2336.98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0</v>
          </cell>
          <cell r="CZ32">
            <v>0</v>
          </cell>
          <cell r="DA32">
            <v>0</v>
          </cell>
          <cell r="DB32">
            <v>0</v>
          </cell>
          <cell r="DC32">
            <v>0</v>
          </cell>
          <cell r="DD32">
            <v>0</v>
          </cell>
          <cell r="DE32">
            <v>0</v>
          </cell>
        </row>
        <row r="33"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</row>
        <row r="34">
          <cell r="BV34">
            <v>84681.97</v>
          </cell>
          <cell r="BW34">
            <v>87022.349999999991</v>
          </cell>
          <cell r="BX34">
            <v>75853.709999999992</v>
          </cell>
          <cell r="BY34">
            <v>86136.47</v>
          </cell>
          <cell r="BZ34">
            <v>92128.07</v>
          </cell>
          <cell r="CA34">
            <v>94560.5</v>
          </cell>
          <cell r="CB34">
            <v>101470.20999999999</v>
          </cell>
          <cell r="CC34">
            <v>88942.43</v>
          </cell>
          <cell r="CD34">
            <v>128948.55</v>
          </cell>
          <cell r="CE34">
            <v>123600.99</v>
          </cell>
          <cell r="CF34">
            <v>115084.34</v>
          </cell>
          <cell r="CG34">
            <v>110610.27</v>
          </cell>
          <cell r="CH34">
            <v>98996.14</v>
          </cell>
          <cell r="CI34">
            <v>125550.04999999999</v>
          </cell>
          <cell r="CJ34">
            <v>107908.54</v>
          </cell>
          <cell r="CK34">
            <v>113798.97</v>
          </cell>
          <cell r="CL34">
            <v>109863.19</v>
          </cell>
          <cell r="CM34">
            <v>126114.45</v>
          </cell>
          <cell r="CN34">
            <v>116916.72</v>
          </cell>
          <cell r="CO34">
            <v>129252.52</v>
          </cell>
          <cell r="CP34">
            <v>126878.36</v>
          </cell>
          <cell r="CQ34">
            <v>117350.93</v>
          </cell>
          <cell r="CR34">
            <v>133188.16</v>
          </cell>
          <cell r="CS34">
            <v>112715.03</v>
          </cell>
          <cell r="CT34">
            <v>103898.26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0</v>
          </cell>
          <cell r="CZ34">
            <v>0</v>
          </cell>
          <cell r="DA34">
            <v>0</v>
          </cell>
          <cell r="DB34">
            <v>0</v>
          </cell>
          <cell r="DC34">
            <v>0</v>
          </cell>
          <cell r="DD34">
            <v>0</v>
          </cell>
          <cell r="DE34">
            <v>0</v>
          </cell>
        </row>
      </sheetData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/>
      <sheetData sheetId="1"/>
      <sheetData sheetId="2"/>
      <sheetData sheetId="3"/>
      <sheetData sheetId="4">
        <row r="3">
          <cell r="B3">
            <v>39447</v>
          </cell>
          <cell r="C3">
            <v>39478</v>
          </cell>
          <cell r="D3">
            <v>39507</v>
          </cell>
          <cell r="E3">
            <v>39538</v>
          </cell>
          <cell r="F3">
            <v>39568</v>
          </cell>
          <cell r="G3">
            <v>39599</v>
          </cell>
          <cell r="H3">
            <v>39629</v>
          </cell>
          <cell r="I3">
            <v>39660</v>
          </cell>
          <cell r="J3">
            <v>39691</v>
          </cell>
          <cell r="K3">
            <v>39721</v>
          </cell>
          <cell r="L3">
            <v>39752</v>
          </cell>
          <cell r="M3">
            <v>39782</v>
          </cell>
          <cell r="N3">
            <v>39813</v>
          </cell>
        </row>
        <row r="4">
          <cell r="B4">
            <v>2.5567000000000002</v>
          </cell>
          <cell r="C4">
            <v>2.5567000000000002</v>
          </cell>
          <cell r="D4">
            <v>2.5567000000000002</v>
          </cell>
          <cell r="E4">
            <v>2.5567000000000002</v>
          </cell>
          <cell r="F4">
            <v>2.5567000000000002</v>
          </cell>
          <cell r="G4">
            <v>2.5567000000000002</v>
          </cell>
          <cell r="H4">
            <v>2.5567000000000002</v>
          </cell>
          <cell r="I4">
            <v>2.5567000000000002</v>
          </cell>
          <cell r="J4">
            <v>2.5567000000000002</v>
          </cell>
          <cell r="K4">
            <v>2.5567000000000002</v>
          </cell>
          <cell r="L4">
            <v>2.5567000000000002</v>
          </cell>
          <cell r="M4">
            <v>2.6896300000000002</v>
          </cell>
          <cell r="N4">
            <v>2.6896300000000002</v>
          </cell>
        </row>
        <row r="5">
          <cell r="B5">
            <v>0.58655999999999997</v>
          </cell>
          <cell r="C5">
            <v>0.58655999999999997</v>
          </cell>
          <cell r="D5">
            <v>0.58655999999999997</v>
          </cell>
          <cell r="E5">
            <v>0.58655999999999997</v>
          </cell>
          <cell r="F5">
            <v>0.58655999999999997</v>
          </cell>
          <cell r="G5">
            <v>0.58655999999999997</v>
          </cell>
          <cell r="H5">
            <v>0.58655999999999997</v>
          </cell>
          <cell r="I5">
            <v>0.70370999999999995</v>
          </cell>
          <cell r="J5">
            <v>0.70370999999999995</v>
          </cell>
          <cell r="K5">
            <v>0.70370999999999995</v>
          </cell>
          <cell r="L5">
            <v>0.70370999999999995</v>
          </cell>
          <cell r="M5">
            <v>0.91618999999999995</v>
          </cell>
          <cell r="N5">
            <v>0.91618999999999995</v>
          </cell>
        </row>
        <row r="6">
          <cell r="B6">
            <v>4.8200799999999999</v>
          </cell>
          <cell r="C6">
            <v>4.8200799999999999</v>
          </cell>
          <cell r="D6">
            <v>4.8200799999999999</v>
          </cell>
          <cell r="E6">
            <v>4.8200799999999999</v>
          </cell>
          <cell r="F6">
            <v>4.8200799999999999</v>
          </cell>
          <cell r="G6">
            <v>4.8200799999999999</v>
          </cell>
          <cell r="H6">
            <v>4.8200799999999999</v>
          </cell>
          <cell r="I6">
            <v>6.5426599999999997</v>
          </cell>
          <cell r="J6">
            <v>6.5426599999999997</v>
          </cell>
          <cell r="K6">
            <v>6.5426599999999997</v>
          </cell>
          <cell r="L6">
            <v>6.5426599999999997</v>
          </cell>
          <cell r="M6">
            <v>5.6968100000000002</v>
          </cell>
          <cell r="N6">
            <v>5.6968100000000002</v>
          </cell>
        </row>
        <row r="11">
          <cell r="B11">
            <v>39447</v>
          </cell>
          <cell r="C11">
            <v>39478</v>
          </cell>
          <cell r="D11">
            <v>39507</v>
          </cell>
          <cell r="E11">
            <v>39538</v>
          </cell>
          <cell r="F11">
            <v>39568</v>
          </cell>
          <cell r="G11">
            <v>39599</v>
          </cell>
          <cell r="H11">
            <v>39629</v>
          </cell>
          <cell r="I11">
            <v>39660</v>
          </cell>
          <cell r="J11">
            <v>39691</v>
          </cell>
          <cell r="K11">
            <v>39721</v>
          </cell>
          <cell r="L11">
            <v>39752</v>
          </cell>
          <cell r="M11">
            <v>39782</v>
          </cell>
          <cell r="N11">
            <v>39813</v>
          </cell>
        </row>
        <row r="12">
          <cell r="B12">
            <v>3.12737</v>
          </cell>
          <cell r="C12">
            <v>3.12737</v>
          </cell>
          <cell r="D12">
            <v>3.12737</v>
          </cell>
          <cell r="E12">
            <v>3.12737</v>
          </cell>
          <cell r="F12">
            <v>3.12737</v>
          </cell>
          <cell r="G12">
            <v>3.12737</v>
          </cell>
          <cell r="H12">
            <v>3.12737</v>
          </cell>
          <cell r="I12">
            <v>3.0495899999999998</v>
          </cell>
          <cell r="J12">
            <v>3.0495899999999998</v>
          </cell>
          <cell r="K12">
            <v>3.0495899999999998</v>
          </cell>
          <cell r="L12">
            <v>3.0495899999999998</v>
          </cell>
          <cell r="M12">
            <v>3.12737</v>
          </cell>
          <cell r="N12">
            <v>3.12737</v>
          </cell>
        </row>
        <row r="13">
          <cell r="B13">
            <v>5.3518800000000004</v>
          </cell>
          <cell r="C13">
            <v>5.3518800000000004</v>
          </cell>
          <cell r="D13">
            <v>5.3518800000000004</v>
          </cell>
          <cell r="E13">
            <v>5.3518800000000004</v>
          </cell>
          <cell r="F13">
            <v>5.3518800000000004</v>
          </cell>
          <cell r="G13">
            <v>5.3518800000000004</v>
          </cell>
          <cell r="H13">
            <v>5.3518800000000004</v>
          </cell>
          <cell r="I13">
            <v>2.8395000000000001</v>
          </cell>
          <cell r="J13">
            <v>2.8395000000000001</v>
          </cell>
          <cell r="K13">
            <v>2.8395000000000001</v>
          </cell>
          <cell r="L13">
            <v>2.8395000000000001</v>
          </cell>
          <cell r="M13">
            <v>6.2275600000000004</v>
          </cell>
          <cell r="N13">
            <v>6.2275600000000004</v>
          </cell>
        </row>
      </sheetData>
      <sheetData sheetId="5">
        <row r="1">
          <cell r="A1" t="str">
            <v>Account</v>
          </cell>
          <cell r="B1" t="str">
            <v>Oper Unit</v>
          </cell>
          <cell r="C1" t="str">
            <v>Product</v>
          </cell>
          <cell r="D1" t="str">
            <v>Trans</v>
          </cell>
          <cell r="E1" t="str">
            <v>Date</v>
          </cell>
          <cell r="F1" t="str">
            <v>Journal ID</v>
          </cell>
          <cell r="G1" t="str">
            <v>Monetary Amount</v>
          </cell>
          <cell r="H1" t="str">
            <v>Statistic Amount</v>
          </cell>
        </row>
        <row r="2">
          <cell r="A2" t="str">
            <v>481003</v>
          </cell>
          <cell r="B2" t="str">
            <v>01959</v>
          </cell>
          <cell r="D2" t="str">
            <v>200</v>
          </cell>
          <cell r="E2" t="str">
            <v>2008-01-31</v>
          </cell>
          <cell r="F2" t="str">
            <v>549ACORR2</v>
          </cell>
          <cell r="G2">
            <v>-1212.57</v>
          </cell>
          <cell r="H2">
            <v>0</v>
          </cell>
        </row>
        <row r="3">
          <cell r="A3" t="str">
            <v>481003</v>
          </cell>
          <cell r="B3" t="str">
            <v>01943</v>
          </cell>
          <cell r="D3" t="str">
            <v>200</v>
          </cell>
          <cell r="E3" t="str">
            <v>2008-01-31</v>
          </cell>
          <cell r="F3" t="str">
            <v>549ACORR2</v>
          </cell>
          <cell r="G3">
            <v>-489.12</v>
          </cell>
          <cell r="H3">
            <v>0</v>
          </cell>
        </row>
        <row r="4">
          <cell r="A4" t="str">
            <v>481003</v>
          </cell>
          <cell r="B4" t="str">
            <v>01990</v>
          </cell>
          <cell r="D4" t="str">
            <v>200</v>
          </cell>
          <cell r="E4" t="str">
            <v>2008-01-31</v>
          </cell>
          <cell r="F4" t="str">
            <v>549ACORR2</v>
          </cell>
          <cell r="G4">
            <v>-1881.94</v>
          </cell>
          <cell r="H4">
            <v>0</v>
          </cell>
        </row>
        <row r="5">
          <cell r="A5" t="str">
            <v>481003</v>
          </cell>
          <cell r="B5" t="str">
            <v>01991</v>
          </cell>
          <cell r="D5" t="str">
            <v>200</v>
          </cell>
          <cell r="E5" t="str">
            <v>2008-01-31</v>
          </cell>
          <cell r="F5" t="str">
            <v>549ACORR2</v>
          </cell>
          <cell r="G5">
            <v>-18.71</v>
          </cell>
          <cell r="H5">
            <v>0</v>
          </cell>
        </row>
        <row r="6">
          <cell r="A6" t="str">
            <v>481003</v>
          </cell>
          <cell r="B6" t="str">
            <v>01952</v>
          </cell>
          <cell r="D6" t="str">
            <v>200</v>
          </cell>
          <cell r="E6" t="str">
            <v>2008-01-31</v>
          </cell>
          <cell r="F6" t="str">
            <v>549ACORR2</v>
          </cell>
          <cell r="G6">
            <v>-385.38</v>
          </cell>
          <cell r="H6">
            <v>0</v>
          </cell>
        </row>
        <row r="7">
          <cell r="A7" t="str">
            <v>481003</v>
          </cell>
          <cell r="B7" t="str">
            <v>01954</v>
          </cell>
          <cell r="D7" t="str">
            <v>200</v>
          </cell>
          <cell r="E7" t="str">
            <v>2008-01-31</v>
          </cell>
          <cell r="F7" t="str">
            <v>549ACORR2</v>
          </cell>
          <cell r="G7">
            <v>-42.29</v>
          </cell>
          <cell r="H7">
            <v>0</v>
          </cell>
        </row>
        <row r="8">
          <cell r="A8" t="str">
            <v>481003</v>
          </cell>
          <cell r="B8" t="str">
            <v>01953</v>
          </cell>
          <cell r="D8" t="str">
            <v>200</v>
          </cell>
          <cell r="E8" t="str">
            <v>2008-01-31</v>
          </cell>
          <cell r="F8" t="str">
            <v>549ACORR2</v>
          </cell>
          <cell r="G8">
            <v>-3551.92</v>
          </cell>
          <cell r="H8">
            <v>0</v>
          </cell>
        </row>
        <row r="9">
          <cell r="A9" t="str">
            <v>481003</v>
          </cell>
          <cell r="B9" t="str">
            <v>01986</v>
          </cell>
          <cell r="D9" t="str">
            <v>200</v>
          </cell>
          <cell r="E9" t="str">
            <v>2008-01-31</v>
          </cell>
          <cell r="F9" t="str">
            <v>549ACORR2</v>
          </cell>
          <cell r="G9">
            <v>-411.4</v>
          </cell>
          <cell r="H9">
            <v>0</v>
          </cell>
        </row>
        <row r="10">
          <cell r="A10" t="str">
            <v>481003</v>
          </cell>
          <cell r="B10" t="str">
            <v>01986</v>
          </cell>
          <cell r="D10" t="str">
            <v>200</v>
          </cell>
          <cell r="E10" t="str">
            <v>2008-01-31</v>
          </cell>
          <cell r="F10" t="str">
            <v>549ACORR1A</v>
          </cell>
          <cell r="G10">
            <v>413.61</v>
          </cell>
          <cell r="H10">
            <v>0</v>
          </cell>
        </row>
        <row r="11">
          <cell r="A11" t="str">
            <v>481003</v>
          </cell>
          <cell r="B11" t="str">
            <v>01953</v>
          </cell>
          <cell r="D11" t="str">
            <v>200</v>
          </cell>
          <cell r="E11" t="str">
            <v>2008-01-31</v>
          </cell>
          <cell r="F11" t="str">
            <v>549ACORR1A</v>
          </cell>
          <cell r="G11">
            <v>2387.3000000000002</v>
          </cell>
          <cell r="H11">
            <v>0</v>
          </cell>
        </row>
        <row r="12">
          <cell r="A12" t="str">
            <v>481003</v>
          </cell>
          <cell r="B12" t="str">
            <v>01954</v>
          </cell>
          <cell r="D12" t="str">
            <v>200</v>
          </cell>
          <cell r="E12" t="str">
            <v>2008-01-31</v>
          </cell>
          <cell r="F12" t="str">
            <v>549ACORR1A</v>
          </cell>
          <cell r="G12">
            <v>9.73</v>
          </cell>
          <cell r="H12">
            <v>0</v>
          </cell>
        </row>
        <row r="13">
          <cell r="A13" t="str">
            <v>481003</v>
          </cell>
          <cell r="B13" t="str">
            <v>01952</v>
          </cell>
          <cell r="D13" t="str">
            <v>200</v>
          </cell>
          <cell r="E13" t="str">
            <v>2008-01-31</v>
          </cell>
          <cell r="F13" t="str">
            <v>549ACORR1A</v>
          </cell>
          <cell r="G13">
            <v>184.24</v>
          </cell>
          <cell r="H13">
            <v>0</v>
          </cell>
        </row>
        <row r="14">
          <cell r="A14" t="str">
            <v>481003</v>
          </cell>
          <cell r="B14" t="str">
            <v>01991</v>
          </cell>
          <cell r="D14" t="str">
            <v>200</v>
          </cell>
          <cell r="E14" t="str">
            <v>2008-01-31</v>
          </cell>
          <cell r="F14" t="str">
            <v>549ACORR1A</v>
          </cell>
          <cell r="G14">
            <v>9.27</v>
          </cell>
          <cell r="H14">
            <v>0</v>
          </cell>
        </row>
        <row r="15">
          <cell r="A15" t="str">
            <v>481003</v>
          </cell>
          <cell r="B15" t="str">
            <v>01990</v>
          </cell>
          <cell r="D15" t="str">
            <v>200</v>
          </cell>
          <cell r="E15" t="str">
            <v>2008-01-31</v>
          </cell>
          <cell r="F15" t="str">
            <v>549ACORR1A</v>
          </cell>
          <cell r="G15">
            <v>1333</v>
          </cell>
          <cell r="H15">
            <v>0</v>
          </cell>
        </row>
        <row r="16">
          <cell r="A16" t="str">
            <v>481003</v>
          </cell>
          <cell r="B16" t="str">
            <v>01943</v>
          </cell>
          <cell r="D16" t="str">
            <v>200</v>
          </cell>
          <cell r="E16" t="str">
            <v>2008-01-31</v>
          </cell>
          <cell r="F16" t="str">
            <v>549ACORR1A</v>
          </cell>
          <cell r="G16">
            <v>999.33</v>
          </cell>
          <cell r="H16">
            <v>0</v>
          </cell>
        </row>
        <row r="17">
          <cell r="A17" t="str">
            <v>481003</v>
          </cell>
          <cell r="B17" t="str">
            <v>01959</v>
          </cell>
          <cell r="D17" t="str">
            <v>200</v>
          </cell>
          <cell r="E17" t="str">
            <v>2008-01-31</v>
          </cell>
          <cell r="F17" t="str">
            <v>549ACORR1A</v>
          </cell>
          <cell r="G17">
            <v>631.70000000000005</v>
          </cell>
          <cell r="H17">
            <v>0</v>
          </cell>
        </row>
        <row r="18">
          <cell r="A18" t="str">
            <v>481003</v>
          </cell>
          <cell r="B18" t="str">
            <v>01943</v>
          </cell>
          <cell r="D18" t="str">
            <v>200</v>
          </cell>
          <cell r="E18" t="str">
            <v>2008-01-31</v>
          </cell>
          <cell r="F18" t="str">
            <v>549ACORR2A</v>
          </cell>
          <cell r="G18">
            <v>503</v>
          </cell>
          <cell r="H18">
            <v>0</v>
          </cell>
        </row>
        <row r="19">
          <cell r="A19" t="str">
            <v>481003</v>
          </cell>
          <cell r="B19" t="str">
            <v>01952</v>
          </cell>
          <cell r="D19" t="str">
            <v>200</v>
          </cell>
          <cell r="E19" t="str">
            <v>2008-01-31</v>
          </cell>
          <cell r="F19" t="str">
            <v>549ACORR2A</v>
          </cell>
          <cell r="G19">
            <v>385.38</v>
          </cell>
          <cell r="H19">
            <v>0</v>
          </cell>
        </row>
        <row r="20">
          <cell r="A20" t="str">
            <v>481003</v>
          </cell>
          <cell r="B20" t="str">
            <v>01953</v>
          </cell>
          <cell r="D20" t="str">
            <v>200</v>
          </cell>
          <cell r="E20" t="str">
            <v>2008-01-31</v>
          </cell>
          <cell r="F20" t="str">
            <v>549ACORR2A</v>
          </cell>
          <cell r="G20">
            <v>3551.92</v>
          </cell>
          <cell r="H20">
            <v>0</v>
          </cell>
        </row>
        <row r="21">
          <cell r="A21" t="str">
            <v>481003</v>
          </cell>
          <cell r="B21" t="str">
            <v>01954</v>
          </cell>
          <cell r="D21" t="str">
            <v>200</v>
          </cell>
          <cell r="E21" t="str">
            <v>2008-01-31</v>
          </cell>
          <cell r="F21" t="str">
            <v>549ACORR2A</v>
          </cell>
          <cell r="G21">
            <v>42.29</v>
          </cell>
          <cell r="H21">
            <v>0</v>
          </cell>
        </row>
        <row r="22">
          <cell r="A22" t="str">
            <v>481003</v>
          </cell>
          <cell r="B22" t="str">
            <v>01959</v>
          </cell>
          <cell r="D22" t="str">
            <v>200</v>
          </cell>
          <cell r="E22" t="str">
            <v>2008-01-31</v>
          </cell>
          <cell r="F22" t="str">
            <v>549ACORR2A</v>
          </cell>
          <cell r="G22">
            <v>1212.57</v>
          </cell>
          <cell r="H22">
            <v>0</v>
          </cell>
        </row>
        <row r="23">
          <cell r="A23" t="str">
            <v>481003</v>
          </cell>
          <cell r="B23" t="str">
            <v>01986</v>
          </cell>
          <cell r="D23" t="str">
            <v>200</v>
          </cell>
          <cell r="E23" t="str">
            <v>2008-01-31</v>
          </cell>
          <cell r="F23" t="str">
            <v>549ACORR2A</v>
          </cell>
          <cell r="G23">
            <v>411.4</v>
          </cell>
          <cell r="H23">
            <v>0</v>
          </cell>
        </row>
        <row r="24">
          <cell r="A24" t="str">
            <v>481003</v>
          </cell>
          <cell r="B24" t="str">
            <v>01990</v>
          </cell>
          <cell r="D24" t="str">
            <v>200</v>
          </cell>
          <cell r="E24" t="str">
            <v>2008-01-31</v>
          </cell>
          <cell r="F24" t="str">
            <v>549ACORR2A</v>
          </cell>
          <cell r="G24">
            <v>1881.94</v>
          </cell>
          <cell r="H24">
            <v>0</v>
          </cell>
        </row>
        <row r="25">
          <cell r="A25" t="str">
            <v>481003</v>
          </cell>
          <cell r="B25" t="str">
            <v>01991</v>
          </cell>
          <cell r="D25" t="str">
            <v>200</v>
          </cell>
          <cell r="E25" t="str">
            <v>2008-01-31</v>
          </cell>
          <cell r="F25" t="str">
            <v>549ACORR2A</v>
          </cell>
          <cell r="G25">
            <v>18.71</v>
          </cell>
          <cell r="H25">
            <v>0</v>
          </cell>
        </row>
        <row r="26">
          <cell r="A26" t="str">
            <v>481003</v>
          </cell>
          <cell r="B26" t="str">
            <v>01959</v>
          </cell>
          <cell r="D26" t="str">
            <v>200</v>
          </cell>
          <cell r="E26" t="str">
            <v>2008-01-31</v>
          </cell>
          <cell r="F26" t="str">
            <v>549A</v>
          </cell>
          <cell r="G26">
            <v>-1269.55</v>
          </cell>
          <cell r="H26">
            <v>0</v>
          </cell>
        </row>
        <row r="27">
          <cell r="A27" t="str">
            <v>481003</v>
          </cell>
          <cell r="B27" t="str">
            <v>01943</v>
          </cell>
          <cell r="D27" t="str">
            <v>200</v>
          </cell>
          <cell r="E27" t="str">
            <v>2008-01-31</v>
          </cell>
          <cell r="F27" t="str">
            <v>549A</v>
          </cell>
          <cell r="G27">
            <v>-632</v>
          </cell>
          <cell r="H27">
            <v>0</v>
          </cell>
        </row>
        <row r="28">
          <cell r="A28" t="str">
            <v>481003</v>
          </cell>
          <cell r="B28" t="str">
            <v>01990</v>
          </cell>
          <cell r="D28" t="str">
            <v>200</v>
          </cell>
          <cell r="E28" t="str">
            <v>2008-01-31</v>
          </cell>
          <cell r="F28" t="str">
            <v>549A</v>
          </cell>
          <cell r="G28">
            <v>-1523.23</v>
          </cell>
          <cell r="H28">
            <v>0</v>
          </cell>
        </row>
        <row r="29">
          <cell r="A29" t="str">
            <v>481003</v>
          </cell>
          <cell r="B29" t="str">
            <v>01991</v>
          </cell>
          <cell r="D29" t="str">
            <v>200</v>
          </cell>
          <cell r="E29" t="str">
            <v>2008-01-31</v>
          </cell>
          <cell r="F29" t="str">
            <v>549A</v>
          </cell>
          <cell r="G29">
            <v>-6.51</v>
          </cell>
          <cell r="H29">
            <v>0</v>
          </cell>
        </row>
        <row r="30">
          <cell r="A30" t="str">
            <v>481003</v>
          </cell>
          <cell r="B30" t="str">
            <v>01952</v>
          </cell>
          <cell r="D30" t="str">
            <v>200</v>
          </cell>
          <cell r="E30" t="str">
            <v>2008-01-31</v>
          </cell>
          <cell r="F30" t="str">
            <v>549A</v>
          </cell>
          <cell r="G30">
            <v>-221.84</v>
          </cell>
          <cell r="H30">
            <v>0</v>
          </cell>
        </row>
        <row r="31">
          <cell r="A31" t="str">
            <v>481003</v>
          </cell>
          <cell r="B31" t="str">
            <v>01954</v>
          </cell>
          <cell r="D31" t="str">
            <v>200</v>
          </cell>
          <cell r="E31" t="str">
            <v>2008-01-31</v>
          </cell>
          <cell r="F31" t="str">
            <v>549A</v>
          </cell>
          <cell r="G31">
            <v>-9.68</v>
          </cell>
          <cell r="H31">
            <v>0</v>
          </cell>
        </row>
        <row r="32">
          <cell r="A32" t="str">
            <v>481003</v>
          </cell>
          <cell r="B32" t="str">
            <v>01953</v>
          </cell>
          <cell r="D32" t="str">
            <v>200</v>
          </cell>
          <cell r="E32" t="str">
            <v>2008-01-31</v>
          </cell>
          <cell r="F32" t="str">
            <v>549A</v>
          </cell>
          <cell r="G32">
            <v>-4064.38</v>
          </cell>
          <cell r="H32">
            <v>0</v>
          </cell>
        </row>
        <row r="33">
          <cell r="A33" t="str">
            <v>481003</v>
          </cell>
          <cell r="B33" t="str">
            <v>01986</v>
          </cell>
          <cell r="D33" t="str">
            <v>200</v>
          </cell>
          <cell r="E33" t="str">
            <v>2008-01-31</v>
          </cell>
          <cell r="F33" t="str">
            <v>549A</v>
          </cell>
          <cell r="G33">
            <v>-409.34</v>
          </cell>
          <cell r="H33">
            <v>0</v>
          </cell>
        </row>
        <row r="34">
          <cell r="A34" t="str">
            <v>481003</v>
          </cell>
          <cell r="B34" t="str">
            <v>01959</v>
          </cell>
          <cell r="D34" t="str">
            <v>200</v>
          </cell>
          <cell r="E34" t="str">
            <v>2008-01-31</v>
          </cell>
          <cell r="F34" t="str">
            <v>549ACORR1</v>
          </cell>
          <cell r="G34">
            <v>-631.70000000000005</v>
          </cell>
          <cell r="H34">
            <v>0</v>
          </cell>
        </row>
        <row r="35">
          <cell r="A35" t="str">
            <v>481003</v>
          </cell>
          <cell r="B35" t="str">
            <v>01943</v>
          </cell>
          <cell r="D35" t="str">
            <v>200</v>
          </cell>
          <cell r="E35" t="str">
            <v>2008-01-31</v>
          </cell>
          <cell r="F35" t="str">
            <v>549ACORR1</v>
          </cell>
          <cell r="G35">
            <v>-971.75</v>
          </cell>
          <cell r="H35">
            <v>0</v>
          </cell>
        </row>
        <row r="36">
          <cell r="A36" t="str">
            <v>481003</v>
          </cell>
          <cell r="B36" t="str">
            <v>01990</v>
          </cell>
          <cell r="D36" t="str">
            <v>200</v>
          </cell>
          <cell r="E36" t="str">
            <v>2008-01-31</v>
          </cell>
          <cell r="F36" t="str">
            <v>549ACORR1</v>
          </cell>
          <cell r="G36">
            <v>-1333</v>
          </cell>
          <cell r="H36">
            <v>0</v>
          </cell>
        </row>
        <row r="37">
          <cell r="A37" t="str">
            <v>481003</v>
          </cell>
          <cell r="B37" t="str">
            <v>01991</v>
          </cell>
          <cell r="D37" t="str">
            <v>200</v>
          </cell>
          <cell r="E37" t="str">
            <v>2008-01-31</v>
          </cell>
          <cell r="F37" t="str">
            <v>549ACORR1</v>
          </cell>
          <cell r="G37">
            <v>-9.27</v>
          </cell>
          <cell r="H37">
            <v>0</v>
          </cell>
        </row>
        <row r="38">
          <cell r="A38" t="str">
            <v>481003</v>
          </cell>
          <cell r="B38" t="str">
            <v>01952</v>
          </cell>
          <cell r="D38" t="str">
            <v>200</v>
          </cell>
          <cell r="E38" t="str">
            <v>2008-01-31</v>
          </cell>
          <cell r="F38" t="str">
            <v>549ACORR1</v>
          </cell>
          <cell r="G38">
            <v>-184.24</v>
          </cell>
          <cell r="H38">
            <v>0</v>
          </cell>
        </row>
        <row r="39">
          <cell r="A39" t="str">
            <v>481003</v>
          </cell>
          <cell r="B39" t="str">
            <v>01954</v>
          </cell>
          <cell r="D39" t="str">
            <v>200</v>
          </cell>
          <cell r="E39" t="str">
            <v>2008-01-31</v>
          </cell>
          <cell r="F39" t="str">
            <v>549ACORR1</v>
          </cell>
          <cell r="G39">
            <v>-9.73</v>
          </cell>
          <cell r="H39">
            <v>0</v>
          </cell>
        </row>
        <row r="40">
          <cell r="A40" t="str">
            <v>481003</v>
          </cell>
          <cell r="B40" t="str">
            <v>01953</v>
          </cell>
          <cell r="D40" t="str">
            <v>200</v>
          </cell>
          <cell r="E40" t="str">
            <v>2008-01-31</v>
          </cell>
          <cell r="F40" t="str">
            <v>549ACORR1</v>
          </cell>
          <cell r="G40">
            <v>-2387.3000000000002</v>
          </cell>
          <cell r="H40">
            <v>0</v>
          </cell>
        </row>
        <row r="41">
          <cell r="A41" t="str">
            <v>481003</v>
          </cell>
          <cell r="B41" t="str">
            <v>01986</v>
          </cell>
          <cell r="D41" t="str">
            <v>200</v>
          </cell>
          <cell r="E41" t="str">
            <v>2008-01-31</v>
          </cell>
          <cell r="F41" t="str">
            <v>549ACORR1</v>
          </cell>
          <cell r="G41">
            <v>-413.61</v>
          </cell>
          <cell r="H41">
            <v>0</v>
          </cell>
        </row>
        <row r="42">
          <cell r="A42" t="str">
            <v>481003</v>
          </cell>
          <cell r="B42" t="str">
            <v>01990</v>
          </cell>
          <cell r="D42" t="str">
            <v>200</v>
          </cell>
          <cell r="E42" t="str">
            <v>2008-01-31</v>
          </cell>
          <cell r="F42" t="str">
            <v>470</v>
          </cell>
          <cell r="G42">
            <v>5318.97</v>
          </cell>
          <cell r="H42">
            <v>998.84</v>
          </cell>
        </row>
        <row r="43">
          <cell r="A43" t="str">
            <v>481003</v>
          </cell>
          <cell r="B43" t="str">
            <v>01953</v>
          </cell>
          <cell r="D43" t="str">
            <v>200</v>
          </cell>
          <cell r="E43" t="str">
            <v>2008-01-31</v>
          </cell>
          <cell r="F43" t="str">
            <v>470</v>
          </cell>
          <cell r="G43">
            <v>5222.05</v>
          </cell>
          <cell r="H43">
            <v>980.63</v>
          </cell>
        </row>
        <row r="44">
          <cell r="A44" t="str">
            <v>481003</v>
          </cell>
          <cell r="B44" t="str">
            <v>01986</v>
          </cell>
          <cell r="D44" t="str">
            <v>200</v>
          </cell>
          <cell r="E44" t="str">
            <v>2008-01-31</v>
          </cell>
          <cell r="F44" t="str">
            <v>470</v>
          </cell>
          <cell r="G44">
            <v>1429.31</v>
          </cell>
          <cell r="H44">
            <v>268.42</v>
          </cell>
        </row>
        <row r="45">
          <cell r="A45" t="str">
            <v>481003</v>
          </cell>
          <cell r="B45" t="str">
            <v>01959</v>
          </cell>
          <cell r="D45" t="str">
            <v>200</v>
          </cell>
          <cell r="E45" t="str">
            <v>2008-01-31</v>
          </cell>
          <cell r="F45" t="str">
            <v>470</v>
          </cell>
          <cell r="G45">
            <v>4433.07</v>
          </cell>
          <cell r="H45">
            <v>832.49</v>
          </cell>
        </row>
        <row r="46">
          <cell r="A46" t="str">
            <v>481003</v>
          </cell>
          <cell r="B46" t="str">
            <v>01993</v>
          </cell>
          <cell r="D46" t="str">
            <v>200</v>
          </cell>
          <cell r="E46" t="str">
            <v>2008-01-31</v>
          </cell>
          <cell r="F46" t="str">
            <v>470</v>
          </cell>
          <cell r="G46">
            <v>910.42</v>
          </cell>
          <cell r="H46">
            <v>145.47</v>
          </cell>
        </row>
        <row r="47">
          <cell r="A47" t="str">
            <v>481003</v>
          </cell>
          <cell r="B47" t="str">
            <v>01943</v>
          </cell>
          <cell r="D47" t="str">
            <v>200</v>
          </cell>
          <cell r="E47" t="str">
            <v>2008-01-31</v>
          </cell>
          <cell r="F47" t="str">
            <v>470</v>
          </cell>
          <cell r="G47">
            <v>360.13</v>
          </cell>
          <cell r="H47">
            <v>55.98</v>
          </cell>
        </row>
        <row r="48">
          <cell r="A48" t="str">
            <v>481003</v>
          </cell>
          <cell r="B48" t="str">
            <v>01954</v>
          </cell>
          <cell r="D48" t="str">
            <v>200</v>
          </cell>
          <cell r="E48" t="str">
            <v>2008-01-31</v>
          </cell>
          <cell r="F48" t="str">
            <v>472B</v>
          </cell>
          <cell r="G48">
            <v>39.28</v>
          </cell>
          <cell r="H48">
            <v>6.35</v>
          </cell>
        </row>
        <row r="49">
          <cell r="A49" t="str">
            <v>481003</v>
          </cell>
          <cell r="B49" t="str">
            <v>01989</v>
          </cell>
          <cell r="D49" t="str">
            <v>200</v>
          </cell>
          <cell r="E49" t="str">
            <v>2008-01-31</v>
          </cell>
          <cell r="F49" t="str">
            <v>BINGV29437</v>
          </cell>
          <cell r="G49">
            <v>3698.18</v>
          </cell>
          <cell r="H49">
            <v>464.4</v>
          </cell>
        </row>
        <row r="50">
          <cell r="A50" t="str">
            <v>481003</v>
          </cell>
          <cell r="B50" t="str">
            <v>01988</v>
          </cell>
          <cell r="D50" t="str">
            <v>200</v>
          </cell>
          <cell r="E50" t="str">
            <v>2008-01-31</v>
          </cell>
          <cell r="F50" t="str">
            <v>BINGV29437</v>
          </cell>
          <cell r="G50">
            <v>6814.34</v>
          </cell>
          <cell r="H50">
            <v>855.71</v>
          </cell>
        </row>
        <row r="51">
          <cell r="A51" t="str">
            <v>481003</v>
          </cell>
          <cell r="B51" t="str">
            <v>01986</v>
          </cell>
          <cell r="D51" t="str">
            <v>200</v>
          </cell>
          <cell r="E51" t="str">
            <v>2008-01-31</v>
          </cell>
          <cell r="F51" t="str">
            <v>BINGV29437</v>
          </cell>
          <cell r="G51">
            <v>19502.22</v>
          </cell>
          <cell r="H51">
            <v>2449</v>
          </cell>
        </row>
        <row r="52">
          <cell r="A52" t="str">
            <v>481003</v>
          </cell>
          <cell r="B52" t="str">
            <v>01968</v>
          </cell>
          <cell r="D52" t="str">
            <v>200</v>
          </cell>
          <cell r="E52" t="str">
            <v>2008-01-31</v>
          </cell>
          <cell r="F52" t="str">
            <v>BINGV29437</v>
          </cell>
          <cell r="G52">
            <v>2257.13</v>
          </cell>
          <cell r="H52">
            <v>283.44</v>
          </cell>
        </row>
        <row r="53">
          <cell r="A53" t="str">
            <v>481003</v>
          </cell>
          <cell r="B53" t="str">
            <v>01979</v>
          </cell>
          <cell r="D53" t="str">
            <v>200</v>
          </cell>
          <cell r="E53" t="str">
            <v>2008-01-31</v>
          </cell>
          <cell r="F53" t="str">
            <v>BINGV29437</v>
          </cell>
          <cell r="G53">
            <v>529.4</v>
          </cell>
          <cell r="H53">
            <v>66.48</v>
          </cell>
        </row>
        <row r="54">
          <cell r="A54" t="str">
            <v>481003</v>
          </cell>
          <cell r="B54" t="str">
            <v>01986</v>
          </cell>
          <cell r="D54" t="str">
            <v>200</v>
          </cell>
          <cell r="E54" t="str">
            <v>2008-01-31</v>
          </cell>
          <cell r="F54" t="str">
            <v>BINGV29437</v>
          </cell>
          <cell r="G54">
            <v>-77.92</v>
          </cell>
          <cell r="H54">
            <v>0</v>
          </cell>
        </row>
        <row r="55">
          <cell r="A55" t="str">
            <v>481003</v>
          </cell>
          <cell r="B55" t="str">
            <v>01976</v>
          </cell>
          <cell r="D55" t="str">
            <v>200</v>
          </cell>
          <cell r="E55" t="str">
            <v>2008-01-31</v>
          </cell>
          <cell r="F55" t="str">
            <v>BINGV29437</v>
          </cell>
          <cell r="G55">
            <v>15796.09</v>
          </cell>
          <cell r="H55">
            <v>1983.6</v>
          </cell>
        </row>
        <row r="56">
          <cell r="A56" t="str">
            <v>481003</v>
          </cell>
          <cell r="B56" t="str">
            <v>01980</v>
          </cell>
          <cell r="D56" t="str">
            <v>200</v>
          </cell>
          <cell r="E56" t="str">
            <v>2008-01-31</v>
          </cell>
          <cell r="F56" t="str">
            <v>BINGV29437</v>
          </cell>
          <cell r="G56">
            <v>600.12</v>
          </cell>
          <cell r="H56">
            <v>75.36</v>
          </cell>
        </row>
        <row r="57">
          <cell r="A57" t="str">
            <v>481003</v>
          </cell>
          <cell r="B57" t="str">
            <v>01987</v>
          </cell>
          <cell r="D57" t="str">
            <v>200</v>
          </cell>
          <cell r="E57" t="str">
            <v>2008-01-31</v>
          </cell>
          <cell r="F57" t="str">
            <v>BINGV29437</v>
          </cell>
          <cell r="G57">
            <v>6595.23</v>
          </cell>
          <cell r="H57">
            <v>828.2</v>
          </cell>
        </row>
        <row r="58">
          <cell r="A58" t="str">
            <v>481003</v>
          </cell>
          <cell r="B58" t="str">
            <v>01978</v>
          </cell>
          <cell r="D58" t="str">
            <v>200</v>
          </cell>
          <cell r="E58" t="str">
            <v>2008-01-31</v>
          </cell>
          <cell r="F58" t="str">
            <v>BINGV29437</v>
          </cell>
          <cell r="G58">
            <v>4900.32</v>
          </cell>
          <cell r="H58">
            <v>615.36</v>
          </cell>
        </row>
        <row r="59">
          <cell r="A59" t="str">
            <v>481003</v>
          </cell>
          <cell r="B59" t="str">
            <v>01970</v>
          </cell>
          <cell r="D59" t="str">
            <v>200</v>
          </cell>
          <cell r="E59" t="str">
            <v>2008-01-31</v>
          </cell>
          <cell r="F59" t="str">
            <v>BINGV29437</v>
          </cell>
          <cell r="G59">
            <v>1610.89</v>
          </cell>
          <cell r="H59">
            <v>202.29</v>
          </cell>
        </row>
        <row r="60">
          <cell r="A60" t="str">
            <v>481003</v>
          </cell>
          <cell r="B60" t="str">
            <v>01971</v>
          </cell>
          <cell r="D60" t="str">
            <v>200</v>
          </cell>
          <cell r="E60" t="str">
            <v>2008-01-31</v>
          </cell>
          <cell r="F60" t="str">
            <v>BINGV29437</v>
          </cell>
          <cell r="G60">
            <v>4272.49</v>
          </cell>
          <cell r="H60">
            <v>536.52</v>
          </cell>
        </row>
        <row r="61">
          <cell r="A61" t="str">
            <v>481003</v>
          </cell>
          <cell r="B61" t="str">
            <v>01969</v>
          </cell>
          <cell r="D61" t="str">
            <v>200</v>
          </cell>
          <cell r="E61" t="str">
            <v>2008-01-31</v>
          </cell>
          <cell r="F61" t="str">
            <v>BINGV29437</v>
          </cell>
          <cell r="G61">
            <v>3182.15</v>
          </cell>
          <cell r="H61">
            <v>399.6</v>
          </cell>
        </row>
        <row r="62">
          <cell r="A62" t="str">
            <v>481003</v>
          </cell>
          <cell r="B62" t="str">
            <v>01977</v>
          </cell>
          <cell r="D62" t="str">
            <v>200</v>
          </cell>
          <cell r="E62" t="str">
            <v>2008-01-31</v>
          </cell>
          <cell r="F62" t="str">
            <v>BINGV29437</v>
          </cell>
          <cell r="G62">
            <v>5341.81</v>
          </cell>
          <cell r="H62">
            <v>670.8</v>
          </cell>
        </row>
        <row r="63">
          <cell r="A63" t="str">
            <v>481003</v>
          </cell>
          <cell r="B63" t="str">
            <v>01974</v>
          </cell>
          <cell r="D63" t="str">
            <v>200</v>
          </cell>
          <cell r="E63" t="str">
            <v>2008-01-31</v>
          </cell>
          <cell r="F63" t="str">
            <v>BINGV29437</v>
          </cell>
          <cell r="G63">
            <v>8548.7999999999993</v>
          </cell>
          <cell r="H63">
            <v>1073.52</v>
          </cell>
        </row>
        <row r="64">
          <cell r="A64" t="str">
            <v>481003</v>
          </cell>
          <cell r="B64" t="str">
            <v>01992</v>
          </cell>
          <cell r="D64" t="str">
            <v>200</v>
          </cell>
          <cell r="E64" t="str">
            <v>2008-01-31</v>
          </cell>
          <cell r="F64" t="str">
            <v>BINGV29437</v>
          </cell>
          <cell r="G64">
            <v>13027.57</v>
          </cell>
          <cell r="H64">
            <v>1635.94</v>
          </cell>
        </row>
        <row r="65">
          <cell r="A65" t="str">
            <v>481003</v>
          </cell>
          <cell r="B65" t="str">
            <v>01973</v>
          </cell>
          <cell r="D65" t="str">
            <v>200</v>
          </cell>
          <cell r="E65" t="str">
            <v>2008-01-31</v>
          </cell>
          <cell r="F65" t="str">
            <v>BINGV29437</v>
          </cell>
          <cell r="G65">
            <v>7631.67</v>
          </cell>
          <cell r="H65">
            <v>958.35</v>
          </cell>
        </row>
        <row r="66">
          <cell r="A66" t="str">
            <v>481003</v>
          </cell>
          <cell r="B66" t="str">
            <v>01952</v>
          </cell>
          <cell r="D66" t="str">
            <v>200</v>
          </cell>
          <cell r="E66" t="str">
            <v>2008-01-31</v>
          </cell>
          <cell r="F66" t="str">
            <v>BINGV29437</v>
          </cell>
          <cell r="G66">
            <v>7995.61</v>
          </cell>
          <cell r="H66">
            <v>1004.05</v>
          </cell>
        </row>
        <row r="67">
          <cell r="A67" t="str">
            <v>481003</v>
          </cell>
          <cell r="B67" t="str">
            <v>01991</v>
          </cell>
          <cell r="D67" t="str">
            <v>200</v>
          </cell>
          <cell r="E67" t="str">
            <v>2008-01-31</v>
          </cell>
          <cell r="F67" t="str">
            <v>472B</v>
          </cell>
          <cell r="G67">
            <v>26.34</v>
          </cell>
          <cell r="H67">
            <v>4.2699999999999996</v>
          </cell>
        </row>
        <row r="68">
          <cell r="A68" t="str">
            <v>481003</v>
          </cell>
          <cell r="B68" t="str">
            <v>01943</v>
          </cell>
          <cell r="D68" t="str">
            <v>200</v>
          </cell>
          <cell r="E68" t="str">
            <v>2008-01-31</v>
          </cell>
          <cell r="F68" t="str">
            <v>472B</v>
          </cell>
          <cell r="G68">
            <v>1711.36</v>
          </cell>
          <cell r="H68">
            <v>233.41</v>
          </cell>
        </row>
        <row r="69">
          <cell r="A69" t="str">
            <v>481003</v>
          </cell>
          <cell r="B69" t="str">
            <v>01953</v>
          </cell>
          <cell r="D69" t="str">
            <v>200</v>
          </cell>
          <cell r="E69" t="str">
            <v>2008-01-31</v>
          </cell>
          <cell r="F69" t="str">
            <v>472B</v>
          </cell>
          <cell r="G69">
            <v>10465.200000000001</v>
          </cell>
          <cell r="H69">
            <v>1684.54</v>
          </cell>
        </row>
        <row r="70">
          <cell r="A70" t="str">
            <v>481003</v>
          </cell>
          <cell r="B70" t="str">
            <v>01959</v>
          </cell>
          <cell r="D70" t="str">
            <v>200</v>
          </cell>
          <cell r="E70" t="str">
            <v>2008-02-29</v>
          </cell>
          <cell r="F70" t="str">
            <v>549ACORR1A</v>
          </cell>
          <cell r="G70">
            <v>-1269.55</v>
          </cell>
          <cell r="H70">
            <v>0</v>
          </cell>
        </row>
        <row r="71">
          <cell r="A71" t="str">
            <v>481003</v>
          </cell>
          <cell r="B71" t="str">
            <v>01943</v>
          </cell>
          <cell r="D71" t="str">
            <v>200</v>
          </cell>
          <cell r="E71" t="str">
            <v>2008-02-29</v>
          </cell>
          <cell r="F71" t="str">
            <v>549ACORR1A</v>
          </cell>
          <cell r="G71">
            <v>-614.55999999999995</v>
          </cell>
          <cell r="H71">
            <v>0</v>
          </cell>
        </row>
        <row r="72">
          <cell r="A72" t="str">
            <v>481003</v>
          </cell>
          <cell r="B72" t="str">
            <v>01990</v>
          </cell>
          <cell r="D72" t="str">
            <v>200</v>
          </cell>
          <cell r="E72" t="str">
            <v>2008-02-29</v>
          </cell>
          <cell r="F72" t="str">
            <v>549ACORR1A</v>
          </cell>
          <cell r="G72">
            <v>-1523.23</v>
          </cell>
          <cell r="H72">
            <v>0</v>
          </cell>
        </row>
        <row r="73">
          <cell r="A73" t="str">
            <v>481003</v>
          </cell>
          <cell r="B73" t="str">
            <v>01991</v>
          </cell>
          <cell r="D73" t="str">
            <v>200</v>
          </cell>
          <cell r="E73" t="str">
            <v>2008-02-29</v>
          </cell>
          <cell r="F73" t="str">
            <v>549ACORR1A</v>
          </cell>
          <cell r="G73">
            <v>-6.51</v>
          </cell>
          <cell r="H73">
            <v>0</v>
          </cell>
        </row>
        <row r="74">
          <cell r="A74" t="str">
            <v>481003</v>
          </cell>
          <cell r="B74" t="str">
            <v>01952</v>
          </cell>
          <cell r="D74" t="str">
            <v>200</v>
          </cell>
          <cell r="E74" t="str">
            <v>2008-02-29</v>
          </cell>
          <cell r="F74" t="str">
            <v>549ACORR1A</v>
          </cell>
          <cell r="G74">
            <v>-221.84</v>
          </cell>
          <cell r="H74">
            <v>0</v>
          </cell>
        </row>
        <row r="75">
          <cell r="A75" t="str">
            <v>481003</v>
          </cell>
          <cell r="B75" t="str">
            <v>01954</v>
          </cell>
          <cell r="D75" t="str">
            <v>200</v>
          </cell>
          <cell r="E75" t="str">
            <v>2008-02-29</v>
          </cell>
          <cell r="F75" t="str">
            <v>549ACORR1A</v>
          </cell>
          <cell r="G75">
            <v>-9.68</v>
          </cell>
          <cell r="H75">
            <v>0</v>
          </cell>
        </row>
        <row r="76">
          <cell r="A76" t="str">
            <v>481003</v>
          </cell>
          <cell r="B76" t="str">
            <v>01953</v>
          </cell>
          <cell r="D76" t="str">
            <v>200</v>
          </cell>
          <cell r="E76" t="str">
            <v>2008-02-29</v>
          </cell>
          <cell r="F76" t="str">
            <v>549ACORR1A</v>
          </cell>
          <cell r="G76">
            <v>-4064.38</v>
          </cell>
          <cell r="H76">
            <v>0</v>
          </cell>
        </row>
        <row r="77">
          <cell r="A77" t="str">
            <v>481003</v>
          </cell>
          <cell r="B77" t="str">
            <v>01986</v>
          </cell>
          <cell r="D77" t="str">
            <v>200</v>
          </cell>
          <cell r="E77" t="str">
            <v>2008-02-29</v>
          </cell>
          <cell r="F77" t="str">
            <v>549ACORR1A</v>
          </cell>
          <cell r="G77">
            <v>-409.34</v>
          </cell>
          <cell r="H77">
            <v>0</v>
          </cell>
        </row>
        <row r="78">
          <cell r="A78" t="str">
            <v>481003</v>
          </cell>
          <cell r="B78" t="str">
            <v>01959</v>
          </cell>
          <cell r="D78" t="str">
            <v>200</v>
          </cell>
          <cell r="E78" t="str">
            <v>2008-02-29</v>
          </cell>
          <cell r="F78" t="str">
            <v>549ACORR1</v>
          </cell>
          <cell r="G78">
            <v>1269.55</v>
          </cell>
          <cell r="H78">
            <v>0</v>
          </cell>
        </row>
        <row r="79">
          <cell r="A79" t="str">
            <v>481003</v>
          </cell>
          <cell r="B79" t="str">
            <v>01943</v>
          </cell>
          <cell r="D79" t="str">
            <v>200</v>
          </cell>
          <cell r="E79" t="str">
            <v>2008-02-29</v>
          </cell>
          <cell r="F79" t="str">
            <v>549ACORR1</v>
          </cell>
          <cell r="G79">
            <v>632</v>
          </cell>
          <cell r="H79">
            <v>0</v>
          </cell>
        </row>
        <row r="80">
          <cell r="A80" t="str">
            <v>481003</v>
          </cell>
          <cell r="B80" t="str">
            <v>01990</v>
          </cell>
          <cell r="D80" t="str">
            <v>200</v>
          </cell>
          <cell r="E80" t="str">
            <v>2008-02-29</v>
          </cell>
          <cell r="F80" t="str">
            <v>549ACORR1</v>
          </cell>
          <cell r="G80">
            <v>1523.23</v>
          </cell>
          <cell r="H80">
            <v>0</v>
          </cell>
        </row>
        <row r="81">
          <cell r="A81" t="str">
            <v>481003</v>
          </cell>
          <cell r="B81" t="str">
            <v>01991</v>
          </cell>
          <cell r="D81" t="str">
            <v>200</v>
          </cell>
          <cell r="E81" t="str">
            <v>2008-02-29</v>
          </cell>
          <cell r="F81" t="str">
            <v>549ACORR1</v>
          </cell>
          <cell r="G81">
            <v>6.51</v>
          </cell>
          <cell r="H81">
            <v>0</v>
          </cell>
        </row>
        <row r="82">
          <cell r="A82" t="str">
            <v>481003</v>
          </cell>
          <cell r="B82" t="str">
            <v>01952</v>
          </cell>
          <cell r="D82" t="str">
            <v>200</v>
          </cell>
          <cell r="E82" t="str">
            <v>2008-02-29</v>
          </cell>
          <cell r="F82" t="str">
            <v>549ACORR1</v>
          </cell>
          <cell r="G82">
            <v>221.84</v>
          </cell>
          <cell r="H82">
            <v>0</v>
          </cell>
        </row>
        <row r="83">
          <cell r="A83" t="str">
            <v>481003</v>
          </cell>
          <cell r="B83" t="str">
            <v>01954</v>
          </cell>
          <cell r="D83" t="str">
            <v>200</v>
          </cell>
          <cell r="E83" t="str">
            <v>2008-02-29</v>
          </cell>
          <cell r="F83" t="str">
            <v>549ACORR1</v>
          </cell>
          <cell r="G83">
            <v>9.68</v>
          </cell>
          <cell r="H83">
            <v>0</v>
          </cell>
        </row>
        <row r="84">
          <cell r="A84" t="str">
            <v>481003</v>
          </cell>
          <cell r="B84" t="str">
            <v>01986</v>
          </cell>
          <cell r="D84" t="str">
            <v>200</v>
          </cell>
          <cell r="E84" t="str">
            <v>2008-02-29</v>
          </cell>
          <cell r="F84" t="str">
            <v>549ACORR1</v>
          </cell>
          <cell r="G84">
            <v>409.34</v>
          </cell>
          <cell r="H84">
            <v>0</v>
          </cell>
        </row>
        <row r="85">
          <cell r="A85" t="str">
            <v>481003</v>
          </cell>
          <cell r="B85" t="str">
            <v>01953</v>
          </cell>
          <cell r="D85" t="str">
            <v>200</v>
          </cell>
          <cell r="E85" t="str">
            <v>2008-02-29</v>
          </cell>
          <cell r="F85" t="str">
            <v>549ACORR1</v>
          </cell>
          <cell r="G85">
            <v>4064.38</v>
          </cell>
          <cell r="H85">
            <v>0</v>
          </cell>
        </row>
        <row r="86">
          <cell r="A86" t="str">
            <v>481003</v>
          </cell>
          <cell r="B86" t="str">
            <v>01989</v>
          </cell>
          <cell r="D86" t="str">
            <v>200</v>
          </cell>
          <cell r="E86" t="str">
            <v>2008-02-29</v>
          </cell>
          <cell r="F86" t="str">
            <v>BINGV29704</v>
          </cell>
          <cell r="G86">
            <v>3618.86</v>
          </cell>
          <cell r="H86">
            <v>454.44</v>
          </cell>
        </row>
        <row r="87">
          <cell r="A87" t="str">
            <v>481003</v>
          </cell>
          <cell r="B87" t="str">
            <v>01959</v>
          </cell>
          <cell r="D87" t="str">
            <v>200</v>
          </cell>
          <cell r="E87" t="str">
            <v>2008-02-29</v>
          </cell>
          <cell r="F87" t="str">
            <v>BINGV29704</v>
          </cell>
          <cell r="G87">
            <v>2994.87</v>
          </cell>
          <cell r="H87">
            <v>376.08</v>
          </cell>
        </row>
        <row r="88">
          <cell r="A88" t="str">
            <v>481003</v>
          </cell>
          <cell r="B88" t="str">
            <v>01988</v>
          </cell>
          <cell r="D88" t="str">
            <v>200</v>
          </cell>
          <cell r="E88" t="str">
            <v>2008-02-29</v>
          </cell>
          <cell r="F88" t="str">
            <v>BINGV29704</v>
          </cell>
          <cell r="G88">
            <v>8669.06</v>
          </cell>
          <cell r="H88">
            <v>1088.6199999999999</v>
          </cell>
        </row>
        <row r="89">
          <cell r="A89" t="str">
            <v>481003</v>
          </cell>
          <cell r="B89" t="str">
            <v>01986</v>
          </cell>
          <cell r="D89" t="str">
            <v>200</v>
          </cell>
          <cell r="E89" t="str">
            <v>2008-02-29</v>
          </cell>
          <cell r="F89" t="str">
            <v>BINGV29704</v>
          </cell>
          <cell r="G89">
            <v>23874.69</v>
          </cell>
          <cell r="H89">
            <v>2998</v>
          </cell>
        </row>
        <row r="90">
          <cell r="A90" t="str">
            <v>481003</v>
          </cell>
          <cell r="B90" t="str">
            <v>01968</v>
          </cell>
          <cell r="D90" t="str">
            <v>200</v>
          </cell>
          <cell r="E90" t="str">
            <v>2008-02-29</v>
          </cell>
          <cell r="F90" t="str">
            <v>BINGV29704</v>
          </cell>
          <cell r="G90">
            <v>2723.47</v>
          </cell>
          <cell r="H90">
            <v>342</v>
          </cell>
        </row>
        <row r="91">
          <cell r="A91" t="str">
            <v>481003</v>
          </cell>
          <cell r="B91" t="str">
            <v>01979</v>
          </cell>
          <cell r="D91" t="str">
            <v>200</v>
          </cell>
          <cell r="E91" t="str">
            <v>2008-02-29</v>
          </cell>
          <cell r="F91" t="str">
            <v>BINGV29704</v>
          </cell>
          <cell r="G91">
            <v>371.8</v>
          </cell>
          <cell r="H91">
            <v>46.69</v>
          </cell>
        </row>
        <row r="92">
          <cell r="A92" t="str">
            <v>481003</v>
          </cell>
          <cell r="B92" t="str">
            <v>01976</v>
          </cell>
          <cell r="D92" t="str">
            <v>200</v>
          </cell>
          <cell r="E92" t="str">
            <v>2008-02-29</v>
          </cell>
          <cell r="F92" t="str">
            <v>BINGV29704</v>
          </cell>
          <cell r="G92">
            <v>21944.41</v>
          </cell>
          <cell r="H92">
            <v>2755.68</v>
          </cell>
        </row>
        <row r="93">
          <cell r="A93" t="str">
            <v>481003</v>
          </cell>
          <cell r="B93" t="str">
            <v>01980</v>
          </cell>
          <cell r="D93" t="str">
            <v>200</v>
          </cell>
          <cell r="E93" t="str">
            <v>2008-02-29</v>
          </cell>
          <cell r="F93" t="str">
            <v>BINGV29704</v>
          </cell>
          <cell r="G93">
            <v>424.29</v>
          </cell>
          <cell r="H93">
            <v>53.28</v>
          </cell>
        </row>
        <row r="94">
          <cell r="A94" t="str">
            <v>481003</v>
          </cell>
          <cell r="B94" t="str">
            <v>01977</v>
          </cell>
          <cell r="D94" t="str">
            <v>200</v>
          </cell>
          <cell r="E94" t="str">
            <v>2008-02-29</v>
          </cell>
          <cell r="F94" t="str">
            <v>BINGV29704</v>
          </cell>
          <cell r="G94">
            <v>5252.94</v>
          </cell>
          <cell r="H94">
            <v>659.64</v>
          </cell>
        </row>
        <row r="95">
          <cell r="A95" t="str">
            <v>481003</v>
          </cell>
          <cell r="B95" t="str">
            <v>01974</v>
          </cell>
          <cell r="D95" t="str">
            <v>200</v>
          </cell>
          <cell r="E95" t="str">
            <v>2008-02-29</v>
          </cell>
          <cell r="F95" t="str">
            <v>BINGV29704</v>
          </cell>
          <cell r="G95">
            <v>8112.1</v>
          </cell>
          <cell r="H95">
            <v>1018.68</v>
          </cell>
        </row>
        <row r="96">
          <cell r="A96" t="str">
            <v>481003</v>
          </cell>
          <cell r="B96" t="str">
            <v>01992</v>
          </cell>
          <cell r="D96" t="str">
            <v>200</v>
          </cell>
          <cell r="E96" t="str">
            <v>2008-02-29</v>
          </cell>
          <cell r="F96" t="str">
            <v>BINGV29704</v>
          </cell>
          <cell r="G96">
            <v>16798.259999999998</v>
          </cell>
          <cell r="H96">
            <v>2109.4499999999998</v>
          </cell>
        </row>
        <row r="97">
          <cell r="A97" t="str">
            <v>481003</v>
          </cell>
          <cell r="B97" t="str">
            <v>01973</v>
          </cell>
          <cell r="D97" t="str">
            <v>200</v>
          </cell>
          <cell r="E97" t="str">
            <v>2008-02-29</v>
          </cell>
          <cell r="F97" t="str">
            <v>BINGV29704</v>
          </cell>
          <cell r="G97">
            <v>8825.99</v>
          </cell>
          <cell r="H97">
            <v>1108.33</v>
          </cell>
        </row>
        <row r="98">
          <cell r="A98" t="str">
            <v>481003</v>
          </cell>
          <cell r="B98" t="str">
            <v>01952</v>
          </cell>
          <cell r="D98" t="str">
            <v>200</v>
          </cell>
          <cell r="E98" t="str">
            <v>2008-02-29</v>
          </cell>
          <cell r="F98" t="str">
            <v>BINGV29704</v>
          </cell>
          <cell r="G98">
            <v>6337.64</v>
          </cell>
          <cell r="H98">
            <v>795.85</v>
          </cell>
        </row>
        <row r="99">
          <cell r="A99" t="str">
            <v>481003</v>
          </cell>
          <cell r="B99" t="str">
            <v>01987</v>
          </cell>
          <cell r="D99" t="str">
            <v>200</v>
          </cell>
          <cell r="E99" t="str">
            <v>2008-02-29</v>
          </cell>
          <cell r="F99" t="str">
            <v>BINGV29704</v>
          </cell>
          <cell r="G99">
            <v>10572.35</v>
          </cell>
          <cell r="H99">
            <v>1327.62</v>
          </cell>
        </row>
        <row r="100">
          <cell r="A100" t="str">
            <v>481003</v>
          </cell>
          <cell r="B100" t="str">
            <v>01978</v>
          </cell>
          <cell r="D100" t="str">
            <v>200</v>
          </cell>
          <cell r="E100" t="str">
            <v>2008-02-29</v>
          </cell>
          <cell r="F100" t="str">
            <v>BINGV29704</v>
          </cell>
          <cell r="G100">
            <v>5196.55</v>
          </cell>
          <cell r="H100">
            <v>652.55999999999995</v>
          </cell>
        </row>
        <row r="101">
          <cell r="A101" t="str">
            <v>481003</v>
          </cell>
          <cell r="B101" t="str">
            <v>01970</v>
          </cell>
          <cell r="D101" t="str">
            <v>200</v>
          </cell>
          <cell r="E101" t="str">
            <v>2008-02-29</v>
          </cell>
          <cell r="F101" t="str">
            <v>BINGV29704</v>
          </cell>
          <cell r="G101">
            <v>1671.88</v>
          </cell>
          <cell r="H101">
            <v>209.45</v>
          </cell>
        </row>
        <row r="102">
          <cell r="A102" t="str">
            <v>481003</v>
          </cell>
          <cell r="B102" t="str">
            <v>01971</v>
          </cell>
          <cell r="D102" t="str">
            <v>200</v>
          </cell>
          <cell r="E102" t="str">
            <v>2008-02-29</v>
          </cell>
          <cell r="F102" t="str">
            <v>BINGV29704</v>
          </cell>
          <cell r="G102">
            <v>6650.03</v>
          </cell>
          <cell r="H102">
            <v>835.08</v>
          </cell>
        </row>
        <row r="103">
          <cell r="A103" t="str">
            <v>481003</v>
          </cell>
          <cell r="B103" t="str">
            <v>01959</v>
          </cell>
          <cell r="D103" t="str">
            <v>200</v>
          </cell>
          <cell r="E103" t="str">
            <v>2008-02-29</v>
          </cell>
          <cell r="F103" t="str">
            <v>549A</v>
          </cell>
          <cell r="G103">
            <v>-2976.14</v>
          </cell>
          <cell r="H103">
            <v>0</v>
          </cell>
        </row>
        <row r="104">
          <cell r="A104" t="str">
            <v>481003</v>
          </cell>
          <cell r="B104" t="str">
            <v>01943</v>
          </cell>
          <cell r="D104" t="str">
            <v>200</v>
          </cell>
          <cell r="E104" t="str">
            <v>2008-02-29</v>
          </cell>
          <cell r="F104" t="str">
            <v>549A</v>
          </cell>
          <cell r="G104">
            <v>-564.41999999999996</v>
          </cell>
          <cell r="H104">
            <v>0</v>
          </cell>
        </row>
        <row r="105">
          <cell r="A105" t="str">
            <v>481003</v>
          </cell>
          <cell r="B105" t="str">
            <v>01990</v>
          </cell>
          <cell r="D105" t="str">
            <v>200</v>
          </cell>
          <cell r="E105" t="str">
            <v>2008-02-29</v>
          </cell>
          <cell r="F105" t="str">
            <v>549A</v>
          </cell>
          <cell r="G105">
            <v>-1829.21</v>
          </cell>
          <cell r="H105">
            <v>0</v>
          </cell>
        </row>
        <row r="106">
          <cell r="A106" t="str">
            <v>481003</v>
          </cell>
          <cell r="B106" t="str">
            <v>01991</v>
          </cell>
          <cell r="D106" t="str">
            <v>200</v>
          </cell>
          <cell r="E106" t="str">
            <v>2008-02-29</v>
          </cell>
          <cell r="F106" t="str">
            <v>549A</v>
          </cell>
          <cell r="G106">
            <v>-9.9</v>
          </cell>
          <cell r="H106">
            <v>0</v>
          </cell>
        </row>
        <row r="107">
          <cell r="A107" t="str">
            <v>481003</v>
          </cell>
          <cell r="B107" t="str">
            <v>01993</v>
          </cell>
          <cell r="D107" t="str">
            <v>200</v>
          </cell>
          <cell r="E107" t="str">
            <v>2008-02-29</v>
          </cell>
          <cell r="F107" t="str">
            <v>549A</v>
          </cell>
          <cell r="G107">
            <v>-244.31</v>
          </cell>
          <cell r="H107">
            <v>0</v>
          </cell>
        </row>
        <row r="108">
          <cell r="A108" t="str">
            <v>481003</v>
          </cell>
          <cell r="B108" t="str">
            <v>01954</v>
          </cell>
          <cell r="D108" t="str">
            <v>200</v>
          </cell>
          <cell r="E108" t="str">
            <v>2008-02-29</v>
          </cell>
          <cell r="F108" t="str">
            <v>549A</v>
          </cell>
          <cell r="G108">
            <v>-7.79</v>
          </cell>
          <cell r="H108">
            <v>0</v>
          </cell>
        </row>
        <row r="109">
          <cell r="A109" t="str">
            <v>481003</v>
          </cell>
          <cell r="B109" t="str">
            <v>01953</v>
          </cell>
          <cell r="D109" t="str">
            <v>200</v>
          </cell>
          <cell r="E109" t="str">
            <v>2008-02-29</v>
          </cell>
          <cell r="F109" t="str">
            <v>549A</v>
          </cell>
          <cell r="G109">
            <v>-3435.32</v>
          </cell>
          <cell r="H109">
            <v>0</v>
          </cell>
        </row>
        <row r="110">
          <cell r="A110" t="str">
            <v>481003</v>
          </cell>
          <cell r="B110" t="str">
            <v>01986</v>
          </cell>
          <cell r="D110" t="str">
            <v>200</v>
          </cell>
          <cell r="E110" t="str">
            <v>2008-02-29</v>
          </cell>
          <cell r="F110" t="str">
            <v>549A</v>
          </cell>
          <cell r="G110">
            <v>-454.21</v>
          </cell>
          <cell r="H110">
            <v>0</v>
          </cell>
        </row>
        <row r="111">
          <cell r="A111" t="str">
            <v>481003</v>
          </cell>
          <cell r="B111" t="str">
            <v>01990</v>
          </cell>
          <cell r="D111" t="str">
            <v>200</v>
          </cell>
          <cell r="E111" t="str">
            <v>2008-02-29</v>
          </cell>
          <cell r="F111" t="str">
            <v>470</v>
          </cell>
          <cell r="G111">
            <v>6380.17</v>
          </cell>
          <cell r="H111">
            <v>1199.48</v>
          </cell>
        </row>
        <row r="112">
          <cell r="A112" t="str">
            <v>481003</v>
          </cell>
          <cell r="B112" t="str">
            <v>01953</v>
          </cell>
          <cell r="D112" t="str">
            <v>200</v>
          </cell>
          <cell r="E112" t="str">
            <v>2008-02-29</v>
          </cell>
          <cell r="F112" t="str">
            <v>470</v>
          </cell>
          <cell r="G112">
            <v>5167.0600000000004</v>
          </cell>
          <cell r="H112">
            <v>971.37</v>
          </cell>
        </row>
        <row r="113">
          <cell r="A113" t="str">
            <v>481003</v>
          </cell>
          <cell r="B113" t="str">
            <v>01986</v>
          </cell>
          <cell r="D113" t="str">
            <v>200</v>
          </cell>
          <cell r="E113" t="str">
            <v>2008-02-29</v>
          </cell>
          <cell r="F113" t="str">
            <v>470</v>
          </cell>
          <cell r="G113">
            <v>1584.14</v>
          </cell>
          <cell r="H113">
            <v>297.83999999999997</v>
          </cell>
        </row>
        <row r="114">
          <cell r="A114" t="str">
            <v>481003</v>
          </cell>
          <cell r="B114" t="str">
            <v>01959</v>
          </cell>
          <cell r="D114" t="str">
            <v>200</v>
          </cell>
          <cell r="E114" t="str">
            <v>2008-02-29</v>
          </cell>
          <cell r="F114" t="str">
            <v>470</v>
          </cell>
          <cell r="G114">
            <v>10380.19</v>
          </cell>
          <cell r="H114">
            <v>1951.57</v>
          </cell>
        </row>
        <row r="115">
          <cell r="A115" t="str">
            <v>481003</v>
          </cell>
          <cell r="B115" t="str">
            <v>01993</v>
          </cell>
          <cell r="D115" t="str">
            <v>200</v>
          </cell>
          <cell r="E115" t="str">
            <v>2008-02-29</v>
          </cell>
          <cell r="F115" t="str">
            <v>470</v>
          </cell>
          <cell r="G115">
            <v>1002.54</v>
          </cell>
          <cell r="H115">
            <v>160.19999999999999</v>
          </cell>
        </row>
        <row r="116">
          <cell r="A116" t="str">
            <v>481003</v>
          </cell>
          <cell r="B116" t="str">
            <v>01943</v>
          </cell>
          <cell r="D116" t="str">
            <v>200</v>
          </cell>
          <cell r="E116" t="str">
            <v>2008-02-29</v>
          </cell>
          <cell r="F116" t="str">
            <v>470</v>
          </cell>
          <cell r="G116">
            <v>429.28</v>
          </cell>
          <cell r="H116">
            <v>66.73</v>
          </cell>
        </row>
        <row r="117">
          <cell r="A117" t="str">
            <v>481003</v>
          </cell>
          <cell r="B117" t="str">
            <v>01954</v>
          </cell>
          <cell r="D117" t="str">
            <v>200</v>
          </cell>
          <cell r="E117" t="str">
            <v>2008-02-29</v>
          </cell>
          <cell r="F117" t="str">
            <v>472B</v>
          </cell>
          <cell r="G117">
            <v>31.5</v>
          </cell>
          <cell r="H117">
            <v>5.1100000000000003</v>
          </cell>
        </row>
        <row r="118">
          <cell r="A118" t="str">
            <v>481003</v>
          </cell>
          <cell r="B118" t="str">
            <v>01991</v>
          </cell>
          <cell r="D118" t="str">
            <v>200</v>
          </cell>
          <cell r="E118" t="str">
            <v>2008-02-29</v>
          </cell>
          <cell r="F118" t="str">
            <v>472B</v>
          </cell>
          <cell r="G118">
            <v>40.020000000000003</v>
          </cell>
          <cell r="H118">
            <v>6.49</v>
          </cell>
        </row>
        <row r="119">
          <cell r="A119" t="str">
            <v>481003</v>
          </cell>
          <cell r="B119" t="str">
            <v>01943</v>
          </cell>
          <cell r="D119" t="str">
            <v>200</v>
          </cell>
          <cell r="E119" t="str">
            <v>2008-02-29</v>
          </cell>
          <cell r="F119" t="str">
            <v>472B</v>
          </cell>
          <cell r="G119">
            <v>1459.64</v>
          </cell>
          <cell r="H119">
            <v>199.05</v>
          </cell>
        </row>
        <row r="120">
          <cell r="A120" t="str">
            <v>481003</v>
          </cell>
          <cell r="B120" t="str">
            <v>01953</v>
          </cell>
          <cell r="D120" t="str">
            <v>200</v>
          </cell>
          <cell r="E120" t="str">
            <v>2008-02-29</v>
          </cell>
          <cell r="F120" t="str">
            <v>472B</v>
          </cell>
          <cell r="G120">
            <v>7961.38</v>
          </cell>
          <cell r="H120">
            <v>1281.3</v>
          </cell>
        </row>
        <row r="121">
          <cell r="A121" t="str">
            <v>481003</v>
          </cell>
          <cell r="B121" t="str">
            <v>01954</v>
          </cell>
          <cell r="D121" t="str">
            <v>200</v>
          </cell>
          <cell r="E121" t="str">
            <v>2008-03-31</v>
          </cell>
          <cell r="F121" t="str">
            <v>472B</v>
          </cell>
          <cell r="G121">
            <v>30.45</v>
          </cell>
          <cell r="H121">
            <v>5.64</v>
          </cell>
        </row>
        <row r="122">
          <cell r="A122" t="str">
            <v>481003</v>
          </cell>
          <cell r="B122" t="str">
            <v>01990</v>
          </cell>
          <cell r="D122" t="str">
            <v>200</v>
          </cell>
          <cell r="E122" t="str">
            <v>2008-03-31</v>
          </cell>
          <cell r="F122" t="str">
            <v>470</v>
          </cell>
          <cell r="G122">
            <v>4905.1899999999996</v>
          </cell>
          <cell r="H122">
            <v>922.57</v>
          </cell>
        </row>
        <row r="123">
          <cell r="A123" t="str">
            <v>481003</v>
          </cell>
          <cell r="B123" t="str">
            <v>01953</v>
          </cell>
          <cell r="D123" t="str">
            <v>200</v>
          </cell>
          <cell r="E123" t="str">
            <v>2008-03-31</v>
          </cell>
          <cell r="F123" t="str">
            <v>470</v>
          </cell>
          <cell r="G123">
            <v>5608.09</v>
          </cell>
          <cell r="H123">
            <v>1054.83</v>
          </cell>
        </row>
        <row r="124">
          <cell r="A124" t="str">
            <v>481003</v>
          </cell>
          <cell r="B124" t="str">
            <v>01986</v>
          </cell>
          <cell r="D124" t="str">
            <v>200</v>
          </cell>
          <cell r="E124" t="str">
            <v>2008-03-31</v>
          </cell>
          <cell r="F124" t="str">
            <v>470</v>
          </cell>
          <cell r="G124">
            <v>1930.44</v>
          </cell>
          <cell r="H124">
            <v>363.09</v>
          </cell>
        </row>
        <row r="125">
          <cell r="A125" t="str">
            <v>481003</v>
          </cell>
          <cell r="B125" t="str">
            <v>01959</v>
          </cell>
          <cell r="D125" t="str">
            <v>200</v>
          </cell>
          <cell r="E125" t="str">
            <v>2008-03-31</v>
          </cell>
          <cell r="F125" t="str">
            <v>470</v>
          </cell>
          <cell r="G125">
            <v>14903.76</v>
          </cell>
          <cell r="H125">
            <v>2803.23</v>
          </cell>
        </row>
        <row r="126">
          <cell r="A126" t="str">
            <v>481003</v>
          </cell>
          <cell r="B126" t="str">
            <v>01993</v>
          </cell>
          <cell r="D126" t="str">
            <v>200</v>
          </cell>
          <cell r="E126" t="str">
            <v>2008-03-31</v>
          </cell>
          <cell r="F126" t="str">
            <v>470</v>
          </cell>
          <cell r="G126">
            <v>1320.67</v>
          </cell>
          <cell r="H126">
            <v>211.02</v>
          </cell>
        </row>
        <row r="127">
          <cell r="A127" t="str">
            <v>481003</v>
          </cell>
          <cell r="B127" t="str">
            <v>01943</v>
          </cell>
          <cell r="D127" t="str">
            <v>200</v>
          </cell>
          <cell r="E127" t="str">
            <v>2008-03-31</v>
          </cell>
          <cell r="F127" t="str">
            <v>470</v>
          </cell>
          <cell r="G127">
            <v>551.49</v>
          </cell>
          <cell r="H127">
            <v>85.73</v>
          </cell>
        </row>
        <row r="128">
          <cell r="A128" t="str">
            <v>481003</v>
          </cell>
          <cell r="B128" t="str">
            <v>01991</v>
          </cell>
          <cell r="D128" t="str">
            <v>200</v>
          </cell>
          <cell r="E128" t="str">
            <v>2008-03-31</v>
          </cell>
          <cell r="F128" t="str">
            <v>472B</v>
          </cell>
          <cell r="G128">
            <v>37.92</v>
          </cell>
          <cell r="H128">
            <v>7.02</v>
          </cell>
        </row>
        <row r="129">
          <cell r="A129" t="str">
            <v>481003</v>
          </cell>
          <cell r="B129" t="str">
            <v>01943</v>
          </cell>
          <cell r="D129" t="str">
            <v>200</v>
          </cell>
          <cell r="E129" t="str">
            <v>2008-03-31</v>
          </cell>
          <cell r="F129" t="str">
            <v>472B</v>
          </cell>
          <cell r="G129">
            <v>1071.28</v>
          </cell>
          <cell r="H129">
            <v>200.16</v>
          </cell>
        </row>
        <row r="130">
          <cell r="A130" t="str">
            <v>481003</v>
          </cell>
          <cell r="B130" t="str">
            <v>01953</v>
          </cell>
          <cell r="D130" t="str">
            <v>200</v>
          </cell>
          <cell r="E130" t="str">
            <v>2008-03-31</v>
          </cell>
          <cell r="F130" t="str">
            <v>472B</v>
          </cell>
          <cell r="G130">
            <v>8383.32</v>
          </cell>
          <cell r="H130">
            <v>1541.5</v>
          </cell>
        </row>
        <row r="131">
          <cell r="A131" t="str">
            <v>481003</v>
          </cell>
          <cell r="B131" t="str">
            <v>01959</v>
          </cell>
          <cell r="D131" t="str">
            <v>200</v>
          </cell>
          <cell r="E131" t="str">
            <v>2008-03-31</v>
          </cell>
          <cell r="F131" t="str">
            <v>549A</v>
          </cell>
          <cell r="G131">
            <v>-4274.93</v>
          </cell>
          <cell r="H131">
            <v>0</v>
          </cell>
        </row>
        <row r="132">
          <cell r="A132" t="str">
            <v>481003</v>
          </cell>
          <cell r="B132" t="str">
            <v>01943</v>
          </cell>
          <cell r="D132" t="str">
            <v>200</v>
          </cell>
          <cell r="E132" t="str">
            <v>2008-03-31</v>
          </cell>
          <cell r="F132" t="str">
            <v>549A</v>
          </cell>
          <cell r="G132">
            <v>-607.12</v>
          </cell>
          <cell r="H132">
            <v>0</v>
          </cell>
        </row>
        <row r="133">
          <cell r="A133" t="str">
            <v>481003</v>
          </cell>
          <cell r="B133" t="str">
            <v>01990</v>
          </cell>
          <cell r="D133" t="str">
            <v>200</v>
          </cell>
          <cell r="E133" t="str">
            <v>2008-03-31</v>
          </cell>
          <cell r="F133" t="str">
            <v>549A</v>
          </cell>
          <cell r="G133">
            <v>-1406.92</v>
          </cell>
          <cell r="H133">
            <v>0</v>
          </cell>
        </row>
        <row r="134">
          <cell r="A134" t="str">
            <v>481003</v>
          </cell>
          <cell r="B134" t="str">
            <v>01991</v>
          </cell>
          <cell r="D134" t="str">
            <v>200</v>
          </cell>
          <cell r="E134" t="str">
            <v>2008-03-31</v>
          </cell>
          <cell r="F134" t="str">
            <v>549A</v>
          </cell>
          <cell r="G134">
            <v>-10.71</v>
          </cell>
          <cell r="H134">
            <v>0</v>
          </cell>
        </row>
        <row r="135">
          <cell r="A135" t="str">
            <v>481003</v>
          </cell>
          <cell r="B135" t="str">
            <v>01993</v>
          </cell>
          <cell r="D135" t="str">
            <v>200</v>
          </cell>
          <cell r="E135" t="str">
            <v>2008-03-31</v>
          </cell>
          <cell r="F135" t="str">
            <v>549A</v>
          </cell>
          <cell r="G135">
            <v>-321.81</v>
          </cell>
          <cell r="H135">
            <v>0</v>
          </cell>
        </row>
        <row r="136">
          <cell r="A136" t="str">
            <v>481003</v>
          </cell>
          <cell r="B136" t="str">
            <v>01954</v>
          </cell>
          <cell r="D136" t="str">
            <v>200</v>
          </cell>
          <cell r="E136" t="str">
            <v>2008-03-31</v>
          </cell>
          <cell r="F136" t="str">
            <v>549A</v>
          </cell>
          <cell r="G136">
            <v>-8.6</v>
          </cell>
          <cell r="H136">
            <v>0</v>
          </cell>
        </row>
        <row r="137">
          <cell r="A137" t="str">
            <v>481003</v>
          </cell>
          <cell r="B137" t="str">
            <v>01953</v>
          </cell>
          <cell r="D137" t="str">
            <v>200</v>
          </cell>
          <cell r="E137" t="str">
            <v>2008-03-31</v>
          </cell>
          <cell r="F137" t="str">
            <v>549A</v>
          </cell>
          <cell r="G137">
            <v>-3959.4</v>
          </cell>
          <cell r="H137">
            <v>0</v>
          </cell>
        </row>
        <row r="138">
          <cell r="A138" t="str">
            <v>481003</v>
          </cell>
          <cell r="B138" t="str">
            <v>01986</v>
          </cell>
          <cell r="D138" t="str">
            <v>200</v>
          </cell>
          <cell r="E138" t="str">
            <v>2008-03-31</v>
          </cell>
          <cell r="F138" t="str">
            <v>549A</v>
          </cell>
          <cell r="G138">
            <v>-553.71</v>
          </cell>
          <cell r="H138">
            <v>0</v>
          </cell>
        </row>
        <row r="139">
          <cell r="A139" t="str">
            <v>481003</v>
          </cell>
          <cell r="B139" t="str">
            <v>01968</v>
          </cell>
          <cell r="D139" t="str">
            <v>200</v>
          </cell>
          <cell r="E139" t="str">
            <v>2008-03-31</v>
          </cell>
          <cell r="F139" t="str">
            <v>BINGV30236</v>
          </cell>
          <cell r="G139">
            <v>2620.14</v>
          </cell>
          <cell r="H139">
            <v>329.4</v>
          </cell>
        </row>
        <row r="140">
          <cell r="A140" t="str">
            <v>481003</v>
          </cell>
          <cell r="B140" t="str">
            <v>01979</v>
          </cell>
          <cell r="D140" t="str">
            <v>200</v>
          </cell>
          <cell r="E140" t="str">
            <v>2008-03-31</v>
          </cell>
          <cell r="F140" t="str">
            <v>BINGV30236</v>
          </cell>
          <cell r="G140">
            <v>359.93</v>
          </cell>
          <cell r="H140">
            <v>45.25</v>
          </cell>
        </row>
        <row r="141">
          <cell r="A141" t="str">
            <v>481003</v>
          </cell>
          <cell r="B141" t="str">
            <v>01994</v>
          </cell>
          <cell r="D141" t="str">
            <v>200</v>
          </cell>
          <cell r="E141" t="str">
            <v>2008-03-31</v>
          </cell>
          <cell r="F141" t="str">
            <v>BINGV30236</v>
          </cell>
          <cell r="G141">
            <v>4785.3100000000004</v>
          </cell>
          <cell r="H141">
            <v>601.6</v>
          </cell>
        </row>
        <row r="142">
          <cell r="A142" t="str">
            <v>481003</v>
          </cell>
          <cell r="B142" t="str">
            <v>01976</v>
          </cell>
          <cell r="D142" t="str">
            <v>200</v>
          </cell>
          <cell r="E142" t="str">
            <v>2008-03-31</v>
          </cell>
          <cell r="F142" t="str">
            <v>BINGV30236</v>
          </cell>
          <cell r="G142">
            <v>25644.03</v>
          </cell>
          <cell r="H142">
            <v>3223.92</v>
          </cell>
        </row>
        <row r="143">
          <cell r="A143" t="str">
            <v>481003</v>
          </cell>
          <cell r="B143" t="str">
            <v>01980</v>
          </cell>
          <cell r="D143" t="str">
            <v>200</v>
          </cell>
          <cell r="E143" t="str">
            <v>2008-03-31</v>
          </cell>
          <cell r="F143" t="str">
            <v>BINGV30236</v>
          </cell>
          <cell r="G143">
            <v>355.08</v>
          </cell>
          <cell r="H143">
            <v>44.64</v>
          </cell>
        </row>
        <row r="144">
          <cell r="A144" t="str">
            <v>481003</v>
          </cell>
          <cell r="B144" t="str">
            <v>01987</v>
          </cell>
          <cell r="D144" t="str">
            <v>200</v>
          </cell>
          <cell r="E144" t="str">
            <v>2008-03-31</v>
          </cell>
          <cell r="F144" t="str">
            <v>BINGV30236</v>
          </cell>
          <cell r="G144">
            <v>14058.19</v>
          </cell>
          <cell r="H144">
            <v>1767.37</v>
          </cell>
        </row>
        <row r="145">
          <cell r="A145" t="str">
            <v>481003</v>
          </cell>
          <cell r="B145" t="str">
            <v>01978</v>
          </cell>
          <cell r="D145" t="str">
            <v>200</v>
          </cell>
          <cell r="E145" t="str">
            <v>2008-03-31</v>
          </cell>
          <cell r="F145" t="str">
            <v>BINGV30236</v>
          </cell>
          <cell r="G145">
            <v>5675.56</v>
          </cell>
          <cell r="H145">
            <v>713.52</v>
          </cell>
        </row>
        <row r="146">
          <cell r="A146" t="str">
            <v>481003</v>
          </cell>
          <cell r="B146" t="str">
            <v>01970</v>
          </cell>
          <cell r="D146" t="str">
            <v>200</v>
          </cell>
          <cell r="E146" t="str">
            <v>2008-03-31</v>
          </cell>
          <cell r="F146" t="str">
            <v>BINGV30236</v>
          </cell>
          <cell r="G146">
            <v>1876.6</v>
          </cell>
          <cell r="H146">
            <v>235.92</v>
          </cell>
        </row>
        <row r="147">
          <cell r="A147" t="str">
            <v>481003</v>
          </cell>
          <cell r="B147" t="str">
            <v>01971</v>
          </cell>
          <cell r="D147" t="str">
            <v>200</v>
          </cell>
          <cell r="E147" t="str">
            <v>2008-03-31</v>
          </cell>
          <cell r="F147" t="str">
            <v>BINGV30236</v>
          </cell>
          <cell r="G147">
            <v>3908.74</v>
          </cell>
          <cell r="H147">
            <v>491.4</v>
          </cell>
        </row>
        <row r="148">
          <cell r="A148" t="str">
            <v>481003</v>
          </cell>
          <cell r="B148" t="str">
            <v>01969</v>
          </cell>
          <cell r="D148" t="str">
            <v>200</v>
          </cell>
          <cell r="E148" t="str">
            <v>2008-03-31</v>
          </cell>
          <cell r="F148" t="str">
            <v>BINGV30236</v>
          </cell>
          <cell r="G148">
            <v>3438.17</v>
          </cell>
          <cell r="H148">
            <v>432.24</v>
          </cell>
        </row>
        <row r="149">
          <cell r="A149" t="str">
            <v>481003</v>
          </cell>
          <cell r="B149" t="str">
            <v>01977</v>
          </cell>
          <cell r="D149" t="str">
            <v>200</v>
          </cell>
          <cell r="E149" t="str">
            <v>2008-03-31</v>
          </cell>
          <cell r="F149" t="str">
            <v>BINGV30236</v>
          </cell>
          <cell r="G149">
            <v>5137.2</v>
          </cell>
          <cell r="H149">
            <v>545.84</v>
          </cell>
        </row>
        <row r="150">
          <cell r="A150" t="str">
            <v>481003</v>
          </cell>
          <cell r="B150" t="str">
            <v>01974</v>
          </cell>
          <cell r="D150" t="str">
            <v>200</v>
          </cell>
          <cell r="E150" t="str">
            <v>2008-03-31</v>
          </cell>
          <cell r="F150" t="str">
            <v>BINGV30236</v>
          </cell>
          <cell r="G150">
            <v>9338.0300000000007</v>
          </cell>
          <cell r="H150">
            <v>1173.96</v>
          </cell>
        </row>
        <row r="151">
          <cell r="A151" t="str">
            <v>481003</v>
          </cell>
          <cell r="B151" t="str">
            <v>01992</v>
          </cell>
          <cell r="D151" t="str">
            <v>200</v>
          </cell>
          <cell r="E151" t="str">
            <v>2008-03-31</v>
          </cell>
          <cell r="F151" t="str">
            <v>BINGV30236</v>
          </cell>
          <cell r="G151">
            <v>13695.63</v>
          </cell>
          <cell r="H151">
            <v>1721.79</v>
          </cell>
        </row>
        <row r="152">
          <cell r="A152" t="str">
            <v>481003</v>
          </cell>
          <cell r="B152" t="str">
            <v>01973</v>
          </cell>
          <cell r="D152" t="str">
            <v>200</v>
          </cell>
          <cell r="E152" t="str">
            <v>2008-03-31</v>
          </cell>
          <cell r="F152" t="str">
            <v>BINGV30236</v>
          </cell>
          <cell r="G152">
            <v>8921.1299999999992</v>
          </cell>
          <cell r="H152">
            <v>1121.58</v>
          </cell>
        </row>
        <row r="153">
          <cell r="A153" t="str">
            <v>481003</v>
          </cell>
          <cell r="B153" t="str">
            <v>01952</v>
          </cell>
          <cell r="D153" t="str">
            <v>200</v>
          </cell>
          <cell r="E153" t="str">
            <v>2008-03-31</v>
          </cell>
          <cell r="F153" t="str">
            <v>BINGV30236</v>
          </cell>
          <cell r="G153">
            <v>10998.98</v>
          </cell>
          <cell r="H153">
            <v>1382.77</v>
          </cell>
        </row>
        <row r="154">
          <cell r="A154" t="str">
            <v>481003</v>
          </cell>
          <cell r="B154" t="str">
            <v>01989</v>
          </cell>
          <cell r="D154" t="str">
            <v>200</v>
          </cell>
          <cell r="E154" t="str">
            <v>2008-03-31</v>
          </cell>
          <cell r="F154" t="str">
            <v>BINGV30236</v>
          </cell>
          <cell r="G154">
            <v>3252.99</v>
          </cell>
          <cell r="H154">
            <v>408.96</v>
          </cell>
        </row>
        <row r="155">
          <cell r="A155" t="str">
            <v>481003</v>
          </cell>
          <cell r="B155" t="str">
            <v>01988</v>
          </cell>
          <cell r="D155" t="str">
            <v>200</v>
          </cell>
          <cell r="E155" t="str">
            <v>2008-03-31</v>
          </cell>
          <cell r="F155" t="str">
            <v>BINGV30236</v>
          </cell>
          <cell r="G155">
            <v>7463.92</v>
          </cell>
          <cell r="H155">
            <v>938.56</v>
          </cell>
        </row>
        <row r="156">
          <cell r="A156" t="str">
            <v>481003</v>
          </cell>
          <cell r="B156" t="str">
            <v>01986</v>
          </cell>
          <cell r="D156" t="str">
            <v>200</v>
          </cell>
          <cell r="E156" t="str">
            <v>2008-03-31</v>
          </cell>
          <cell r="F156" t="str">
            <v>BINGV30236</v>
          </cell>
          <cell r="G156">
            <v>19249.330000000002</v>
          </cell>
          <cell r="H156">
            <v>2420</v>
          </cell>
        </row>
        <row r="157">
          <cell r="A157" t="str">
            <v>481003</v>
          </cell>
          <cell r="B157" t="str">
            <v>01953</v>
          </cell>
          <cell r="D157" t="str">
            <v>200</v>
          </cell>
          <cell r="E157" t="str">
            <v>2008-04-30</v>
          </cell>
          <cell r="F157" t="str">
            <v>472B</v>
          </cell>
          <cell r="G157">
            <v>21146.400000000001</v>
          </cell>
          <cell r="H157">
            <v>3888.03</v>
          </cell>
        </row>
        <row r="158">
          <cell r="A158" t="str">
            <v>481003</v>
          </cell>
          <cell r="B158" t="str">
            <v>01954</v>
          </cell>
          <cell r="D158" t="str">
            <v>200</v>
          </cell>
          <cell r="E158" t="str">
            <v>2008-04-30</v>
          </cell>
          <cell r="F158" t="str">
            <v>472B</v>
          </cell>
          <cell r="G158">
            <v>19.16</v>
          </cell>
          <cell r="H158">
            <v>3.55</v>
          </cell>
        </row>
        <row r="159">
          <cell r="A159" t="str">
            <v>481003</v>
          </cell>
          <cell r="B159" t="str">
            <v>01959</v>
          </cell>
          <cell r="D159" t="str">
            <v>200</v>
          </cell>
          <cell r="E159" t="str">
            <v>2008-04-30</v>
          </cell>
          <cell r="F159" t="str">
            <v>549A</v>
          </cell>
          <cell r="G159">
            <v>-0.03</v>
          </cell>
          <cell r="H159">
            <v>0</v>
          </cell>
        </row>
        <row r="160">
          <cell r="A160" t="str">
            <v>481003</v>
          </cell>
          <cell r="B160" t="str">
            <v>01943</v>
          </cell>
          <cell r="D160" t="str">
            <v>200</v>
          </cell>
          <cell r="E160" t="str">
            <v>2008-04-30</v>
          </cell>
          <cell r="F160" t="str">
            <v>549A</v>
          </cell>
          <cell r="G160">
            <v>-785.94</v>
          </cell>
          <cell r="H160">
            <v>0</v>
          </cell>
        </row>
        <row r="161">
          <cell r="A161" t="str">
            <v>481003</v>
          </cell>
          <cell r="B161" t="str">
            <v>01990</v>
          </cell>
          <cell r="D161" t="str">
            <v>200</v>
          </cell>
          <cell r="E161" t="str">
            <v>2008-04-30</v>
          </cell>
          <cell r="F161" t="str">
            <v>549A</v>
          </cell>
          <cell r="G161">
            <v>-2285.29</v>
          </cell>
          <cell r="H161">
            <v>0</v>
          </cell>
        </row>
        <row r="162">
          <cell r="A162" t="str">
            <v>481003</v>
          </cell>
          <cell r="B162" t="str">
            <v>01991</v>
          </cell>
          <cell r="D162" t="str">
            <v>200</v>
          </cell>
          <cell r="E162" t="str">
            <v>2008-04-30</v>
          </cell>
          <cell r="F162" t="str">
            <v>549A</v>
          </cell>
          <cell r="G162">
            <v>-12.47</v>
          </cell>
          <cell r="H162">
            <v>0</v>
          </cell>
        </row>
        <row r="163">
          <cell r="A163" t="str">
            <v>481003</v>
          </cell>
          <cell r="B163" t="str">
            <v>01993</v>
          </cell>
          <cell r="D163" t="str">
            <v>200</v>
          </cell>
          <cell r="E163" t="str">
            <v>2008-04-30</v>
          </cell>
          <cell r="F163" t="str">
            <v>549A</v>
          </cell>
          <cell r="G163">
            <v>-282.83999999999997</v>
          </cell>
          <cell r="H163">
            <v>0</v>
          </cell>
        </row>
        <row r="164">
          <cell r="A164" t="str">
            <v>481003</v>
          </cell>
          <cell r="B164" t="str">
            <v>01954</v>
          </cell>
          <cell r="D164" t="str">
            <v>200</v>
          </cell>
          <cell r="E164" t="str">
            <v>2008-04-30</v>
          </cell>
          <cell r="F164" t="str">
            <v>549A</v>
          </cell>
          <cell r="G164">
            <v>-5.41</v>
          </cell>
          <cell r="H164">
            <v>0</v>
          </cell>
        </row>
        <row r="165">
          <cell r="A165" t="str">
            <v>481003</v>
          </cell>
          <cell r="B165" t="str">
            <v>01953</v>
          </cell>
          <cell r="D165" t="str">
            <v>200</v>
          </cell>
          <cell r="E165" t="str">
            <v>2008-04-30</v>
          </cell>
          <cell r="F165" t="str">
            <v>549A</v>
          </cell>
          <cell r="G165">
            <v>-10138.700000000001</v>
          </cell>
          <cell r="H165">
            <v>0</v>
          </cell>
        </row>
        <row r="166">
          <cell r="A166" t="str">
            <v>481003</v>
          </cell>
          <cell r="B166" t="str">
            <v>01986</v>
          </cell>
          <cell r="D166" t="str">
            <v>200</v>
          </cell>
          <cell r="E166" t="str">
            <v>2008-04-30</v>
          </cell>
          <cell r="F166" t="str">
            <v>549A</v>
          </cell>
          <cell r="G166">
            <v>-955.96</v>
          </cell>
          <cell r="H166">
            <v>0</v>
          </cell>
        </row>
        <row r="167">
          <cell r="A167" t="str">
            <v>481003</v>
          </cell>
          <cell r="B167" t="str">
            <v>01991</v>
          </cell>
          <cell r="D167" t="str">
            <v>200</v>
          </cell>
          <cell r="E167" t="str">
            <v>2008-04-30</v>
          </cell>
          <cell r="F167" t="str">
            <v>472B</v>
          </cell>
          <cell r="G167">
            <v>44.16</v>
          </cell>
          <cell r="H167">
            <v>8.18</v>
          </cell>
        </row>
        <row r="168">
          <cell r="A168" t="str">
            <v>481003</v>
          </cell>
          <cell r="B168" t="str">
            <v>01943</v>
          </cell>
          <cell r="D168" t="str">
            <v>200</v>
          </cell>
          <cell r="E168" t="str">
            <v>2008-04-30</v>
          </cell>
          <cell r="F168" t="str">
            <v>472B</v>
          </cell>
          <cell r="G168">
            <v>1526.56</v>
          </cell>
          <cell r="H168">
            <v>285.23</v>
          </cell>
        </row>
        <row r="169">
          <cell r="A169" t="str">
            <v>481003</v>
          </cell>
          <cell r="B169" t="str">
            <v>01968</v>
          </cell>
          <cell r="D169" t="str">
            <v>200</v>
          </cell>
          <cell r="E169" t="str">
            <v>2008-04-30</v>
          </cell>
          <cell r="F169" t="str">
            <v>BINGV30579</v>
          </cell>
          <cell r="G169">
            <v>3703.53</v>
          </cell>
          <cell r="H169">
            <v>465.6</v>
          </cell>
        </row>
        <row r="170">
          <cell r="A170" t="str">
            <v>481003</v>
          </cell>
          <cell r="B170" t="str">
            <v>01979</v>
          </cell>
          <cell r="D170" t="str">
            <v>200</v>
          </cell>
          <cell r="E170" t="str">
            <v>2008-04-30</v>
          </cell>
          <cell r="F170" t="str">
            <v>BINGV30579</v>
          </cell>
          <cell r="G170">
            <v>236.19</v>
          </cell>
          <cell r="H170">
            <v>45.25</v>
          </cell>
        </row>
        <row r="171">
          <cell r="A171" t="str">
            <v>481003</v>
          </cell>
          <cell r="B171" t="str">
            <v>01994</v>
          </cell>
          <cell r="D171" t="str">
            <v>200</v>
          </cell>
          <cell r="E171" t="str">
            <v>2008-04-30</v>
          </cell>
          <cell r="F171" t="str">
            <v>BINGV30579</v>
          </cell>
          <cell r="G171">
            <v>7834.29</v>
          </cell>
          <cell r="H171">
            <v>984.94</v>
          </cell>
        </row>
        <row r="172">
          <cell r="A172" t="str">
            <v>481003</v>
          </cell>
          <cell r="B172" t="str">
            <v>01976</v>
          </cell>
          <cell r="D172" t="str">
            <v>200</v>
          </cell>
          <cell r="E172" t="str">
            <v>2008-04-30</v>
          </cell>
          <cell r="F172" t="str">
            <v>BINGV30579</v>
          </cell>
          <cell r="G172">
            <v>431.07</v>
          </cell>
          <cell r="H172">
            <v>54.24</v>
          </cell>
        </row>
        <row r="173">
          <cell r="A173" t="str">
            <v>481003</v>
          </cell>
          <cell r="B173" t="str">
            <v>01980</v>
          </cell>
          <cell r="D173" t="str">
            <v>200</v>
          </cell>
          <cell r="E173" t="str">
            <v>2008-04-30</v>
          </cell>
          <cell r="F173" t="str">
            <v>BINGV30579</v>
          </cell>
          <cell r="G173">
            <v>420.94</v>
          </cell>
          <cell r="H173">
            <v>52.92</v>
          </cell>
        </row>
        <row r="174">
          <cell r="A174" t="str">
            <v>481003</v>
          </cell>
          <cell r="B174" t="str">
            <v>01987</v>
          </cell>
          <cell r="D174" t="str">
            <v>200</v>
          </cell>
          <cell r="E174" t="str">
            <v>2008-04-30</v>
          </cell>
          <cell r="F174" t="str">
            <v>BINGV30579</v>
          </cell>
          <cell r="G174">
            <v>10884.51</v>
          </cell>
          <cell r="H174">
            <v>1368.42</v>
          </cell>
        </row>
        <row r="175">
          <cell r="A175" t="str">
            <v>481003</v>
          </cell>
          <cell r="B175" t="str">
            <v>01978</v>
          </cell>
          <cell r="D175" t="str">
            <v>200</v>
          </cell>
          <cell r="E175" t="str">
            <v>2008-04-30</v>
          </cell>
          <cell r="F175" t="str">
            <v>BINGV30579</v>
          </cell>
          <cell r="G175">
            <v>7429</v>
          </cell>
          <cell r="H175">
            <v>933</v>
          </cell>
        </row>
        <row r="176">
          <cell r="A176" t="str">
            <v>481003</v>
          </cell>
          <cell r="B176" t="str">
            <v>01970</v>
          </cell>
          <cell r="D176" t="str">
            <v>200</v>
          </cell>
          <cell r="E176" t="str">
            <v>2008-04-30</v>
          </cell>
          <cell r="F176" t="str">
            <v>BINGV30579</v>
          </cell>
          <cell r="G176">
            <v>2460.6799999999998</v>
          </cell>
          <cell r="H176">
            <v>309.35000000000002</v>
          </cell>
        </row>
        <row r="177">
          <cell r="A177" t="str">
            <v>481003</v>
          </cell>
          <cell r="B177" t="str">
            <v>01971</v>
          </cell>
          <cell r="D177" t="str">
            <v>200</v>
          </cell>
          <cell r="E177" t="str">
            <v>2008-04-30</v>
          </cell>
          <cell r="F177" t="str">
            <v>BINGV30579</v>
          </cell>
          <cell r="G177">
            <v>4883.3100000000004</v>
          </cell>
          <cell r="H177">
            <v>613.91999999999996</v>
          </cell>
        </row>
        <row r="178">
          <cell r="A178" t="str">
            <v>481003</v>
          </cell>
          <cell r="B178" t="str">
            <v>01969</v>
          </cell>
          <cell r="D178" t="str">
            <v>200</v>
          </cell>
          <cell r="E178" t="str">
            <v>2008-04-30</v>
          </cell>
          <cell r="F178" t="str">
            <v>BINGV30579</v>
          </cell>
          <cell r="G178">
            <v>4436.59</v>
          </cell>
          <cell r="H178">
            <v>557.76</v>
          </cell>
        </row>
        <row r="179">
          <cell r="A179" t="str">
            <v>481003</v>
          </cell>
          <cell r="B179" t="str">
            <v>01977</v>
          </cell>
          <cell r="D179" t="str">
            <v>200</v>
          </cell>
          <cell r="E179" t="str">
            <v>2008-04-30</v>
          </cell>
          <cell r="F179" t="str">
            <v>BINGV30579</v>
          </cell>
          <cell r="G179">
            <v>6082.18</v>
          </cell>
          <cell r="H179">
            <v>764.64</v>
          </cell>
        </row>
        <row r="180">
          <cell r="A180" t="str">
            <v>481003</v>
          </cell>
          <cell r="B180" t="str">
            <v>01974</v>
          </cell>
          <cell r="D180" t="str">
            <v>200</v>
          </cell>
          <cell r="E180" t="str">
            <v>2008-04-30</v>
          </cell>
          <cell r="F180" t="str">
            <v>BINGV30579</v>
          </cell>
          <cell r="G180">
            <v>11908.54</v>
          </cell>
          <cell r="H180">
            <v>1497.12</v>
          </cell>
        </row>
        <row r="181">
          <cell r="A181" t="str">
            <v>481003</v>
          </cell>
          <cell r="B181" t="str">
            <v>01992</v>
          </cell>
          <cell r="D181" t="str">
            <v>200</v>
          </cell>
          <cell r="E181" t="str">
            <v>2008-04-30</v>
          </cell>
          <cell r="F181" t="str">
            <v>BINGV30579</v>
          </cell>
          <cell r="G181">
            <v>15923.84</v>
          </cell>
          <cell r="H181">
            <v>2001.92</v>
          </cell>
        </row>
        <row r="182">
          <cell r="A182" t="str">
            <v>481003</v>
          </cell>
          <cell r="B182" t="str">
            <v>01973</v>
          </cell>
          <cell r="D182" t="str">
            <v>200</v>
          </cell>
          <cell r="E182" t="str">
            <v>2008-04-30</v>
          </cell>
          <cell r="F182" t="str">
            <v>BINGV30579</v>
          </cell>
          <cell r="G182">
            <v>10995.11</v>
          </cell>
          <cell r="H182">
            <v>1382.29</v>
          </cell>
        </row>
        <row r="183">
          <cell r="A183" t="str">
            <v>481003</v>
          </cell>
          <cell r="B183" t="str">
            <v>01952</v>
          </cell>
          <cell r="D183" t="str">
            <v>200</v>
          </cell>
          <cell r="E183" t="str">
            <v>2008-04-30</v>
          </cell>
          <cell r="F183" t="str">
            <v>BINGV30579</v>
          </cell>
          <cell r="G183">
            <v>13391.38</v>
          </cell>
          <cell r="H183">
            <v>1683.54</v>
          </cell>
        </row>
        <row r="184">
          <cell r="A184" t="str">
            <v>481003</v>
          </cell>
          <cell r="B184" t="str">
            <v>01989</v>
          </cell>
          <cell r="D184" t="str">
            <v>200</v>
          </cell>
          <cell r="E184" t="str">
            <v>2008-04-30</v>
          </cell>
          <cell r="F184" t="str">
            <v>BINGV30579</v>
          </cell>
          <cell r="G184">
            <v>3728.34</v>
          </cell>
          <cell r="H184">
            <v>468.72</v>
          </cell>
        </row>
        <row r="185">
          <cell r="A185" t="str">
            <v>481003</v>
          </cell>
          <cell r="B185" t="str">
            <v>01988</v>
          </cell>
          <cell r="D185" t="str">
            <v>200</v>
          </cell>
          <cell r="E185" t="str">
            <v>2008-04-30</v>
          </cell>
          <cell r="F185" t="str">
            <v>BINGV30579</v>
          </cell>
          <cell r="G185">
            <v>8051.27</v>
          </cell>
          <cell r="H185">
            <v>1012.22</v>
          </cell>
        </row>
        <row r="186">
          <cell r="A186" t="str">
            <v>481003</v>
          </cell>
          <cell r="B186" t="str">
            <v>01986</v>
          </cell>
          <cell r="D186" t="str">
            <v>200</v>
          </cell>
          <cell r="E186" t="str">
            <v>2008-04-30</v>
          </cell>
          <cell r="F186" t="str">
            <v>BINGV30579</v>
          </cell>
          <cell r="G186">
            <v>22733.39</v>
          </cell>
          <cell r="H186">
            <v>2420</v>
          </cell>
        </row>
        <row r="187">
          <cell r="A187" t="str">
            <v>481003</v>
          </cell>
          <cell r="B187" t="str">
            <v>01953</v>
          </cell>
          <cell r="D187" t="str">
            <v>200</v>
          </cell>
          <cell r="E187" t="str">
            <v>2008-04-30</v>
          </cell>
          <cell r="F187" t="str">
            <v>470</v>
          </cell>
          <cell r="G187">
            <v>14675.28</v>
          </cell>
          <cell r="H187">
            <v>2760.3</v>
          </cell>
        </row>
        <row r="188">
          <cell r="A188" t="str">
            <v>481003</v>
          </cell>
          <cell r="B188" t="str">
            <v>01990</v>
          </cell>
          <cell r="D188" t="str">
            <v>200</v>
          </cell>
          <cell r="E188" t="str">
            <v>2008-04-30</v>
          </cell>
          <cell r="F188" t="str">
            <v>470</v>
          </cell>
          <cell r="G188">
            <v>7967.32</v>
          </cell>
          <cell r="H188">
            <v>1498.55</v>
          </cell>
        </row>
        <row r="189">
          <cell r="A189" t="str">
            <v>481003</v>
          </cell>
          <cell r="B189" t="str">
            <v>01986</v>
          </cell>
          <cell r="D189" t="str">
            <v>200</v>
          </cell>
          <cell r="E189" t="str">
            <v>2008-04-30</v>
          </cell>
          <cell r="F189" t="str">
            <v>470</v>
          </cell>
          <cell r="G189">
            <v>3332.82</v>
          </cell>
          <cell r="H189">
            <v>626.86</v>
          </cell>
        </row>
        <row r="190">
          <cell r="A190" t="str">
            <v>481003</v>
          </cell>
          <cell r="B190" t="str">
            <v>01959</v>
          </cell>
          <cell r="D190" t="str">
            <v>200</v>
          </cell>
          <cell r="E190" t="str">
            <v>2008-04-30</v>
          </cell>
          <cell r="F190" t="str">
            <v>470</v>
          </cell>
          <cell r="G190">
            <v>0.11</v>
          </cell>
          <cell r="H190">
            <v>0.02</v>
          </cell>
        </row>
        <row r="191">
          <cell r="A191" t="str">
            <v>481003</v>
          </cell>
          <cell r="B191" t="str">
            <v>01993</v>
          </cell>
          <cell r="D191" t="str">
            <v>200</v>
          </cell>
          <cell r="E191" t="str">
            <v>2008-04-30</v>
          </cell>
          <cell r="F191" t="str">
            <v>470</v>
          </cell>
          <cell r="G191">
            <v>1160.73</v>
          </cell>
          <cell r="H191">
            <v>185.47</v>
          </cell>
        </row>
        <row r="192">
          <cell r="A192" t="str">
            <v>481003</v>
          </cell>
          <cell r="B192" t="str">
            <v>01943</v>
          </cell>
          <cell r="D192" t="str">
            <v>200</v>
          </cell>
          <cell r="E192" t="str">
            <v>2008-04-30</v>
          </cell>
          <cell r="F192" t="str">
            <v>470</v>
          </cell>
          <cell r="G192">
            <v>545.88</v>
          </cell>
          <cell r="H192">
            <v>84.86</v>
          </cell>
        </row>
        <row r="193">
          <cell r="A193" t="str">
            <v>481003</v>
          </cell>
          <cell r="B193" t="str">
            <v>01953</v>
          </cell>
          <cell r="D193" t="str">
            <v>200</v>
          </cell>
          <cell r="E193" t="str">
            <v>2008-05-31</v>
          </cell>
          <cell r="F193" t="str">
            <v>470</v>
          </cell>
          <cell r="G193">
            <v>12782.33</v>
          </cell>
          <cell r="H193">
            <v>2404.15</v>
          </cell>
        </row>
        <row r="194">
          <cell r="A194" t="str">
            <v>481003</v>
          </cell>
          <cell r="B194" t="str">
            <v>01990</v>
          </cell>
          <cell r="D194" t="str">
            <v>200</v>
          </cell>
          <cell r="E194" t="str">
            <v>2008-05-31</v>
          </cell>
          <cell r="F194" t="str">
            <v>470</v>
          </cell>
          <cell r="G194">
            <v>7513.6</v>
          </cell>
          <cell r="H194">
            <v>1413.22</v>
          </cell>
        </row>
        <row r="195">
          <cell r="A195" t="str">
            <v>481003</v>
          </cell>
          <cell r="B195" t="str">
            <v>01986</v>
          </cell>
          <cell r="D195" t="str">
            <v>200</v>
          </cell>
          <cell r="E195" t="str">
            <v>2008-05-31</v>
          </cell>
          <cell r="F195" t="str">
            <v>470</v>
          </cell>
          <cell r="G195">
            <v>3279.02</v>
          </cell>
          <cell r="H195">
            <v>616.73</v>
          </cell>
        </row>
        <row r="196">
          <cell r="A196" t="str">
            <v>481003</v>
          </cell>
          <cell r="B196" t="str">
            <v>01993</v>
          </cell>
          <cell r="D196" t="str">
            <v>200</v>
          </cell>
          <cell r="E196" t="str">
            <v>2008-05-31</v>
          </cell>
          <cell r="F196" t="str">
            <v>470</v>
          </cell>
          <cell r="G196">
            <v>1346.2</v>
          </cell>
          <cell r="H196">
            <v>215.11</v>
          </cell>
        </row>
        <row r="197">
          <cell r="A197" t="str">
            <v>481003</v>
          </cell>
          <cell r="B197" t="str">
            <v>01943</v>
          </cell>
          <cell r="D197" t="str">
            <v>200</v>
          </cell>
          <cell r="E197" t="str">
            <v>2008-05-31</v>
          </cell>
          <cell r="F197" t="str">
            <v>470</v>
          </cell>
          <cell r="G197">
            <v>660.06</v>
          </cell>
          <cell r="H197">
            <v>102.59</v>
          </cell>
        </row>
        <row r="198">
          <cell r="A198" t="str">
            <v>481003</v>
          </cell>
          <cell r="B198" t="str">
            <v>01954</v>
          </cell>
          <cell r="D198" t="str">
            <v>200</v>
          </cell>
          <cell r="E198" t="str">
            <v>2008-05-31</v>
          </cell>
          <cell r="F198" t="str">
            <v>472B</v>
          </cell>
          <cell r="G198">
            <v>27.75</v>
          </cell>
          <cell r="H198">
            <v>5.14</v>
          </cell>
        </row>
        <row r="199">
          <cell r="A199" t="str">
            <v>481003</v>
          </cell>
          <cell r="B199" t="str">
            <v>01959</v>
          </cell>
          <cell r="D199" t="str">
            <v>200</v>
          </cell>
          <cell r="E199" t="str">
            <v>2008-05-31</v>
          </cell>
          <cell r="F199" t="str">
            <v>549A</v>
          </cell>
          <cell r="G199">
            <v>-0.03</v>
          </cell>
          <cell r="H199">
            <v>0</v>
          </cell>
        </row>
        <row r="200">
          <cell r="A200" t="str">
            <v>481003</v>
          </cell>
          <cell r="B200" t="str">
            <v>01943</v>
          </cell>
          <cell r="D200" t="str">
            <v>200</v>
          </cell>
          <cell r="E200" t="str">
            <v>2008-05-31</v>
          </cell>
          <cell r="F200" t="str">
            <v>549A</v>
          </cell>
          <cell r="G200">
            <v>-844.84</v>
          </cell>
          <cell r="H200">
            <v>0</v>
          </cell>
        </row>
        <row r="201">
          <cell r="A201" t="str">
            <v>481003</v>
          </cell>
          <cell r="B201" t="str">
            <v>01990</v>
          </cell>
          <cell r="D201" t="str">
            <v>200</v>
          </cell>
          <cell r="E201" t="str">
            <v>2008-05-31</v>
          </cell>
          <cell r="F201" t="str">
            <v>549A</v>
          </cell>
          <cell r="G201">
            <v>-2155.16</v>
          </cell>
          <cell r="H201">
            <v>0</v>
          </cell>
        </row>
        <row r="202">
          <cell r="A202" t="str">
            <v>481003</v>
          </cell>
          <cell r="B202" t="str">
            <v>01991</v>
          </cell>
          <cell r="D202" t="str">
            <v>200</v>
          </cell>
          <cell r="E202" t="str">
            <v>2008-05-31</v>
          </cell>
          <cell r="F202" t="str">
            <v>549A</v>
          </cell>
          <cell r="G202">
            <v>-17.22</v>
          </cell>
          <cell r="H202">
            <v>0</v>
          </cell>
        </row>
        <row r="203">
          <cell r="A203" t="str">
            <v>481003</v>
          </cell>
          <cell r="B203" t="str">
            <v>01993</v>
          </cell>
          <cell r="D203" t="str">
            <v>200</v>
          </cell>
          <cell r="E203" t="str">
            <v>2008-05-31</v>
          </cell>
          <cell r="F203" t="str">
            <v>549A</v>
          </cell>
          <cell r="G203">
            <v>-328.04</v>
          </cell>
          <cell r="H203">
            <v>0</v>
          </cell>
        </row>
        <row r="204">
          <cell r="A204" t="str">
            <v>481003</v>
          </cell>
          <cell r="B204" t="str">
            <v>01954</v>
          </cell>
          <cell r="D204" t="str">
            <v>200</v>
          </cell>
          <cell r="E204" t="str">
            <v>2008-05-31</v>
          </cell>
          <cell r="F204" t="str">
            <v>549A</v>
          </cell>
          <cell r="G204">
            <v>-7.84</v>
          </cell>
          <cell r="H204">
            <v>0</v>
          </cell>
        </row>
        <row r="205">
          <cell r="A205" t="str">
            <v>481003</v>
          </cell>
          <cell r="B205" t="str">
            <v>01953</v>
          </cell>
          <cell r="D205" t="str">
            <v>200</v>
          </cell>
          <cell r="E205" t="str">
            <v>2008-05-31</v>
          </cell>
          <cell r="F205" t="str">
            <v>549A</v>
          </cell>
          <cell r="G205">
            <v>-8236.07</v>
          </cell>
          <cell r="H205">
            <v>0</v>
          </cell>
        </row>
        <row r="206">
          <cell r="A206" t="str">
            <v>481003</v>
          </cell>
          <cell r="B206" t="str">
            <v>01986</v>
          </cell>
          <cell r="D206" t="str">
            <v>200</v>
          </cell>
          <cell r="E206" t="str">
            <v>2008-05-31</v>
          </cell>
          <cell r="F206" t="str">
            <v>549A</v>
          </cell>
          <cell r="G206">
            <v>-940.51</v>
          </cell>
          <cell r="H206">
            <v>0</v>
          </cell>
        </row>
        <row r="207">
          <cell r="A207" t="str">
            <v>481003</v>
          </cell>
          <cell r="B207" t="str">
            <v>01991</v>
          </cell>
          <cell r="D207" t="str">
            <v>200</v>
          </cell>
          <cell r="E207" t="str">
            <v>2008-05-31</v>
          </cell>
          <cell r="F207" t="str">
            <v>472B</v>
          </cell>
          <cell r="G207">
            <v>60.96</v>
          </cell>
          <cell r="H207">
            <v>11.29</v>
          </cell>
        </row>
        <row r="208">
          <cell r="A208" t="str">
            <v>481003</v>
          </cell>
          <cell r="B208" t="str">
            <v>01953</v>
          </cell>
          <cell r="D208" t="str">
            <v>200</v>
          </cell>
          <cell r="E208" t="str">
            <v>2008-05-31</v>
          </cell>
          <cell r="F208" t="str">
            <v>472B</v>
          </cell>
          <cell r="G208">
            <v>16298.04</v>
          </cell>
          <cell r="H208">
            <v>2996.55</v>
          </cell>
        </row>
        <row r="209">
          <cell r="A209" t="str">
            <v>481003</v>
          </cell>
          <cell r="B209" t="str">
            <v>01943</v>
          </cell>
          <cell r="D209" t="str">
            <v>200</v>
          </cell>
          <cell r="E209" t="str">
            <v>2008-05-31</v>
          </cell>
          <cell r="F209" t="str">
            <v>472B</v>
          </cell>
          <cell r="G209">
            <v>1580.04</v>
          </cell>
          <cell r="H209">
            <v>295.24</v>
          </cell>
        </row>
        <row r="210">
          <cell r="A210" t="str">
            <v>481003</v>
          </cell>
          <cell r="B210" t="str">
            <v>01969</v>
          </cell>
          <cell r="D210" t="str">
            <v>200</v>
          </cell>
          <cell r="E210" t="str">
            <v>2008-05-31</v>
          </cell>
          <cell r="F210" t="str">
            <v>BINGV31048</v>
          </cell>
          <cell r="G210">
            <v>4820.3100000000004</v>
          </cell>
          <cell r="H210">
            <v>606</v>
          </cell>
        </row>
        <row r="211">
          <cell r="A211" t="str">
            <v>481003</v>
          </cell>
          <cell r="B211" t="str">
            <v>01978</v>
          </cell>
          <cell r="D211" t="str">
            <v>200</v>
          </cell>
          <cell r="E211" t="str">
            <v>2008-05-31</v>
          </cell>
          <cell r="F211" t="str">
            <v>BINGV31048</v>
          </cell>
          <cell r="G211">
            <v>8108.61</v>
          </cell>
          <cell r="H211">
            <v>1019.4</v>
          </cell>
        </row>
        <row r="212">
          <cell r="A212" t="str">
            <v>481003</v>
          </cell>
          <cell r="B212" t="str">
            <v>01992</v>
          </cell>
          <cell r="D212" t="str">
            <v>200</v>
          </cell>
          <cell r="E212" t="str">
            <v>2008-05-31</v>
          </cell>
          <cell r="F212" t="str">
            <v>BINGV31048</v>
          </cell>
          <cell r="G212">
            <v>17438.400000000001</v>
          </cell>
          <cell r="H212">
            <v>2192.3200000000002</v>
          </cell>
        </row>
        <row r="213">
          <cell r="A213" t="str">
            <v>481003</v>
          </cell>
          <cell r="B213" t="str">
            <v>01977</v>
          </cell>
          <cell r="D213" t="str">
            <v>200</v>
          </cell>
          <cell r="E213" t="str">
            <v>2008-05-31</v>
          </cell>
          <cell r="F213" t="str">
            <v>BINGV31048</v>
          </cell>
          <cell r="G213">
            <v>6476.39</v>
          </cell>
          <cell r="H213">
            <v>814.2</v>
          </cell>
        </row>
        <row r="214">
          <cell r="A214" t="str">
            <v>481003</v>
          </cell>
          <cell r="B214" t="str">
            <v>01974</v>
          </cell>
          <cell r="D214" t="str">
            <v>200</v>
          </cell>
          <cell r="E214" t="str">
            <v>2008-05-31</v>
          </cell>
          <cell r="F214" t="str">
            <v>BINGV31048</v>
          </cell>
          <cell r="G214">
            <v>10093.049999999999</v>
          </cell>
          <cell r="H214">
            <v>1268.8800000000001</v>
          </cell>
        </row>
        <row r="215">
          <cell r="A215" t="str">
            <v>481003</v>
          </cell>
          <cell r="B215" t="str">
            <v>01952</v>
          </cell>
          <cell r="D215" t="str">
            <v>200</v>
          </cell>
          <cell r="E215" t="str">
            <v>2008-05-31</v>
          </cell>
          <cell r="F215" t="str">
            <v>BINGV31048</v>
          </cell>
          <cell r="G215">
            <v>17696.63</v>
          </cell>
          <cell r="H215">
            <v>2224.79</v>
          </cell>
        </row>
        <row r="216">
          <cell r="A216" t="str">
            <v>481003</v>
          </cell>
          <cell r="B216" t="str">
            <v>01989</v>
          </cell>
          <cell r="D216" t="str">
            <v>200</v>
          </cell>
          <cell r="E216" t="str">
            <v>2008-05-31</v>
          </cell>
          <cell r="F216" t="str">
            <v>BINGV31048</v>
          </cell>
          <cell r="G216">
            <v>3485.89</v>
          </cell>
          <cell r="H216">
            <v>438.24</v>
          </cell>
        </row>
        <row r="217">
          <cell r="A217" t="str">
            <v>481003</v>
          </cell>
          <cell r="B217" t="str">
            <v>01973</v>
          </cell>
          <cell r="D217" t="str">
            <v>200</v>
          </cell>
          <cell r="E217" t="str">
            <v>2008-05-31</v>
          </cell>
          <cell r="F217" t="str">
            <v>BINGV31048</v>
          </cell>
          <cell r="G217">
            <v>5915</v>
          </cell>
          <cell r="H217">
            <v>743.62</v>
          </cell>
        </row>
        <row r="218">
          <cell r="A218" t="str">
            <v>481003</v>
          </cell>
          <cell r="B218" t="str">
            <v>01988</v>
          </cell>
          <cell r="D218" t="str">
            <v>200</v>
          </cell>
          <cell r="E218" t="str">
            <v>2008-05-31</v>
          </cell>
          <cell r="F218" t="str">
            <v>BINGV31048</v>
          </cell>
          <cell r="G218">
            <v>10114.11</v>
          </cell>
          <cell r="H218">
            <v>1271.56</v>
          </cell>
        </row>
        <row r="219">
          <cell r="A219" t="str">
            <v>481003</v>
          </cell>
          <cell r="B219" t="str">
            <v>01986</v>
          </cell>
          <cell r="D219" t="str">
            <v>200</v>
          </cell>
          <cell r="E219" t="str">
            <v>2008-05-31</v>
          </cell>
          <cell r="F219" t="str">
            <v>BINGV31048</v>
          </cell>
          <cell r="G219">
            <v>26702.59</v>
          </cell>
          <cell r="H219">
            <v>3357</v>
          </cell>
        </row>
        <row r="220">
          <cell r="A220" t="str">
            <v>481003</v>
          </cell>
          <cell r="B220" t="str">
            <v>01968</v>
          </cell>
          <cell r="D220" t="str">
            <v>200</v>
          </cell>
          <cell r="E220" t="str">
            <v>2008-05-31</v>
          </cell>
          <cell r="F220" t="str">
            <v>BINGV31048</v>
          </cell>
          <cell r="G220">
            <v>3382.8</v>
          </cell>
          <cell r="H220">
            <v>425.28</v>
          </cell>
        </row>
        <row r="221">
          <cell r="A221" t="str">
            <v>481003</v>
          </cell>
          <cell r="B221" t="str">
            <v>01979</v>
          </cell>
          <cell r="D221" t="str">
            <v>200</v>
          </cell>
          <cell r="E221" t="str">
            <v>2008-05-31</v>
          </cell>
          <cell r="F221" t="str">
            <v>BINGV31048</v>
          </cell>
          <cell r="G221">
            <v>154.65</v>
          </cell>
          <cell r="H221">
            <v>19.440000000000001</v>
          </cell>
        </row>
        <row r="222">
          <cell r="A222" t="str">
            <v>481003</v>
          </cell>
          <cell r="B222" t="str">
            <v>01994</v>
          </cell>
          <cell r="D222" t="str">
            <v>200</v>
          </cell>
          <cell r="E222" t="str">
            <v>2008-05-31</v>
          </cell>
          <cell r="F222" t="str">
            <v>BINGV31048</v>
          </cell>
          <cell r="G222">
            <v>12114.83</v>
          </cell>
          <cell r="H222">
            <v>1523.1</v>
          </cell>
        </row>
        <row r="223">
          <cell r="A223" t="str">
            <v>481003</v>
          </cell>
          <cell r="B223" t="str">
            <v>01980</v>
          </cell>
          <cell r="D223" t="str">
            <v>200</v>
          </cell>
          <cell r="E223" t="str">
            <v>2008-05-31</v>
          </cell>
          <cell r="F223" t="str">
            <v>BINGV31048</v>
          </cell>
          <cell r="G223">
            <v>352.22</v>
          </cell>
          <cell r="H223">
            <v>44.28</v>
          </cell>
        </row>
        <row r="224">
          <cell r="A224" t="str">
            <v>481003</v>
          </cell>
          <cell r="B224" t="str">
            <v>01987</v>
          </cell>
          <cell r="D224" t="str">
            <v>200</v>
          </cell>
          <cell r="E224" t="str">
            <v>2008-05-31</v>
          </cell>
          <cell r="F224" t="str">
            <v>BINGV31048</v>
          </cell>
          <cell r="G224">
            <v>18093.3</v>
          </cell>
          <cell r="H224">
            <v>2274.7199999999998</v>
          </cell>
        </row>
        <row r="225">
          <cell r="A225" t="str">
            <v>481003</v>
          </cell>
          <cell r="B225" t="str">
            <v>01976</v>
          </cell>
          <cell r="D225" t="str">
            <v>200</v>
          </cell>
          <cell r="E225" t="str">
            <v>2008-05-31</v>
          </cell>
          <cell r="F225" t="str">
            <v>BINGV31048</v>
          </cell>
          <cell r="G225">
            <v>5584.87</v>
          </cell>
          <cell r="H225">
            <v>702.12</v>
          </cell>
        </row>
        <row r="226">
          <cell r="A226" t="str">
            <v>481003</v>
          </cell>
          <cell r="B226" t="str">
            <v>01970</v>
          </cell>
          <cell r="D226" t="str">
            <v>200</v>
          </cell>
          <cell r="E226" t="str">
            <v>2008-05-31</v>
          </cell>
          <cell r="F226" t="str">
            <v>BINGV31048</v>
          </cell>
          <cell r="G226">
            <v>2844.76</v>
          </cell>
          <cell r="H226">
            <v>357.64</v>
          </cell>
        </row>
        <row r="227">
          <cell r="A227" t="str">
            <v>481003</v>
          </cell>
          <cell r="B227" t="str">
            <v>01971</v>
          </cell>
          <cell r="D227" t="str">
            <v>200</v>
          </cell>
          <cell r="E227" t="str">
            <v>2008-05-31</v>
          </cell>
          <cell r="F227" t="str">
            <v>BINGV31048</v>
          </cell>
          <cell r="G227">
            <v>6044.95</v>
          </cell>
          <cell r="H227">
            <v>759.96</v>
          </cell>
        </row>
        <row r="228">
          <cell r="A228" t="str">
            <v>481003</v>
          </cell>
          <cell r="B228" t="str">
            <v>01959</v>
          </cell>
          <cell r="D228" t="str">
            <v>200</v>
          </cell>
          <cell r="E228" t="str">
            <v>2008-06-30</v>
          </cell>
          <cell r="F228" t="str">
            <v>549A</v>
          </cell>
          <cell r="G228">
            <v>0</v>
          </cell>
          <cell r="H228">
            <v>0</v>
          </cell>
        </row>
        <row r="229">
          <cell r="A229" t="str">
            <v>481003</v>
          </cell>
          <cell r="B229" t="str">
            <v>01943</v>
          </cell>
          <cell r="D229" t="str">
            <v>200</v>
          </cell>
          <cell r="E229" t="str">
            <v>2008-06-30</v>
          </cell>
          <cell r="F229" t="str">
            <v>549A</v>
          </cell>
          <cell r="G229">
            <v>-921.05</v>
          </cell>
          <cell r="H229">
            <v>0</v>
          </cell>
        </row>
        <row r="230">
          <cell r="A230" t="str">
            <v>481003</v>
          </cell>
          <cell r="B230" t="str">
            <v>01990</v>
          </cell>
          <cell r="D230" t="str">
            <v>200</v>
          </cell>
          <cell r="E230" t="str">
            <v>2008-06-30</v>
          </cell>
          <cell r="F230" t="str">
            <v>549A</v>
          </cell>
          <cell r="G230">
            <v>-1849.7</v>
          </cell>
          <cell r="H230">
            <v>0</v>
          </cell>
        </row>
        <row r="231">
          <cell r="A231" t="str">
            <v>481003</v>
          </cell>
          <cell r="B231" t="str">
            <v>01991</v>
          </cell>
          <cell r="D231" t="str">
            <v>200</v>
          </cell>
          <cell r="E231" t="str">
            <v>2008-06-30</v>
          </cell>
          <cell r="F231" t="str">
            <v>549A</v>
          </cell>
          <cell r="G231">
            <v>-16.55</v>
          </cell>
          <cell r="H231">
            <v>0</v>
          </cell>
        </row>
        <row r="232">
          <cell r="A232" t="str">
            <v>481003</v>
          </cell>
          <cell r="B232" t="str">
            <v>01993</v>
          </cell>
          <cell r="D232" t="str">
            <v>200</v>
          </cell>
          <cell r="E232" t="str">
            <v>2008-06-30</v>
          </cell>
          <cell r="F232" t="str">
            <v>549A</v>
          </cell>
          <cell r="G232">
            <v>-426.82</v>
          </cell>
          <cell r="H232">
            <v>0</v>
          </cell>
        </row>
        <row r="233">
          <cell r="A233" t="str">
            <v>481003</v>
          </cell>
          <cell r="B233" t="str">
            <v>01954</v>
          </cell>
          <cell r="D233" t="str">
            <v>200</v>
          </cell>
          <cell r="E233" t="str">
            <v>2008-06-30</v>
          </cell>
          <cell r="F233" t="str">
            <v>549A</v>
          </cell>
          <cell r="G233">
            <v>-8.6</v>
          </cell>
          <cell r="H233">
            <v>0</v>
          </cell>
        </row>
        <row r="234">
          <cell r="A234" t="str">
            <v>481003</v>
          </cell>
          <cell r="B234" t="str">
            <v>01953</v>
          </cell>
          <cell r="D234" t="str">
            <v>200</v>
          </cell>
          <cell r="E234" t="str">
            <v>2008-06-30</v>
          </cell>
          <cell r="F234" t="str">
            <v>549A</v>
          </cell>
          <cell r="G234">
            <v>-10686.94</v>
          </cell>
          <cell r="H234">
            <v>0</v>
          </cell>
        </row>
        <row r="235">
          <cell r="A235" t="str">
            <v>481003</v>
          </cell>
          <cell r="B235" t="str">
            <v>01986</v>
          </cell>
          <cell r="D235" t="str">
            <v>200</v>
          </cell>
          <cell r="E235" t="str">
            <v>2008-06-30</v>
          </cell>
          <cell r="F235" t="str">
            <v>549A</v>
          </cell>
          <cell r="G235">
            <v>-1337.15</v>
          </cell>
          <cell r="H235">
            <v>0</v>
          </cell>
        </row>
        <row r="236">
          <cell r="A236" t="str">
            <v>481003</v>
          </cell>
          <cell r="B236" t="str">
            <v>01990</v>
          </cell>
          <cell r="D236" t="str">
            <v>200</v>
          </cell>
          <cell r="E236" t="str">
            <v>2008-06-30</v>
          </cell>
          <cell r="F236" t="str">
            <v>470</v>
          </cell>
          <cell r="G236">
            <v>6448.8</v>
          </cell>
          <cell r="H236">
            <v>1212.92</v>
          </cell>
        </row>
        <row r="237">
          <cell r="A237" t="str">
            <v>481003</v>
          </cell>
          <cell r="B237" t="str">
            <v>01953</v>
          </cell>
          <cell r="D237" t="str">
            <v>200</v>
          </cell>
          <cell r="E237" t="str">
            <v>2008-06-30</v>
          </cell>
          <cell r="F237" t="str">
            <v>470</v>
          </cell>
          <cell r="G237">
            <v>16385.740000000002</v>
          </cell>
          <cell r="H237">
            <v>3081.93</v>
          </cell>
        </row>
        <row r="238">
          <cell r="A238" t="str">
            <v>481003</v>
          </cell>
          <cell r="B238" t="str">
            <v>01986</v>
          </cell>
          <cell r="D238" t="str">
            <v>200</v>
          </cell>
          <cell r="E238" t="str">
            <v>2008-06-30</v>
          </cell>
          <cell r="F238" t="str">
            <v>470</v>
          </cell>
          <cell r="G238">
            <v>4661.8900000000003</v>
          </cell>
          <cell r="H238">
            <v>876.82</v>
          </cell>
        </row>
        <row r="239">
          <cell r="A239" t="str">
            <v>481003</v>
          </cell>
          <cell r="B239" t="str">
            <v>01974</v>
          </cell>
          <cell r="D239" t="str">
            <v>200</v>
          </cell>
          <cell r="E239" t="str">
            <v>2008-06-30</v>
          </cell>
          <cell r="F239" t="str">
            <v>470</v>
          </cell>
          <cell r="G239">
            <v>10231.93</v>
          </cell>
          <cell r="H239">
            <v>1924.42</v>
          </cell>
        </row>
        <row r="240">
          <cell r="A240" t="str">
            <v>481003</v>
          </cell>
          <cell r="B240" t="str">
            <v>01988</v>
          </cell>
          <cell r="D240" t="str">
            <v>200</v>
          </cell>
          <cell r="E240" t="str">
            <v>2008-06-30</v>
          </cell>
          <cell r="F240" t="str">
            <v>470</v>
          </cell>
          <cell r="G240">
            <v>4699.5600000000004</v>
          </cell>
          <cell r="H240">
            <v>882.53</v>
          </cell>
        </row>
        <row r="241">
          <cell r="A241" t="str">
            <v>481003</v>
          </cell>
          <cell r="B241" t="str">
            <v>01993</v>
          </cell>
          <cell r="D241" t="str">
            <v>200</v>
          </cell>
          <cell r="E241" t="str">
            <v>2008-06-30</v>
          </cell>
          <cell r="F241" t="str">
            <v>470</v>
          </cell>
          <cell r="G241">
            <v>1751.48</v>
          </cell>
          <cell r="H241">
            <v>279.88</v>
          </cell>
        </row>
        <row r="242">
          <cell r="A242" t="str">
            <v>481003</v>
          </cell>
          <cell r="B242" t="str">
            <v>01943</v>
          </cell>
          <cell r="D242" t="str">
            <v>200</v>
          </cell>
          <cell r="E242" t="str">
            <v>2008-06-30</v>
          </cell>
          <cell r="F242" t="str">
            <v>470</v>
          </cell>
          <cell r="G242">
            <v>741.84</v>
          </cell>
          <cell r="H242">
            <v>115.32</v>
          </cell>
        </row>
        <row r="243">
          <cell r="A243" t="str">
            <v>481003</v>
          </cell>
          <cell r="B243" t="str">
            <v>01943</v>
          </cell>
          <cell r="D243" t="str">
            <v>200</v>
          </cell>
          <cell r="E243" t="str">
            <v>2008-06-30</v>
          </cell>
          <cell r="F243" t="str">
            <v>472B</v>
          </cell>
          <cell r="G243">
            <v>1704.08</v>
          </cell>
          <cell r="H243">
            <v>318.39</v>
          </cell>
        </row>
        <row r="244">
          <cell r="A244" t="str">
            <v>481003</v>
          </cell>
          <cell r="B244" t="str">
            <v>01954</v>
          </cell>
          <cell r="D244" t="str">
            <v>200</v>
          </cell>
          <cell r="E244" t="str">
            <v>2008-06-30</v>
          </cell>
          <cell r="F244" t="str">
            <v>472B</v>
          </cell>
          <cell r="G244">
            <v>30.42</v>
          </cell>
          <cell r="H244">
            <v>5.64</v>
          </cell>
        </row>
        <row r="245">
          <cell r="A245" t="str">
            <v>481003</v>
          </cell>
          <cell r="B245" t="str">
            <v>01953</v>
          </cell>
          <cell r="D245" t="str">
            <v>200</v>
          </cell>
          <cell r="E245" t="str">
            <v>2008-06-30</v>
          </cell>
          <cell r="F245" t="str">
            <v>472B</v>
          </cell>
          <cell r="G245">
            <v>21353</v>
          </cell>
          <cell r="H245">
            <v>3925.9</v>
          </cell>
        </row>
        <row r="246">
          <cell r="A246" t="str">
            <v>481003</v>
          </cell>
          <cell r="B246" t="str">
            <v>01991</v>
          </cell>
          <cell r="D246" t="str">
            <v>200</v>
          </cell>
          <cell r="E246" t="str">
            <v>2008-06-30</v>
          </cell>
          <cell r="F246" t="str">
            <v>472B</v>
          </cell>
          <cell r="G246">
            <v>58.5</v>
          </cell>
          <cell r="H246">
            <v>10.85</v>
          </cell>
        </row>
        <row r="247">
          <cell r="A247" t="str">
            <v>481003</v>
          </cell>
          <cell r="B247" t="str">
            <v>01989</v>
          </cell>
          <cell r="D247" t="str">
            <v>200</v>
          </cell>
          <cell r="E247" t="str">
            <v>2008-06-30</v>
          </cell>
          <cell r="F247" t="str">
            <v>BINGV31330</v>
          </cell>
          <cell r="G247">
            <v>3276.85</v>
          </cell>
          <cell r="H247">
            <v>411.96</v>
          </cell>
        </row>
        <row r="248">
          <cell r="A248" t="str">
            <v>481003</v>
          </cell>
          <cell r="B248" t="str">
            <v>01988</v>
          </cell>
          <cell r="D248" t="str">
            <v>200</v>
          </cell>
          <cell r="E248" t="str">
            <v>2008-06-30</v>
          </cell>
          <cell r="F248" t="str">
            <v>BINGV31330</v>
          </cell>
          <cell r="G248">
            <v>7274.88</v>
          </cell>
          <cell r="H248">
            <v>914.61</v>
          </cell>
        </row>
        <row r="249">
          <cell r="A249" t="str">
            <v>481003</v>
          </cell>
          <cell r="B249" t="str">
            <v>01986</v>
          </cell>
          <cell r="D249" t="str">
            <v>200</v>
          </cell>
          <cell r="E249" t="str">
            <v>2008-06-30</v>
          </cell>
          <cell r="F249" t="str">
            <v>BINGV31330</v>
          </cell>
          <cell r="G249">
            <v>25262.86</v>
          </cell>
          <cell r="H249">
            <v>3176</v>
          </cell>
        </row>
        <row r="250">
          <cell r="A250" t="str">
            <v>481003</v>
          </cell>
          <cell r="B250" t="str">
            <v>01968</v>
          </cell>
          <cell r="D250" t="str">
            <v>200</v>
          </cell>
          <cell r="E250" t="str">
            <v>2008-06-30</v>
          </cell>
          <cell r="F250" t="str">
            <v>BINGV31330</v>
          </cell>
          <cell r="G250">
            <v>3435.3</v>
          </cell>
          <cell r="H250">
            <v>431.88</v>
          </cell>
        </row>
        <row r="251">
          <cell r="A251" t="str">
            <v>481003</v>
          </cell>
          <cell r="B251" t="str">
            <v>01994</v>
          </cell>
          <cell r="D251" t="str">
            <v>200</v>
          </cell>
          <cell r="E251" t="str">
            <v>2008-06-30</v>
          </cell>
          <cell r="F251" t="str">
            <v>BINGV31330</v>
          </cell>
          <cell r="G251">
            <v>15061.94</v>
          </cell>
          <cell r="H251">
            <v>1893.56</v>
          </cell>
        </row>
        <row r="252">
          <cell r="A252" t="str">
            <v>481003</v>
          </cell>
          <cell r="B252" t="str">
            <v>01976</v>
          </cell>
          <cell r="D252" t="str">
            <v>200</v>
          </cell>
          <cell r="E252" t="str">
            <v>2008-06-30</v>
          </cell>
          <cell r="F252" t="str">
            <v>BINGV31330</v>
          </cell>
          <cell r="G252">
            <v>16095.05</v>
          </cell>
          <cell r="H252">
            <v>2023.44</v>
          </cell>
        </row>
        <row r="253">
          <cell r="A253" t="str">
            <v>481003</v>
          </cell>
          <cell r="B253" t="str">
            <v>01980</v>
          </cell>
          <cell r="D253" t="str">
            <v>200</v>
          </cell>
          <cell r="E253" t="str">
            <v>2008-06-30</v>
          </cell>
          <cell r="F253" t="str">
            <v>BINGV31330</v>
          </cell>
          <cell r="G253">
            <v>335.99</v>
          </cell>
          <cell r="H253">
            <v>42.24</v>
          </cell>
        </row>
        <row r="254">
          <cell r="A254" t="str">
            <v>481003</v>
          </cell>
          <cell r="B254" t="str">
            <v>01987</v>
          </cell>
          <cell r="D254" t="str">
            <v>200</v>
          </cell>
          <cell r="E254" t="str">
            <v>2008-06-30</v>
          </cell>
          <cell r="F254" t="str">
            <v>BINGV31330</v>
          </cell>
          <cell r="G254">
            <v>20481.46</v>
          </cell>
          <cell r="H254">
            <v>2574.9499999999998</v>
          </cell>
        </row>
        <row r="255">
          <cell r="A255" t="str">
            <v>481003</v>
          </cell>
          <cell r="B255" t="str">
            <v>01978</v>
          </cell>
          <cell r="D255" t="str">
            <v>200</v>
          </cell>
          <cell r="E255" t="str">
            <v>2008-06-30</v>
          </cell>
          <cell r="F255" t="str">
            <v>BINGV31330</v>
          </cell>
          <cell r="G255">
            <v>8667.7099999999991</v>
          </cell>
          <cell r="H255">
            <v>1089.72</v>
          </cell>
        </row>
        <row r="256">
          <cell r="A256" t="str">
            <v>481003</v>
          </cell>
          <cell r="B256" t="str">
            <v>01970</v>
          </cell>
          <cell r="D256" t="str">
            <v>200</v>
          </cell>
          <cell r="E256" t="str">
            <v>2008-06-30</v>
          </cell>
          <cell r="F256" t="str">
            <v>BINGV31330</v>
          </cell>
          <cell r="G256">
            <v>3578.18</v>
          </cell>
          <cell r="H256">
            <v>449.84</v>
          </cell>
        </row>
        <row r="257">
          <cell r="A257" t="str">
            <v>481003</v>
          </cell>
          <cell r="B257" t="str">
            <v>01971</v>
          </cell>
          <cell r="D257" t="str">
            <v>200</v>
          </cell>
          <cell r="E257" t="str">
            <v>2008-06-30</v>
          </cell>
          <cell r="F257" t="str">
            <v>BINGV31330</v>
          </cell>
          <cell r="G257">
            <v>8177.86</v>
          </cell>
          <cell r="H257">
            <v>1028.1600000000001</v>
          </cell>
        </row>
        <row r="258">
          <cell r="A258" t="str">
            <v>481003</v>
          </cell>
          <cell r="B258" t="str">
            <v>01969</v>
          </cell>
          <cell r="D258" t="str">
            <v>200</v>
          </cell>
          <cell r="E258" t="str">
            <v>2008-06-30</v>
          </cell>
          <cell r="F258" t="str">
            <v>BINGV31330</v>
          </cell>
          <cell r="G258">
            <v>5209.1499999999996</v>
          </cell>
          <cell r="H258">
            <v>654.9</v>
          </cell>
        </row>
        <row r="259">
          <cell r="A259" t="str">
            <v>481003</v>
          </cell>
          <cell r="B259" t="str">
            <v>01977</v>
          </cell>
          <cell r="D259" t="str">
            <v>200</v>
          </cell>
          <cell r="E259" t="str">
            <v>2008-06-30</v>
          </cell>
          <cell r="F259" t="str">
            <v>BINGV31330</v>
          </cell>
          <cell r="G259">
            <v>7312.55</v>
          </cell>
          <cell r="H259">
            <v>919.32</v>
          </cell>
        </row>
        <row r="260">
          <cell r="A260" t="str">
            <v>481003</v>
          </cell>
          <cell r="B260" t="str">
            <v>01992</v>
          </cell>
          <cell r="D260" t="str">
            <v>200</v>
          </cell>
          <cell r="E260" t="str">
            <v>2008-06-30</v>
          </cell>
          <cell r="F260" t="str">
            <v>BINGV31330</v>
          </cell>
          <cell r="G260">
            <v>22618.53</v>
          </cell>
          <cell r="H260">
            <v>2843.56</v>
          </cell>
        </row>
        <row r="261">
          <cell r="A261" t="str">
            <v>481003</v>
          </cell>
          <cell r="B261" t="str">
            <v>01973</v>
          </cell>
          <cell r="D261" t="str">
            <v>200</v>
          </cell>
          <cell r="E261" t="str">
            <v>2008-06-30</v>
          </cell>
          <cell r="F261" t="str">
            <v>BINGV31330</v>
          </cell>
          <cell r="G261">
            <v>13188.54</v>
          </cell>
          <cell r="H261">
            <v>1658.04</v>
          </cell>
        </row>
        <row r="262">
          <cell r="A262" t="str">
            <v>481003</v>
          </cell>
          <cell r="B262" t="str">
            <v>01952</v>
          </cell>
          <cell r="D262" t="str">
            <v>200</v>
          </cell>
          <cell r="E262" t="str">
            <v>2008-06-30</v>
          </cell>
          <cell r="F262" t="str">
            <v>BINGV31330</v>
          </cell>
          <cell r="G262">
            <v>20362.12</v>
          </cell>
          <cell r="H262">
            <v>2559.89</v>
          </cell>
        </row>
        <row r="263">
          <cell r="A263" t="str">
            <v>481003</v>
          </cell>
          <cell r="B263" t="str">
            <v>01953</v>
          </cell>
          <cell r="D263" t="str">
            <v>200</v>
          </cell>
          <cell r="E263" t="str">
            <v>2008-07-31</v>
          </cell>
          <cell r="F263" t="str">
            <v>470</v>
          </cell>
          <cell r="G263">
            <v>26772.09</v>
          </cell>
          <cell r="H263">
            <v>3888.85</v>
          </cell>
        </row>
        <row r="264">
          <cell r="A264" t="str">
            <v>481003</v>
          </cell>
          <cell r="B264" t="str">
            <v>01990</v>
          </cell>
          <cell r="D264" t="str">
            <v>200</v>
          </cell>
          <cell r="E264" t="str">
            <v>2008-07-31</v>
          </cell>
          <cell r="F264" t="str">
            <v>470</v>
          </cell>
          <cell r="G264">
            <v>7014.12</v>
          </cell>
          <cell r="H264">
            <v>1000.07</v>
          </cell>
        </row>
        <row r="265">
          <cell r="A265" t="str">
            <v>481003</v>
          </cell>
          <cell r="B265" t="str">
            <v>01986</v>
          </cell>
          <cell r="D265" t="str">
            <v>200</v>
          </cell>
          <cell r="E265" t="str">
            <v>2008-07-31</v>
          </cell>
          <cell r="F265" t="str">
            <v>470</v>
          </cell>
          <cell r="G265">
            <v>7361</v>
          </cell>
          <cell r="H265">
            <v>1075.6600000000001</v>
          </cell>
        </row>
        <row r="266">
          <cell r="A266" t="str">
            <v>481003</v>
          </cell>
          <cell r="B266" t="str">
            <v>01988</v>
          </cell>
          <cell r="D266" t="str">
            <v>200</v>
          </cell>
          <cell r="E266" t="str">
            <v>2008-07-31</v>
          </cell>
          <cell r="F266" t="str">
            <v>470</v>
          </cell>
          <cell r="G266">
            <v>6166.87</v>
          </cell>
          <cell r="H266">
            <v>901.8</v>
          </cell>
        </row>
        <row r="267">
          <cell r="A267" t="str">
            <v>481003</v>
          </cell>
          <cell r="B267" t="str">
            <v>01974</v>
          </cell>
          <cell r="D267" t="str">
            <v>200</v>
          </cell>
          <cell r="E267" t="str">
            <v>2008-07-31</v>
          </cell>
          <cell r="F267" t="str">
            <v>470</v>
          </cell>
          <cell r="G267">
            <v>16918.509999999998</v>
          </cell>
          <cell r="H267">
            <v>2474.66</v>
          </cell>
        </row>
        <row r="268">
          <cell r="A268" t="str">
            <v>481003</v>
          </cell>
          <cell r="B268" t="str">
            <v>01993</v>
          </cell>
          <cell r="D268" t="str">
            <v>200</v>
          </cell>
          <cell r="E268" t="str">
            <v>2008-07-31</v>
          </cell>
          <cell r="F268" t="str">
            <v>470</v>
          </cell>
          <cell r="G268">
            <v>3791.79</v>
          </cell>
          <cell r="H268">
            <v>390.69</v>
          </cell>
        </row>
        <row r="269">
          <cell r="A269" t="str">
            <v>481003</v>
          </cell>
          <cell r="B269" t="str">
            <v>01943</v>
          </cell>
          <cell r="D269" t="str">
            <v>200</v>
          </cell>
          <cell r="E269" t="str">
            <v>2008-07-31</v>
          </cell>
          <cell r="F269" t="str">
            <v>470</v>
          </cell>
          <cell r="G269">
            <v>1184.71</v>
          </cell>
          <cell r="H269">
            <v>120.2</v>
          </cell>
        </row>
        <row r="270">
          <cell r="A270" t="str">
            <v>481003</v>
          </cell>
          <cell r="B270" t="str">
            <v>01953</v>
          </cell>
          <cell r="D270" t="str">
            <v>200</v>
          </cell>
          <cell r="E270" t="str">
            <v>2008-07-31</v>
          </cell>
          <cell r="F270" t="str">
            <v>472B</v>
          </cell>
          <cell r="G270">
            <v>35324.15</v>
          </cell>
          <cell r="H270">
            <v>4837.5600000000004</v>
          </cell>
        </row>
        <row r="271">
          <cell r="A271" t="str">
            <v>481003</v>
          </cell>
          <cell r="B271" t="str">
            <v>01954</v>
          </cell>
          <cell r="D271" t="str">
            <v>200</v>
          </cell>
          <cell r="E271" t="str">
            <v>2008-07-31</v>
          </cell>
          <cell r="F271" t="str">
            <v>472B</v>
          </cell>
          <cell r="G271">
            <v>14.19</v>
          </cell>
          <cell r="H271">
            <v>1.96</v>
          </cell>
        </row>
        <row r="272">
          <cell r="A272" t="str">
            <v>481003</v>
          </cell>
          <cell r="B272" t="str">
            <v>01943</v>
          </cell>
          <cell r="D272" t="str">
            <v>200</v>
          </cell>
          <cell r="E272" t="str">
            <v>2008-07-31</v>
          </cell>
          <cell r="F272" t="str">
            <v>472B</v>
          </cell>
          <cell r="G272">
            <v>297.92</v>
          </cell>
          <cell r="H272">
            <v>55.68</v>
          </cell>
        </row>
        <row r="273">
          <cell r="A273" t="str">
            <v>481003</v>
          </cell>
          <cell r="B273" t="str">
            <v>01991</v>
          </cell>
          <cell r="D273" t="str">
            <v>200</v>
          </cell>
          <cell r="E273" t="str">
            <v>2008-07-31</v>
          </cell>
          <cell r="F273" t="str">
            <v>472B</v>
          </cell>
          <cell r="G273">
            <v>74.7</v>
          </cell>
          <cell r="H273">
            <v>10.31</v>
          </cell>
        </row>
        <row r="274">
          <cell r="A274" t="str">
            <v>481003</v>
          </cell>
          <cell r="B274" t="str">
            <v>01976</v>
          </cell>
          <cell r="D274" t="str">
            <v>200</v>
          </cell>
          <cell r="E274" t="str">
            <v>2008-07-31</v>
          </cell>
          <cell r="F274" t="str">
            <v>BINGV31717</v>
          </cell>
          <cell r="G274">
            <v>21999.68</v>
          </cell>
          <cell r="H274">
            <v>2765.76</v>
          </cell>
        </row>
        <row r="275">
          <cell r="A275" t="str">
            <v>481003</v>
          </cell>
          <cell r="B275" t="str">
            <v>01980</v>
          </cell>
          <cell r="D275" t="str">
            <v>200</v>
          </cell>
          <cell r="E275" t="str">
            <v>2008-07-31</v>
          </cell>
          <cell r="F275" t="str">
            <v>BINGV31717</v>
          </cell>
          <cell r="G275">
            <v>36.270000000000003</v>
          </cell>
          <cell r="H275">
            <v>4.5599999999999996</v>
          </cell>
        </row>
        <row r="276">
          <cell r="A276" t="str">
            <v>481003</v>
          </cell>
          <cell r="B276" t="str">
            <v>01987</v>
          </cell>
          <cell r="D276" t="str">
            <v>200</v>
          </cell>
          <cell r="E276" t="str">
            <v>2008-07-31</v>
          </cell>
          <cell r="F276" t="str">
            <v>BINGV31717</v>
          </cell>
          <cell r="G276">
            <v>24596.720000000001</v>
          </cell>
          <cell r="H276">
            <v>3092.34</v>
          </cell>
        </row>
        <row r="277">
          <cell r="A277" t="str">
            <v>481003</v>
          </cell>
          <cell r="B277" t="str">
            <v>01978</v>
          </cell>
          <cell r="D277" t="str">
            <v>200</v>
          </cell>
          <cell r="E277" t="str">
            <v>2008-07-31</v>
          </cell>
          <cell r="F277" t="str">
            <v>BINGV31717</v>
          </cell>
          <cell r="G277">
            <v>10379.4</v>
          </cell>
          <cell r="H277">
            <v>1304.8800000000001</v>
          </cell>
        </row>
        <row r="278">
          <cell r="A278" t="str">
            <v>481003</v>
          </cell>
          <cell r="B278" t="str">
            <v>01970</v>
          </cell>
          <cell r="D278" t="str">
            <v>200</v>
          </cell>
          <cell r="E278" t="str">
            <v>2008-07-31</v>
          </cell>
          <cell r="F278" t="str">
            <v>BINGV31717</v>
          </cell>
          <cell r="G278">
            <v>3896.56</v>
          </cell>
          <cell r="H278">
            <v>489.87</v>
          </cell>
        </row>
        <row r="279">
          <cell r="A279" t="str">
            <v>481003</v>
          </cell>
          <cell r="B279" t="str">
            <v>01971</v>
          </cell>
          <cell r="D279" t="str">
            <v>200</v>
          </cell>
          <cell r="E279" t="str">
            <v>2008-07-31</v>
          </cell>
          <cell r="F279" t="str">
            <v>BINGV31717</v>
          </cell>
          <cell r="G279">
            <v>12760.93</v>
          </cell>
          <cell r="H279">
            <v>1604.28</v>
          </cell>
        </row>
        <row r="280">
          <cell r="A280" t="str">
            <v>481003</v>
          </cell>
          <cell r="B280" t="str">
            <v>01969</v>
          </cell>
          <cell r="D280" t="str">
            <v>200</v>
          </cell>
          <cell r="E280" t="str">
            <v>2008-07-31</v>
          </cell>
          <cell r="F280" t="str">
            <v>BINGV31717</v>
          </cell>
          <cell r="G280">
            <v>3746.93</v>
          </cell>
          <cell r="H280">
            <v>471.06</v>
          </cell>
        </row>
        <row r="281">
          <cell r="A281" t="str">
            <v>481003</v>
          </cell>
          <cell r="B281" t="str">
            <v>01977</v>
          </cell>
          <cell r="D281" t="str">
            <v>200</v>
          </cell>
          <cell r="E281" t="str">
            <v>2008-07-31</v>
          </cell>
          <cell r="F281" t="str">
            <v>BINGV31717</v>
          </cell>
          <cell r="G281">
            <v>9283.6200000000008</v>
          </cell>
          <cell r="H281">
            <v>1167.1199999999999</v>
          </cell>
        </row>
        <row r="282">
          <cell r="A282" t="str">
            <v>481003</v>
          </cell>
          <cell r="B282" t="str">
            <v>01992</v>
          </cell>
          <cell r="D282" t="str">
            <v>200</v>
          </cell>
          <cell r="E282" t="str">
            <v>2008-07-31</v>
          </cell>
          <cell r="F282" t="str">
            <v>BINGV31717</v>
          </cell>
          <cell r="G282">
            <v>23581.59</v>
          </cell>
          <cell r="H282">
            <v>2964.63</v>
          </cell>
        </row>
        <row r="283">
          <cell r="A283" t="str">
            <v>481003</v>
          </cell>
          <cell r="B283" t="str">
            <v>01968</v>
          </cell>
          <cell r="D283" t="str">
            <v>200</v>
          </cell>
          <cell r="E283" t="str">
            <v>2008-07-31</v>
          </cell>
          <cell r="F283" t="str">
            <v>BINGV31717</v>
          </cell>
          <cell r="G283">
            <v>6320.8</v>
          </cell>
          <cell r="H283">
            <v>794.64</v>
          </cell>
        </row>
        <row r="284">
          <cell r="A284" t="str">
            <v>481003</v>
          </cell>
          <cell r="B284" t="str">
            <v>01994</v>
          </cell>
          <cell r="D284" t="str">
            <v>200</v>
          </cell>
          <cell r="E284" t="str">
            <v>2008-07-31</v>
          </cell>
          <cell r="F284" t="str">
            <v>BINGV31717</v>
          </cell>
          <cell r="G284">
            <v>9018.2099999999991</v>
          </cell>
          <cell r="H284">
            <v>1133.75</v>
          </cell>
        </row>
        <row r="285">
          <cell r="A285" t="str">
            <v>481003</v>
          </cell>
          <cell r="B285" t="str">
            <v>01995</v>
          </cell>
          <cell r="D285" t="str">
            <v>200</v>
          </cell>
          <cell r="E285" t="str">
            <v>2008-07-31</v>
          </cell>
          <cell r="F285" t="str">
            <v>BINGV31717</v>
          </cell>
          <cell r="G285">
            <v>25655.83</v>
          </cell>
          <cell r="H285">
            <v>3099.36</v>
          </cell>
        </row>
        <row r="286">
          <cell r="A286" t="str">
            <v>481003</v>
          </cell>
          <cell r="B286" t="str">
            <v>01973</v>
          </cell>
          <cell r="D286" t="str">
            <v>200</v>
          </cell>
          <cell r="E286" t="str">
            <v>2008-07-31</v>
          </cell>
          <cell r="F286" t="str">
            <v>BINGV31717</v>
          </cell>
          <cell r="G286">
            <v>34982.050000000003</v>
          </cell>
          <cell r="H286">
            <v>7398</v>
          </cell>
        </row>
        <row r="287">
          <cell r="A287" t="str">
            <v>481003</v>
          </cell>
          <cell r="B287" t="str">
            <v>01952</v>
          </cell>
          <cell r="D287" t="str">
            <v>200</v>
          </cell>
          <cell r="E287" t="str">
            <v>2008-07-31</v>
          </cell>
          <cell r="F287" t="str">
            <v>BINGV31717</v>
          </cell>
          <cell r="G287">
            <v>27819.94</v>
          </cell>
          <cell r="H287">
            <v>3497.47</v>
          </cell>
        </row>
        <row r="288">
          <cell r="A288" t="str">
            <v>481003</v>
          </cell>
          <cell r="B288" t="str">
            <v>01989</v>
          </cell>
          <cell r="D288" t="str">
            <v>200</v>
          </cell>
          <cell r="E288" t="str">
            <v>2008-07-31</v>
          </cell>
          <cell r="F288" t="str">
            <v>BINGV31717</v>
          </cell>
          <cell r="G288">
            <v>5401.61</v>
          </cell>
          <cell r="H288">
            <v>679.08</v>
          </cell>
        </row>
        <row r="289">
          <cell r="A289" t="str">
            <v>481003</v>
          </cell>
          <cell r="B289" t="str">
            <v>01988</v>
          </cell>
          <cell r="D289" t="str">
            <v>200</v>
          </cell>
          <cell r="E289" t="str">
            <v>2008-07-31</v>
          </cell>
          <cell r="F289" t="str">
            <v>BINGV31717</v>
          </cell>
          <cell r="G289">
            <v>7574.57</v>
          </cell>
          <cell r="H289">
            <v>952.29</v>
          </cell>
        </row>
        <row r="290">
          <cell r="A290" t="str">
            <v>481003</v>
          </cell>
          <cell r="B290" t="str">
            <v>01986</v>
          </cell>
          <cell r="D290" t="str">
            <v>200</v>
          </cell>
          <cell r="E290" t="str">
            <v>2008-07-31</v>
          </cell>
          <cell r="F290" t="str">
            <v>BINGV31717</v>
          </cell>
          <cell r="G290">
            <v>30266.11</v>
          </cell>
          <cell r="H290">
            <v>3805</v>
          </cell>
        </row>
        <row r="291">
          <cell r="A291" t="str">
            <v>481003</v>
          </cell>
          <cell r="B291" t="str">
            <v>01959</v>
          </cell>
          <cell r="D291" t="str">
            <v>200</v>
          </cell>
          <cell r="E291" t="str">
            <v>2008-07-31</v>
          </cell>
          <cell r="F291" t="str">
            <v>549A</v>
          </cell>
          <cell r="G291">
            <v>0</v>
          </cell>
          <cell r="H291">
            <v>0</v>
          </cell>
        </row>
        <row r="292">
          <cell r="A292" t="str">
            <v>481003</v>
          </cell>
          <cell r="B292" t="str">
            <v>01943</v>
          </cell>
          <cell r="D292" t="str">
            <v>200</v>
          </cell>
          <cell r="E292" t="str">
            <v>2008-07-31</v>
          </cell>
          <cell r="F292" t="str">
            <v>549A</v>
          </cell>
          <cell r="G292">
            <v>-420.15</v>
          </cell>
          <cell r="H292">
            <v>0</v>
          </cell>
        </row>
        <row r="293">
          <cell r="A293" t="str">
            <v>481003</v>
          </cell>
          <cell r="B293" t="str">
            <v>01990</v>
          </cell>
          <cell r="D293" t="str">
            <v>200</v>
          </cell>
          <cell r="E293" t="str">
            <v>2008-07-31</v>
          </cell>
          <cell r="F293" t="str">
            <v>549A</v>
          </cell>
          <cell r="G293">
            <v>-1525.11</v>
          </cell>
          <cell r="H293">
            <v>0</v>
          </cell>
        </row>
        <row r="294">
          <cell r="A294" t="str">
            <v>481003</v>
          </cell>
          <cell r="B294" t="str">
            <v>01991</v>
          </cell>
          <cell r="D294" t="str">
            <v>200</v>
          </cell>
          <cell r="E294" t="str">
            <v>2008-07-31</v>
          </cell>
          <cell r="F294" t="str">
            <v>549A</v>
          </cell>
          <cell r="G294">
            <v>-15.72</v>
          </cell>
          <cell r="H294">
            <v>0</v>
          </cell>
        </row>
        <row r="295">
          <cell r="A295" t="str">
            <v>481003</v>
          </cell>
          <cell r="B295" t="str">
            <v>01993</v>
          </cell>
          <cell r="D295" t="str">
            <v>200</v>
          </cell>
          <cell r="E295" t="str">
            <v>2008-07-31</v>
          </cell>
          <cell r="F295" t="str">
            <v>549A</v>
          </cell>
          <cell r="G295">
            <v>-595.79999999999995</v>
          </cell>
          <cell r="H295">
            <v>0</v>
          </cell>
        </row>
        <row r="296">
          <cell r="A296" t="str">
            <v>481003</v>
          </cell>
          <cell r="B296" t="str">
            <v>01954</v>
          </cell>
          <cell r="D296" t="str">
            <v>200</v>
          </cell>
          <cell r="E296" t="str">
            <v>2008-07-31</v>
          </cell>
          <cell r="F296" t="str">
            <v>549A</v>
          </cell>
          <cell r="G296">
            <v>-2.99</v>
          </cell>
          <cell r="H296">
            <v>0</v>
          </cell>
        </row>
        <row r="297">
          <cell r="A297" t="str">
            <v>481003</v>
          </cell>
          <cell r="B297" t="str">
            <v>01953</v>
          </cell>
          <cell r="D297" t="str">
            <v>200</v>
          </cell>
          <cell r="E297" t="str">
            <v>2008-07-31</v>
          </cell>
          <cell r="F297" t="str">
            <v>549A</v>
          </cell>
          <cell r="G297">
            <v>-13307.78</v>
          </cell>
          <cell r="H297">
            <v>0</v>
          </cell>
        </row>
        <row r="298">
          <cell r="A298" t="str">
            <v>481003</v>
          </cell>
          <cell r="B298" t="str">
            <v>01986</v>
          </cell>
          <cell r="D298" t="str">
            <v>200</v>
          </cell>
          <cell r="E298" t="str">
            <v>2008-07-31</v>
          </cell>
          <cell r="F298" t="str">
            <v>549A</v>
          </cell>
          <cell r="G298">
            <v>-1640.38</v>
          </cell>
          <cell r="H298">
            <v>0</v>
          </cell>
        </row>
        <row r="299">
          <cell r="A299" t="str">
            <v>481003</v>
          </cell>
          <cell r="B299" t="str">
            <v>01979</v>
          </cell>
          <cell r="D299" t="str">
            <v>200</v>
          </cell>
          <cell r="E299" t="str">
            <v>2008-08-31</v>
          </cell>
          <cell r="F299" t="str">
            <v>BINGV32099</v>
          </cell>
          <cell r="G299">
            <v>0.18</v>
          </cell>
          <cell r="H299">
            <v>0.02</v>
          </cell>
        </row>
        <row r="300">
          <cell r="A300" t="str">
            <v>481003</v>
          </cell>
          <cell r="B300" t="str">
            <v>01968</v>
          </cell>
          <cell r="D300" t="str">
            <v>200</v>
          </cell>
          <cell r="E300" t="str">
            <v>2008-08-31</v>
          </cell>
          <cell r="F300" t="str">
            <v>BINGV32099</v>
          </cell>
          <cell r="G300">
            <v>6582.96</v>
          </cell>
          <cell r="H300">
            <v>671.62</v>
          </cell>
        </row>
        <row r="301">
          <cell r="A301" t="str">
            <v>481003</v>
          </cell>
          <cell r="B301" t="str">
            <v>01994</v>
          </cell>
          <cell r="D301" t="str">
            <v>200</v>
          </cell>
          <cell r="E301" t="str">
            <v>2008-08-31</v>
          </cell>
          <cell r="F301" t="str">
            <v>BINGV32099</v>
          </cell>
          <cell r="G301">
            <v>16587.95</v>
          </cell>
          <cell r="H301">
            <v>1692.12</v>
          </cell>
        </row>
        <row r="302">
          <cell r="A302" t="str">
            <v>481003</v>
          </cell>
          <cell r="B302" t="str">
            <v>01995</v>
          </cell>
          <cell r="D302" t="str">
            <v>200</v>
          </cell>
          <cell r="E302" t="str">
            <v>2008-08-31</v>
          </cell>
          <cell r="F302" t="str">
            <v>BINGV32099</v>
          </cell>
          <cell r="G302">
            <v>5608.92</v>
          </cell>
          <cell r="H302">
            <v>572.16</v>
          </cell>
        </row>
        <row r="303">
          <cell r="A303" t="str">
            <v>481003</v>
          </cell>
          <cell r="B303" t="str">
            <v>01980</v>
          </cell>
          <cell r="D303" t="str">
            <v>200</v>
          </cell>
          <cell r="E303" t="str">
            <v>2008-08-31</v>
          </cell>
          <cell r="F303" t="str">
            <v>BINGV32099</v>
          </cell>
          <cell r="G303">
            <v>65.88</v>
          </cell>
          <cell r="H303">
            <v>6.72</v>
          </cell>
        </row>
        <row r="304">
          <cell r="A304" t="str">
            <v>481003</v>
          </cell>
          <cell r="B304" t="str">
            <v>01987</v>
          </cell>
          <cell r="D304" t="str">
            <v>200</v>
          </cell>
          <cell r="E304" t="str">
            <v>2008-08-31</v>
          </cell>
          <cell r="F304" t="str">
            <v>BINGV32099</v>
          </cell>
          <cell r="G304">
            <v>28321.919999999998</v>
          </cell>
          <cell r="H304">
            <v>2889.09</v>
          </cell>
        </row>
        <row r="305">
          <cell r="A305" t="str">
            <v>481003</v>
          </cell>
          <cell r="B305" t="str">
            <v>01976</v>
          </cell>
          <cell r="D305" t="str">
            <v>200</v>
          </cell>
          <cell r="E305" t="str">
            <v>2008-08-31</v>
          </cell>
          <cell r="F305" t="str">
            <v>BINGV32099</v>
          </cell>
          <cell r="G305">
            <v>16593.849999999999</v>
          </cell>
          <cell r="H305">
            <v>1692.72</v>
          </cell>
        </row>
        <row r="306">
          <cell r="A306" t="str">
            <v>481003</v>
          </cell>
          <cell r="B306" t="str">
            <v>01978</v>
          </cell>
          <cell r="D306" t="str">
            <v>200</v>
          </cell>
          <cell r="E306" t="str">
            <v>2008-08-31</v>
          </cell>
          <cell r="F306" t="str">
            <v>BINGV32099</v>
          </cell>
          <cell r="G306">
            <v>12404.8</v>
          </cell>
          <cell r="H306">
            <v>1265.4000000000001</v>
          </cell>
        </row>
        <row r="307">
          <cell r="A307" t="str">
            <v>481003</v>
          </cell>
          <cell r="B307" t="str">
            <v>01970</v>
          </cell>
          <cell r="D307" t="str">
            <v>200</v>
          </cell>
          <cell r="E307" t="str">
            <v>2008-08-31</v>
          </cell>
          <cell r="F307" t="str">
            <v>BINGV32099</v>
          </cell>
          <cell r="G307">
            <v>4519.92</v>
          </cell>
          <cell r="H307">
            <v>461.06</v>
          </cell>
        </row>
        <row r="308">
          <cell r="A308" t="str">
            <v>481003</v>
          </cell>
          <cell r="B308" t="str">
            <v>01971</v>
          </cell>
          <cell r="D308" t="str">
            <v>200</v>
          </cell>
          <cell r="E308" t="str">
            <v>2008-08-31</v>
          </cell>
          <cell r="F308" t="str">
            <v>BINGV32099</v>
          </cell>
          <cell r="G308">
            <v>16870.3</v>
          </cell>
          <cell r="H308">
            <v>1720.92</v>
          </cell>
        </row>
        <row r="309">
          <cell r="A309" t="str">
            <v>481003</v>
          </cell>
          <cell r="B309" t="str">
            <v>01969</v>
          </cell>
          <cell r="D309" t="str">
            <v>200</v>
          </cell>
          <cell r="E309" t="str">
            <v>2008-08-31</v>
          </cell>
          <cell r="F309" t="str">
            <v>BINGV32099</v>
          </cell>
          <cell r="G309">
            <v>7596.99</v>
          </cell>
          <cell r="H309">
            <v>774.96</v>
          </cell>
        </row>
        <row r="310">
          <cell r="A310" t="str">
            <v>481003</v>
          </cell>
          <cell r="B310" t="str">
            <v>01977</v>
          </cell>
          <cell r="D310" t="str">
            <v>200</v>
          </cell>
          <cell r="E310" t="str">
            <v>2008-08-31</v>
          </cell>
          <cell r="F310" t="str">
            <v>BINGV32099</v>
          </cell>
          <cell r="G310">
            <v>13605.88</v>
          </cell>
          <cell r="H310">
            <v>1387.92</v>
          </cell>
        </row>
        <row r="311">
          <cell r="A311" t="str">
            <v>481003</v>
          </cell>
          <cell r="B311" t="str">
            <v>01992</v>
          </cell>
          <cell r="D311" t="str">
            <v>200</v>
          </cell>
          <cell r="E311" t="str">
            <v>2008-08-31</v>
          </cell>
          <cell r="F311" t="str">
            <v>BINGV32099</v>
          </cell>
          <cell r="G311">
            <v>31345.81</v>
          </cell>
          <cell r="H311">
            <v>3197.55</v>
          </cell>
        </row>
        <row r="312">
          <cell r="A312" t="str">
            <v>481003</v>
          </cell>
          <cell r="B312" t="str">
            <v>01952</v>
          </cell>
          <cell r="D312" t="str">
            <v>200</v>
          </cell>
          <cell r="E312" t="str">
            <v>2008-08-31</v>
          </cell>
          <cell r="F312" t="str">
            <v>BINGV32099</v>
          </cell>
          <cell r="G312">
            <v>42326.21</v>
          </cell>
          <cell r="H312">
            <v>4317.6499999999996</v>
          </cell>
        </row>
        <row r="313">
          <cell r="A313" t="str">
            <v>481003</v>
          </cell>
          <cell r="B313" t="str">
            <v>01989</v>
          </cell>
          <cell r="D313" t="str">
            <v>200</v>
          </cell>
          <cell r="E313" t="str">
            <v>2008-08-31</v>
          </cell>
          <cell r="F313" t="str">
            <v>BINGV32099</v>
          </cell>
          <cell r="G313">
            <v>3558.51</v>
          </cell>
          <cell r="H313">
            <v>363</v>
          </cell>
        </row>
        <row r="314">
          <cell r="A314" t="str">
            <v>481003</v>
          </cell>
          <cell r="B314" t="str">
            <v>01973</v>
          </cell>
          <cell r="D314" t="str">
            <v>200</v>
          </cell>
          <cell r="E314" t="str">
            <v>2008-08-31</v>
          </cell>
          <cell r="F314" t="str">
            <v>BINGV32099</v>
          </cell>
          <cell r="G314">
            <v>18330.169999999998</v>
          </cell>
          <cell r="H314">
            <v>1869.84</v>
          </cell>
        </row>
        <row r="315">
          <cell r="A315" t="str">
            <v>481003</v>
          </cell>
          <cell r="B315" t="str">
            <v>01988</v>
          </cell>
          <cell r="D315" t="str">
            <v>200</v>
          </cell>
          <cell r="E315" t="str">
            <v>2008-08-31</v>
          </cell>
          <cell r="F315" t="str">
            <v>BINGV32099</v>
          </cell>
          <cell r="G315">
            <v>9927.75</v>
          </cell>
          <cell r="H315">
            <v>1012.72</v>
          </cell>
        </row>
        <row r="316">
          <cell r="A316" t="str">
            <v>481003</v>
          </cell>
          <cell r="B316" t="str">
            <v>01986</v>
          </cell>
          <cell r="D316" t="str">
            <v>200</v>
          </cell>
          <cell r="E316" t="str">
            <v>2008-08-31</v>
          </cell>
          <cell r="F316" t="str">
            <v>BINGV32099</v>
          </cell>
          <cell r="G316">
            <v>40987.75</v>
          </cell>
          <cell r="H316">
            <v>4181</v>
          </cell>
        </row>
        <row r="317">
          <cell r="A317" t="str">
            <v>481003</v>
          </cell>
          <cell r="B317" t="str">
            <v>01953</v>
          </cell>
          <cell r="D317" t="str">
            <v>200</v>
          </cell>
          <cell r="E317" t="str">
            <v>2008-08-31</v>
          </cell>
          <cell r="F317" t="str">
            <v>470</v>
          </cell>
          <cell r="G317">
            <v>37343.96</v>
          </cell>
          <cell r="H317">
            <v>5195.9399999999996</v>
          </cell>
        </row>
        <row r="318">
          <cell r="A318" t="str">
            <v>481003</v>
          </cell>
          <cell r="B318" t="str">
            <v>01990</v>
          </cell>
          <cell r="D318" t="str">
            <v>200</v>
          </cell>
          <cell r="E318" t="str">
            <v>2008-08-31</v>
          </cell>
          <cell r="F318" t="str">
            <v>470</v>
          </cell>
          <cell r="G318">
            <v>10449.93</v>
          </cell>
          <cell r="H318">
            <v>1453.87</v>
          </cell>
        </row>
        <row r="319">
          <cell r="A319" t="str">
            <v>481003</v>
          </cell>
          <cell r="B319" t="str">
            <v>01986</v>
          </cell>
          <cell r="D319" t="str">
            <v>200</v>
          </cell>
          <cell r="E319" t="str">
            <v>2008-08-31</v>
          </cell>
          <cell r="F319" t="str">
            <v>470</v>
          </cell>
          <cell r="G319">
            <v>10428.790000000001</v>
          </cell>
          <cell r="H319">
            <v>1450.49</v>
          </cell>
        </row>
        <row r="320">
          <cell r="A320" t="str">
            <v>481003</v>
          </cell>
          <cell r="B320" t="str">
            <v>01988</v>
          </cell>
          <cell r="D320" t="str">
            <v>200</v>
          </cell>
          <cell r="E320" t="str">
            <v>2008-08-31</v>
          </cell>
          <cell r="F320" t="str">
            <v>470</v>
          </cell>
          <cell r="G320">
            <v>7431.61</v>
          </cell>
          <cell r="H320">
            <v>1034.3499999999999</v>
          </cell>
        </row>
        <row r="321">
          <cell r="A321" t="str">
            <v>481003</v>
          </cell>
          <cell r="B321" t="str">
            <v>01974</v>
          </cell>
          <cell r="D321" t="str">
            <v>200</v>
          </cell>
          <cell r="E321" t="str">
            <v>2008-08-31</v>
          </cell>
          <cell r="F321" t="str">
            <v>470</v>
          </cell>
          <cell r="G321">
            <v>21153.59</v>
          </cell>
          <cell r="H321">
            <v>2946.86</v>
          </cell>
        </row>
        <row r="322">
          <cell r="A322" t="str">
            <v>481003</v>
          </cell>
          <cell r="B322" t="str">
            <v>01993</v>
          </cell>
          <cell r="D322" t="str">
            <v>200</v>
          </cell>
          <cell r="E322" t="str">
            <v>2008-08-31</v>
          </cell>
          <cell r="F322" t="str">
            <v>470</v>
          </cell>
          <cell r="G322">
            <v>5710.47</v>
          </cell>
          <cell r="H322">
            <v>559.39</v>
          </cell>
        </row>
        <row r="323">
          <cell r="A323" t="str">
            <v>481003</v>
          </cell>
          <cell r="B323" t="str">
            <v>01943</v>
          </cell>
          <cell r="D323" t="str">
            <v>200</v>
          </cell>
          <cell r="E323" t="str">
            <v>2008-08-31</v>
          </cell>
          <cell r="F323" t="str">
            <v>470</v>
          </cell>
          <cell r="G323">
            <v>686.57</v>
          </cell>
          <cell r="H323">
            <v>65.709999999999994</v>
          </cell>
        </row>
        <row r="324">
          <cell r="A324" t="str">
            <v>481003</v>
          </cell>
          <cell r="B324" t="str">
            <v>01943</v>
          </cell>
          <cell r="D324" t="str">
            <v>200</v>
          </cell>
          <cell r="E324" t="str">
            <v>2008-08-31</v>
          </cell>
          <cell r="F324" t="str">
            <v>472B</v>
          </cell>
          <cell r="G324">
            <v>2189.6</v>
          </cell>
          <cell r="H324">
            <v>409.11</v>
          </cell>
        </row>
        <row r="325">
          <cell r="A325" t="str">
            <v>481003</v>
          </cell>
          <cell r="B325" t="str">
            <v>01953</v>
          </cell>
          <cell r="D325" t="str">
            <v>200</v>
          </cell>
          <cell r="E325" t="str">
            <v>2008-08-31</v>
          </cell>
          <cell r="F325" t="str">
            <v>472B</v>
          </cell>
          <cell r="G325">
            <v>40490.79</v>
          </cell>
          <cell r="H325">
            <v>5545.02</v>
          </cell>
        </row>
        <row r="326">
          <cell r="A326" t="str">
            <v>481003</v>
          </cell>
          <cell r="B326" t="str">
            <v>01954</v>
          </cell>
          <cell r="D326" t="str">
            <v>200</v>
          </cell>
          <cell r="E326" t="str">
            <v>2008-08-31</v>
          </cell>
          <cell r="F326" t="str">
            <v>472B</v>
          </cell>
          <cell r="G326">
            <v>31.7</v>
          </cell>
          <cell r="H326">
            <v>4.37</v>
          </cell>
        </row>
        <row r="327">
          <cell r="A327" t="str">
            <v>481003</v>
          </cell>
          <cell r="B327" t="str">
            <v>01991</v>
          </cell>
          <cell r="D327" t="str">
            <v>200</v>
          </cell>
          <cell r="E327" t="str">
            <v>2008-08-31</v>
          </cell>
          <cell r="F327" t="str">
            <v>472B</v>
          </cell>
          <cell r="G327">
            <v>76.62</v>
          </cell>
          <cell r="H327">
            <v>10.58</v>
          </cell>
        </row>
        <row r="328">
          <cell r="A328" t="str">
            <v>481003</v>
          </cell>
          <cell r="B328" t="str">
            <v>01993</v>
          </cell>
          <cell r="D328" t="str">
            <v>200</v>
          </cell>
          <cell r="E328" t="str">
            <v>2008-08-31</v>
          </cell>
          <cell r="F328" t="str">
            <v>549A</v>
          </cell>
          <cell r="G328">
            <v>-853.07</v>
          </cell>
          <cell r="H328">
            <v>0</v>
          </cell>
        </row>
        <row r="329">
          <cell r="A329" t="str">
            <v>481003</v>
          </cell>
          <cell r="B329" t="str">
            <v>01954</v>
          </cell>
          <cell r="D329" t="str">
            <v>200</v>
          </cell>
          <cell r="E329" t="str">
            <v>2008-08-31</v>
          </cell>
          <cell r="F329" t="str">
            <v>549A</v>
          </cell>
          <cell r="G329">
            <v>-6.66</v>
          </cell>
          <cell r="H329">
            <v>0</v>
          </cell>
        </row>
        <row r="330">
          <cell r="A330" t="str">
            <v>481003</v>
          </cell>
          <cell r="B330" t="str">
            <v>01953</v>
          </cell>
          <cell r="D330" t="str">
            <v>200</v>
          </cell>
          <cell r="E330" t="str">
            <v>2008-08-31</v>
          </cell>
          <cell r="F330" t="str">
            <v>549A</v>
          </cell>
          <cell r="G330">
            <v>-16379.96</v>
          </cell>
          <cell r="H330">
            <v>0</v>
          </cell>
        </row>
        <row r="331">
          <cell r="A331" t="str">
            <v>481003</v>
          </cell>
          <cell r="B331" t="str">
            <v>01986</v>
          </cell>
          <cell r="D331" t="str">
            <v>200</v>
          </cell>
          <cell r="E331" t="str">
            <v>2008-08-31</v>
          </cell>
          <cell r="F331" t="str">
            <v>549A</v>
          </cell>
          <cell r="G331">
            <v>-2212</v>
          </cell>
          <cell r="H331">
            <v>0</v>
          </cell>
        </row>
        <row r="332">
          <cell r="A332" t="str">
            <v>481003</v>
          </cell>
          <cell r="B332" t="str">
            <v>01959</v>
          </cell>
          <cell r="D332" t="str">
            <v>200</v>
          </cell>
          <cell r="E332" t="str">
            <v>2008-08-31</v>
          </cell>
          <cell r="F332" t="str">
            <v>549A</v>
          </cell>
          <cell r="G332">
            <v>0</v>
          </cell>
          <cell r="H332">
            <v>0</v>
          </cell>
        </row>
        <row r="333">
          <cell r="A333" t="str">
            <v>481003</v>
          </cell>
          <cell r="B333" t="str">
            <v>01943</v>
          </cell>
          <cell r="D333" t="str">
            <v>200</v>
          </cell>
          <cell r="E333" t="str">
            <v>2008-08-31</v>
          </cell>
          <cell r="F333" t="str">
            <v>549A</v>
          </cell>
          <cell r="G333">
            <v>-1134.26</v>
          </cell>
          <cell r="H333">
            <v>0</v>
          </cell>
        </row>
        <row r="334">
          <cell r="A334" t="str">
            <v>481003</v>
          </cell>
          <cell r="B334" t="str">
            <v>01990</v>
          </cell>
          <cell r="D334" t="str">
            <v>200</v>
          </cell>
          <cell r="E334" t="str">
            <v>2008-08-31</v>
          </cell>
          <cell r="F334" t="str">
            <v>549A</v>
          </cell>
          <cell r="G334">
            <v>-2217.15</v>
          </cell>
          <cell r="H334">
            <v>0</v>
          </cell>
        </row>
        <row r="335">
          <cell r="A335" t="str">
            <v>481003</v>
          </cell>
          <cell r="B335" t="str">
            <v>01991</v>
          </cell>
          <cell r="D335" t="str">
            <v>200</v>
          </cell>
          <cell r="E335" t="str">
            <v>2008-08-31</v>
          </cell>
          <cell r="F335" t="str">
            <v>549A</v>
          </cell>
          <cell r="G335">
            <v>-16.13</v>
          </cell>
          <cell r="H335">
            <v>0</v>
          </cell>
        </row>
        <row r="336">
          <cell r="A336" t="str">
            <v>481003</v>
          </cell>
          <cell r="B336" t="str">
            <v>01952</v>
          </cell>
          <cell r="D336" t="str">
            <v>200</v>
          </cell>
          <cell r="E336" t="str">
            <v>2008-09-30</v>
          </cell>
          <cell r="F336" t="str">
            <v>BINGV32476</v>
          </cell>
          <cell r="G336">
            <v>32484.3</v>
          </cell>
          <cell r="H336">
            <v>3286.26</v>
          </cell>
        </row>
        <row r="337">
          <cell r="A337" t="str">
            <v>481003</v>
          </cell>
          <cell r="B337" t="str">
            <v>01989</v>
          </cell>
          <cell r="D337" t="str">
            <v>200</v>
          </cell>
          <cell r="E337" t="str">
            <v>2008-09-30</v>
          </cell>
          <cell r="F337" t="str">
            <v>BINGV32476</v>
          </cell>
          <cell r="G337">
            <v>3464.1</v>
          </cell>
          <cell r="H337">
            <v>350.76</v>
          </cell>
        </row>
        <row r="338">
          <cell r="A338" t="str">
            <v>481003</v>
          </cell>
          <cell r="B338" t="str">
            <v>01988</v>
          </cell>
          <cell r="D338" t="str">
            <v>200</v>
          </cell>
          <cell r="E338" t="str">
            <v>2008-09-30</v>
          </cell>
          <cell r="F338" t="str">
            <v>BINGV32476</v>
          </cell>
          <cell r="G338">
            <v>11163.07</v>
          </cell>
          <cell r="H338">
            <v>1130.26</v>
          </cell>
        </row>
        <row r="339">
          <cell r="A339" t="str">
            <v>481003</v>
          </cell>
          <cell r="B339" t="str">
            <v>01986</v>
          </cell>
          <cell r="D339" t="str">
            <v>200</v>
          </cell>
          <cell r="E339" t="str">
            <v>2008-09-30</v>
          </cell>
          <cell r="F339" t="str">
            <v>BINGV32476</v>
          </cell>
          <cell r="G339">
            <v>41370.44</v>
          </cell>
          <cell r="H339">
            <v>4181</v>
          </cell>
        </row>
        <row r="340">
          <cell r="A340" t="str">
            <v>481003</v>
          </cell>
          <cell r="B340" t="str">
            <v>01968</v>
          </cell>
          <cell r="D340" t="str">
            <v>200</v>
          </cell>
          <cell r="E340" t="str">
            <v>2008-09-30</v>
          </cell>
          <cell r="F340" t="str">
            <v>BINGV32476</v>
          </cell>
          <cell r="G340">
            <v>7313.35</v>
          </cell>
          <cell r="H340">
            <v>740.52</v>
          </cell>
        </row>
        <row r="341">
          <cell r="A341" t="str">
            <v>481003</v>
          </cell>
          <cell r="B341" t="str">
            <v>01974</v>
          </cell>
          <cell r="D341" t="str">
            <v>200</v>
          </cell>
          <cell r="E341" t="str">
            <v>2008-09-30</v>
          </cell>
          <cell r="F341" t="str">
            <v>BINGV32476</v>
          </cell>
          <cell r="G341">
            <v>22056.2</v>
          </cell>
          <cell r="H341">
            <v>2233.3200000000002</v>
          </cell>
        </row>
        <row r="342">
          <cell r="A342" t="str">
            <v>481003</v>
          </cell>
          <cell r="B342" t="str">
            <v>01992</v>
          </cell>
          <cell r="D342" t="str">
            <v>200</v>
          </cell>
          <cell r="E342" t="str">
            <v>2008-09-30</v>
          </cell>
          <cell r="F342" t="str">
            <v>BINGV32476</v>
          </cell>
          <cell r="G342">
            <v>32270.87</v>
          </cell>
          <cell r="H342">
            <v>3267.62</v>
          </cell>
        </row>
        <row r="343">
          <cell r="A343" t="str">
            <v>481003</v>
          </cell>
          <cell r="B343" t="str">
            <v>01979</v>
          </cell>
          <cell r="D343" t="str">
            <v>200</v>
          </cell>
          <cell r="E343" t="str">
            <v>2008-09-30</v>
          </cell>
          <cell r="F343" t="str">
            <v>BINGV32476</v>
          </cell>
          <cell r="G343">
            <v>17.41</v>
          </cell>
          <cell r="H343">
            <v>0.02</v>
          </cell>
        </row>
        <row r="344">
          <cell r="A344" t="str">
            <v>481003</v>
          </cell>
          <cell r="B344" t="str">
            <v>01994</v>
          </cell>
          <cell r="D344" t="str">
            <v>200</v>
          </cell>
          <cell r="E344" t="str">
            <v>2008-09-30</v>
          </cell>
          <cell r="F344" t="str">
            <v>BINGV32476</v>
          </cell>
          <cell r="G344">
            <v>1733.52</v>
          </cell>
          <cell r="H344">
            <v>175.35</v>
          </cell>
        </row>
        <row r="345">
          <cell r="A345" t="str">
            <v>481003</v>
          </cell>
          <cell r="B345" t="str">
            <v>01995</v>
          </cell>
          <cell r="D345" t="str">
            <v>200</v>
          </cell>
          <cell r="E345" t="str">
            <v>2008-09-30</v>
          </cell>
          <cell r="F345" t="str">
            <v>BINGV32476</v>
          </cell>
          <cell r="G345">
            <v>13709.42</v>
          </cell>
          <cell r="H345">
            <v>1388.16</v>
          </cell>
        </row>
        <row r="346">
          <cell r="A346" t="str">
            <v>481003</v>
          </cell>
          <cell r="B346" t="str">
            <v>01976</v>
          </cell>
          <cell r="D346" t="str">
            <v>200</v>
          </cell>
          <cell r="E346" t="str">
            <v>2008-09-30</v>
          </cell>
          <cell r="F346" t="str">
            <v>BINGV32476</v>
          </cell>
          <cell r="G346">
            <v>24643.31</v>
          </cell>
          <cell r="H346">
            <v>2495.2800000000002</v>
          </cell>
        </row>
        <row r="347">
          <cell r="A347" t="str">
            <v>481003</v>
          </cell>
          <cell r="B347" t="str">
            <v>01980</v>
          </cell>
          <cell r="D347" t="str">
            <v>200</v>
          </cell>
          <cell r="E347" t="str">
            <v>2008-09-30</v>
          </cell>
          <cell r="F347" t="str">
            <v>BINGV32476</v>
          </cell>
          <cell r="G347">
            <v>42.66</v>
          </cell>
          <cell r="H347">
            <v>4.32</v>
          </cell>
        </row>
        <row r="348">
          <cell r="A348" t="str">
            <v>481003</v>
          </cell>
          <cell r="B348" t="str">
            <v>01987</v>
          </cell>
          <cell r="D348" t="str">
            <v>200</v>
          </cell>
          <cell r="E348" t="str">
            <v>2008-09-30</v>
          </cell>
          <cell r="F348" t="str">
            <v>BINGV32476</v>
          </cell>
          <cell r="G348">
            <v>30116.959999999999</v>
          </cell>
          <cell r="H348">
            <v>3049.52</v>
          </cell>
        </row>
        <row r="349">
          <cell r="A349" t="str">
            <v>481003</v>
          </cell>
          <cell r="B349" t="str">
            <v>01978</v>
          </cell>
          <cell r="D349" t="str">
            <v>200</v>
          </cell>
          <cell r="E349" t="str">
            <v>2008-09-30</v>
          </cell>
          <cell r="F349" t="str">
            <v>BINGV32476</v>
          </cell>
          <cell r="G349">
            <v>14137.25</v>
          </cell>
          <cell r="H349">
            <v>1431.48</v>
          </cell>
        </row>
        <row r="350">
          <cell r="A350" t="str">
            <v>481003</v>
          </cell>
          <cell r="B350" t="str">
            <v>01970</v>
          </cell>
          <cell r="D350" t="str">
            <v>200</v>
          </cell>
          <cell r="E350" t="str">
            <v>2008-09-30</v>
          </cell>
          <cell r="F350" t="str">
            <v>BINGV32476</v>
          </cell>
          <cell r="G350">
            <v>3657.88</v>
          </cell>
          <cell r="H350">
            <v>370.37</v>
          </cell>
        </row>
        <row r="351">
          <cell r="A351" t="str">
            <v>481003</v>
          </cell>
          <cell r="B351" t="str">
            <v>01971</v>
          </cell>
          <cell r="D351" t="str">
            <v>200</v>
          </cell>
          <cell r="E351" t="str">
            <v>2008-09-30</v>
          </cell>
          <cell r="F351" t="str">
            <v>BINGV32476</v>
          </cell>
          <cell r="G351">
            <v>18480.09</v>
          </cell>
          <cell r="H351">
            <v>1871.16</v>
          </cell>
        </row>
        <row r="352">
          <cell r="A352" t="str">
            <v>481003</v>
          </cell>
          <cell r="B352" t="str">
            <v>01969</v>
          </cell>
          <cell r="D352" t="str">
            <v>200</v>
          </cell>
          <cell r="E352" t="str">
            <v>2008-09-30</v>
          </cell>
          <cell r="F352" t="str">
            <v>BINGV32476</v>
          </cell>
          <cell r="G352">
            <v>9954.98</v>
          </cell>
          <cell r="H352">
            <v>1008</v>
          </cell>
        </row>
        <row r="353">
          <cell r="A353" t="str">
            <v>481003</v>
          </cell>
          <cell r="B353" t="str">
            <v>01977</v>
          </cell>
          <cell r="D353" t="str">
            <v>200</v>
          </cell>
          <cell r="E353" t="str">
            <v>2008-09-30</v>
          </cell>
          <cell r="F353" t="str">
            <v>BINGV32476</v>
          </cell>
          <cell r="G353">
            <v>12866.81</v>
          </cell>
          <cell r="H353">
            <v>1302.8399999999999</v>
          </cell>
        </row>
        <row r="354">
          <cell r="A354" t="str">
            <v>481003</v>
          </cell>
          <cell r="B354" t="str">
            <v>01954</v>
          </cell>
          <cell r="D354" t="str">
            <v>200</v>
          </cell>
          <cell r="E354" t="str">
            <v>2008-09-30</v>
          </cell>
          <cell r="F354" t="str">
            <v>472B</v>
          </cell>
          <cell r="G354">
            <v>37.06</v>
          </cell>
          <cell r="H354">
            <v>5.1100000000000003</v>
          </cell>
        </row>
        <row r="355">
          <cell r="A355" t="str">
            <v>481003</v>
          </cell>
          <cell r="B355" t="str">
            <v>01991</v>
          </cell>
          <cell r="D355" t="str">
            <v>200</v>
          </cell>
          <cell r="E355" t="str">
            <v>2008-09-30</v>
          </cell>
          <cell r="F355" t="str">
            <v>472B</v>
          </cell>
          <cell r="G355">
            <v>63.78</v>
          </cell>
          <cell r="H355">
            <v>8.8000000000000007</v>
          </cell>
        </row>
        <row r="356">
          <cell r="A356" t="str">
            <v>481003</v>
          </cell>
          <cell r="B356" t="str">
            <v>01943</v>
          </cell>
          <cell r="D356" t="str">
            <v>200</v>
          </cell>
          <cell r="E356" t="str">
            <v>2008-09-30</v>
          </cell>
          <cell r="F356" t="str">
            <v>472B</v>
          </cell>
          <cell r="G356">
            <v>894.04</v>
          </cell>
          <cell r="H356">
            <v>167.03</v>
          </cell>
        </row>
        <row r="357">
          <cell r="A357" t="str">
            <v>481003</v>
          </cell>
          <cell r="B357" t="str">
            <v>01953</v>
          </cell>
          <cell r="D357" t="str">
            <v>200</v>
          </cell>
          <cell r="E357" t="str">
            <v>2008-09-30</v>
          </cell>
          <cell r="F357" t="str">
            <v>472B</v>
          </cell>
          <cell r="G357">
            <v>32443.46</v>
          </cell>
          <cell r="H357">
            <v>4443.04</v>
          </cell>
        </row>
        <row r="358">
          <cell r="A358" t="str">
            <v>481003</v>
          </cell>
          <cell r="B358" t="str">
            <v>01990</v>
          </cell>
          <cell r="D358" t="str">
            <v>200</v>
          </cell>
          <cell r="E358" t="str">
            <v>2008-09-30</v>
          </cell>
          <cell r="F358" t="str">
            <v>470</v>
          </cell>
          <cell r="G358">
            <v>10666.65</v>
          </cell>
          <cell r="H358">
            <v>1463.09</v>
          </cell>
        </row>
        <row r="359">
          <cell r="A359" t="str">
            <v>481003</v>
          </cell>
          <cell r="B359" t="str">
            <v>01953</v>
          </cell>
          <cell r="D359" t="str">
            <v>200</v>
          </cell>
          <cell r="E359" t="str">
            <v>2008-09-30</v>
          </cell>
          <cell r="F359" t="str">
            <v>470</v>
          </cell>
          <cell r="G359">
            <v>29982.49</v>
          </cell>
          <cell r="H359">
            <v>4111.7</v>
          </cell>
        </row>
        <row r="360">
          <cell r="A360" t="str">
            <v>481003</v>
          </cell>
          <cell r="B360" t="str">
            <v>01986</v>
          </cell>
          <cell r="D360" t="str">
            <v>200</v>
          </cell>
          <cell r="E360" t="str">
            <v>2008-09-30</v>
          </cell>
          <cell r="F360" t="str">
            <v>470</v>
          </cell>
          <cell r="G360">
            <v>11677.7</v>
          </cell>
          <cell r="H360">
            <v>1601.5</v>
          </cell>
        </row>
        <row r="361">
          <cell r="A361" t="str">
            <v>481003</v>
          </cell>
          <cell r="B361" t="str">
            <v>01974</v>
          </cell>
          <cell r="D361" t="str">
            <v>200</v>
          </cell>
          <cell r="E361" t="str">
            <v>2008-09-30</v>
          </cell>
          <cell r="F361" t="str">
            <v>470</v>
          </cell>
          <cell r="G361">
            <v>22843.01</v>
          </cell>
          <cell r="H361">
            <v>3132.55</v>
          </cell>
        </row>
        <row r="362">
          <cell r="A362" t="str">
            <v>481003</v>
          </cell>
          <cell r="B362" t="str">
            <v>01988</v>
          </cell>
          <cell r="D362" t="str">
            <v>200</v>
          </cell>
          <cell r="E362" t="str">
            <v>2008-09-30</v>
          </cell>
          <cell r="F362" t="str">
            <v>470</v>
          </cell>
          <cell r="G362">
            <v>6382.86</v>
          </cell>
          <cell r="H362">
            <v>875.21</v>
          </cell>
        </row>
        <row r="363">
          <cell r="A363" t="str">
            <v>481003</v>
          </cell>
          <cell r="B363" t="str">
            <v>01993</v>
          </cell>
          <cell r="D363" t="str">
            <v>200</v>
          </cell>
          <cell r="E363" t="str">
            <v>2008-09-30</v>
          </cell>
          <cell r="F363" t="str">
            <v>470</v>
          </cell>
          <cell r="G363">
            <v>5934.55</v>
          </cell>
          <cell r="H363">
            <v>581.33000000000004</v>
          </cell>
        </row>
        <row r="364">
          <cell r="A364" t="str">
            <v>481003</v>
          </cell>
          <cell r="B364" t="str">
            <v>01943</v>
          </cell>
          <cell r="D364" t="str">
            <v>200</v>
          </cell>
          <cell r="E364" t="str">
            <v>2008-09-30</v>
          </cell>
          <cell r="F364" t="str">
            <v>470</v>
          </cell>
          <cell r="G364">
            <v>549.95000000000005</v>
          </cell>
          <cell r="H364">
            <v>52.62</v>
          </cell>
        </row>
        <row r="365">
          <cell r="A365" t="str">
            <v>481003</v>
          </cell>
          <cell r="B365" t="str">
            <v>01943</v>
          </cell>
          <cell r="D365" t="str">
            <v>200</v>
          </cell>
          <cell r="E365" t="str">
            <v>2008-09-30</v>
          </cell>
          <cell r="F365" t="str">
            <v>549A</v>
          </cell>
          <cell r="G365">
            <v>-524.70000000000005</v>
          </cell>
          <cell r="H365">
            <v>0</v>
          </cell>
        </row>
        <row r="366">
          <cell r="A366" t="str">
            <v>481003</v>
          </cell>
          <cell r="B366" t="str">
            <v>01990</v>
          </cell>
          <cell r="D366" t="str">
            <v>200</v>
          </cell>
          <cell r="E366" t="str">
            <v>2008-09-30</v>
          </cell>
          <cell r="F366" t="str">
            <v>549A</v>
          </cell>
          <cell r="G366">
            <v>-2231.21</v>
          </cell>
          <cell r="H366">
            <v>0</v>
          </cell>
        </row>
        <row r="367">
          <cell r="A367" t="str">
            <v>481003</v>
          </cell>
          <cell r="B367" t="str">
            <v>01991</v>
          </cell>
          <cell r="D367" t="str">
            <v>200</v>
          </cell>
          <cell r="E367" t="str">
            <v>2008-09-30</v>
          </cell>
          <cell r="F367" t="str">
            <v>549A</v>
          </cell>
          <cell r="G367">
            <v>-13.42</v>
          </cell>
          <cell r="H367">
            <v>0</v>
          </cell>
        </row>
        <row r="368">
          <cell r="A368" t="str">
            <v>481003</v>
          </cell>
          <cell r="B368" t="str">
            <v>01993</v>
          </cell>
          <cell r="D368" t="str">
            <v>200</v>
          </cell>
          <cell r="E368" t="str">
            <v>2008-09-30</v>
          </cell>
          <cell r="F368" t="str">
            <v>549A</v>
          </cell>
          <cell r="G368">
            <v>-886.53</v>
          </cell>
          <cell r="H368">
            <v>0</v>
          </cell>
        </row>
        <row r="369">
          <cell r="A369" t="str">
            <v>481003</v>
          </cell>
          <cell r="B369" t="str">
            <v>01954</v>
          </cell>
          <cell r="D369" t="str">
            <v>200</v>
          </cell>
          <cell r="E369" t="str">
            <v>2008-09-30</v>
          </cell>
          <cell r="F369" t="str">
            <v>549A</v>
          </cell>
          <cell r="G369">
            <v>-7.79</v>
          </cell>
          <cell r="H369">
            <v>0</v>
          </cell>
        </row>
        <row r="370">
          <cell r="A370" t="str">
            <v>481003</v>
          </cell>
          <cell r="B370" t="str">
            <v>01953</v>
          </cell>
          <cell r="D370" t="str">
            <v>200</v>
          </cell>
          <cell r="E370" t="str">
            <v>2008-09-30</v>
          </cell>
          <cell r="F370" t="str">
            <v>549A</v>
          </cell>
          <cell r="G370">
            <v>-13045.98</v>
          </cell>
          <cell r="H370">
            <v>0</v>
          </cell>
        </row>
        <row r="371">
          <cell r="A371" t="str">
            <v>481003</v>
          </cell>
          <cell r="B371" t="str">
            <v>01986</v>
          </cell>
          <cell r="D371" t="str">
            <v>200</v>
          </cell>
          <cell r="E371" t="str">
            <v>2008-09-30</v>
          </cell>
          <cell r="F371" t="str">
            <v>549A</v>
          </cell>
          <cell r="G371">
            <v>-2442.29</v>
          </cell>
          <cell r="H371">
            <v>0</v>
          </cell>
        </row>
        <row r="372">
          <cell r="A372" t="str">
            <v>481003</v>
          </cell>
          <cell r="B372" t="str">
            <v>01959</v>
          </cell>
          <cell r="D372" t="str">
            <v>200</v>
          </cell>
          <cell r="E372" t="str">
            <v>2008-09-30</v>
          </cell>
          <cell r="F372" t="str">
            <v>549A</v>
          </cell>
          <cell r="G372">
            <v>0</v>
          </cell>
          <cell r="H372">
            <v>0</v>
          </cell>
        </row>
        <row r="373">
          <cell r="A373" t="str">
            <v>481003</v>
          </cell>
          <cell r="B373" t="str">
            <v>01968</v>
          </cell>
          <cell r="D373" t="str">
            <v>200</v>
          </cell>
          <cell r="E373" t="str">
            <v>2008-10-31</v>
          </cell>
          <cell r="F373" t="str">
            <v>BINGV32977</v>
          </cell>
          <cell r="G373">
            <v>6366.01</v>
          </cell>
          <cell r="H373">
            <v>640.67999999999995</v>
          </cell>
        </row>
        <row r="374">
          <cell r="A374" t="str">
            <v>481003</v>
          </cell>
          <cell r="B374" t="str">
            <v>01979</v>
          </cell>
          <cell r="D374" t="str">
            <v>200</v>
          </cell>
          <cell r="E374" t="str">
            <v>2008-10-31</v>
          </cell>
          <cell r="F374" t="str">
            <v>BINGV32977</v>
          </cell>
          <cell r="G374">
            <v>446.26</v>
          </cell>
          <cell r="H374">
            <v>44.91</v>
          </cell>
        </row>
        <row r="375">
          <cell r="A375" t="str">
            <v>481003</v>
          </cell>
          <cell r="B375" t="str">
            <v>01994</v>
          </cell>
          <cell r="D375" t="str">
            <v>200</v>
          </cell>
          <cell r="E375" t="str">
            <v>2008-10-31</v>
          </cell>
          <cell r="F375" t="str">
            <v>BINGV32977</v>
          </cell>
          <cell r="G375">
            <v>24102.19</v>
          </cell>
          <cell r="H375">
            <v>2425.66</v>
          </cell>
        </row>
        <row r="376">
          <cell r="A376" t="str">
            <v>481003</v>
          </cell>
          <cell r="B376" t="str">
            <v>01995</v>
          </cell>
          <cell r="D376" t="str">
            <v>200</v>
          </cell>
          <cell r="E376" t="str">
            <v>2008-10-31</v>
          </cell>
          <cell r="F376" t="str">
            <v>BINGV32977</v>
          </cell>
          <cell r="G376">
            <v>12209.67</v>
          </cell>
          <cell r="H376">
            <v>1228.8</v>
          </cell>
        </row>
        <row r="377">
          <cell r="A377" t="str">
            <v>481003</v>
          </cell>
          <cell r="B377" t="str">
            <v>01976</v>
          </cell>
          <cell r="D377" t="str">
            <v>200</v>
          </cell>
          <cell r="E377" t="str">
            <v>2008-10-31</v>
          </cell>
          <cell r="F377" t="str">
            <v>BINGV32977</v>
          </cell>
          <cell r="G377">
            <v>20371.48</v>
          </cell>
          <cell r="H377">
            <v>2050.1999999999998</v>
          </cell>
        </row>
        <row r="378">
          <cell r="A378" t="str">
            <v>481003</v>
          </cell>
          <cell r="B378" t="str">
            <v>01980</v>
          </cell>
          <cell r="D378" t="str">
            <v>200</v>
          </cell>
          <cell r="E378" t="str">
            <v>2008-10-31</v>
          </cell>
          <cell r="F378" t="str">
            <v>BINGV32977</v>
          </cell>
          <cell r="G378">
            <v>72.73</v>
          </cell>
          <cell r="H378">
            <v>7.32</v>
          </cell>
        </row>
        <row r="379">
          <cell r="A379" t="str">
            <v>481003</v>
          </cell>
          <cell r="B379" t="str">
            <v>01987</v>
          </cell>
          <cell r="D379" t="str">
            <v>200</v>
          </cell>
          <cell r="E379" t="str">
            <v>2008-10-31</v>
          </cell>
          <cell r="F379" t="str">
            <v>BINGV32977</v>
          </cell>
          <cell r="G379">
            <v>31198.28</v>
          </cell>
          <cell r="H379">
            <v>3139.81</v>
          </cell>
        </row>
        <row r="380">
          <cell r="A380" t="str">
            <v>481003</v>
          </cell>
          <cell r="B380" t="str">
            <v>01978</v>
          </cell>
          <cell r="D380" t="str">
            <v>200</v>
          </cell>
          <cell r="E380" t="str">
            <v>2008-10-31</v>
          </cell>
          <cell r="F380" t="str">
            <v>BINGV32977</v>
          </cell>
          <cell r="G380">
            <v>12506.67</v>
          </cell>
          <cell r="H380">
            <v>1258.68</v>
          </cell>
        </row>
        <row r="381">
          <cell r="A381" t="str">
            <v>481003</v>
          </cell>
          <cell r="B381" t="str">
            <v>01970</v>
          </cell>
          <cell r="D381" t="str">
            <v>200</v>
          </cell>
          <cell r="E381" t="str">
            <v>2008-10-31</v>
          </cell>
          <cell r="F381" t="str">
            <v>BINGV32977</v>
          </cell>
          <cell r="G381">
            <v>4535.49</v>
          </cell>
          <cell r="H381">
            <v>456.46</v>
          </cell>
        </row>
        <row r="382">
          <cell r="A382" t="str">
            <v>481003</v>
          </cell>
          <cell r="B382" t="str">
            <v>01971</v>
          </cell>
          <cell r="D382" t="str">
            <v>200</v>
          </cell>
          <cell r="E382" t="str">
            <v>2008-10-31</v>
          </cell>
          <cell r="F382" t="str">
            <v>BINGV32977</v>
          </cell>
          <cell r="G382">
            <v>19453.37</v>
          </cell>
          <cell r="H382">
            <v>1957.8</v>
          </cell>
        </row>
        <row r="383">
          <cell r="A383" t="str">
            <v>481003</v>
          </cell>
          <cell r="B383" t="str">
            <v>01969</v>
          </cell>
          <cell r="D383" t="str">
            <v>200</v>
          </cell>
          <cell r="E383" t="str">
            <v>2008-10-31</v>
          </cell>
          <cell r="F383" t="str">
            <v>BINGV32977</v>
          </cell>
          <cell r="G383">
            <v>8602.89</v>
          </cell>
          <cell r="H383">
            <v>865.8</v>
          </cell>
        </row>
        <row r="384">
          <cell r="A384" t="str">
            <v>481003</v>
          </cell>
          <cell r="B384" t="str">
            <v>01974</v>
          </cell>
          <cell r="D384" t="str">
            <v>200</v>
          </cell>
          <cell r="E384" t="str">
            <v>2008-10-31</v>
          </cell>
          <cell r="F384" t="str">
            <v>BINGV32977</v>
          </cell>
          <cell r="G384">
            <v>-22056.2</v>
          </cell>
          <cell r="H384">
            <v>-2233.3200000000002</v>
          </cell>
        </row>
        <row r="385">
          <cell r="A385" t="str">
            <v>481003</v>
          </cell>
          <cell r="B385" t="str">
            <v>01977</v>
          </cell>
          <cell r="D385" t="str">
            <v>200</v>
          </cell>
          <cell r="E385" t="str">
            <v>2008-10-31</v>
          </cell>
          <cell r="F385" t="str">
            <v>BINGV32977</v>
          </cell>
          <cell r="G385">
            <v>14724.47</v>
          </cell>
          <cell r="H385">
            <v>1481.88</v>
          </cell>
        </row>
        <row r="386">
          <cell r="A386" t="str">
            <v>481003</v>
          </cell>
          <cell r="B386" t="str">
            <v>01992</v>
          </cell>
          <cell r="D386" t="str">
            <v>200</v>
          </cell>
          <cell r="E386" t="str">
            <v>2008-10-31</v>
          </cell>
          <cell r="F386" t="str">
            <v>BINGV32977</v>
          </cell>
          <cell r="G386">
            <v>32415.46</v>
          </cell>
          <cell r="H386">
            <v>3262.31</v>
          </cell>
        </row>
        <row r="387">
          <cell r="A387" t="str">
            <v>481003</v>
          </cell>
          <cell r="B387" t="str">
            <v>01973</v>
          </cell>
          <cell r="D387" t="str">
            <v>200</v>
          </cell>
          <cell r="E387" t="str">
            <v>2008-10-31</v>
          </cell>
          <cell r="F387" t="str">
            <v>BINGV32977</v>
          </cell>
          <cell r="G387">
            <v>45246.43</v>
          </cell>
          <cell r="H387">
            <v>4567.2</v>
          </cell>
        </row>
        <row r="388">
          <cell r="A388" t="str">
            <v>481003</v>
          </cell>
          <cell r="B388" t="str">
            <v>01952</v>
          </cell>
          <cell r="D388" t="str">
            <v>200</v>
          </cell>
          <cell r="E388" t="str">
            <v>2008-10-31</v>
          </cell>
          <cell r="F388" t="str">
            <v>BINGV32977</v>
          </cell>
          <cell r="G388">
            <v>42518.53</v>
          </cell>
          <cell r="H388">
            <v>4279.09</v>
          </cell>
        </row>
        <row r="389">
          <cell r="A389" t="str">
            <v>481003</v>
          </cell>
          <cell r="B389" t="str">
            <v>01989</v>
          </cell>
          <cell r="D389" t="str">
            <v>200</v>
          </cell>
          <cell r="E389" t="str">
            <v>2008-10-31</v>
          </cell>
          <cell r="F389" t="str">
            <v>BINGV32977</v>
          </cell>
          <cell r="G389">
            <v>2829.48</v>
          </cell>
          <cell r="H389">
            <v>284.76</v>
          </cell>
        </row>
        <row r="390">
          <cell r="A390" t="str">
            <v>481003</v>
          </cell>
          <cell r="B390" t="str">
            <v>01988</v>
          </cell>
          <cell r="D390" t="str">
            <v>200</v>
          </cell>
          <cell r="E390" t="str">
            <v>2008-10-31</v>
          </cell>
          <cell r="F390" t="str">
            <v>BINGV32977</v>
          </cell>
          <cell r="G390">
            <v>9781.06</v>
          </cell>
          <cell r="H390">
            <v>984.37</v>
          </cell>
        </row>
        <row r="391">
          <cell r="A391" t="str">
            <v>481003</v>
          </cell>
          <cell r="B391" t="str">
            <v>01986</v>
          </cell>
          <cell r="D391" t="str">
            <v>200</v>
          </cell>
          <cell r="E391" t="str">
            <v>2008-10-31</v>
          </cell>
          <cell r="F391" t="str">
            <v>BINGV32977</v>
          </cell>
          <cell r="G391">
            <v>46987.34</v>
          </cell>
          <cell r="H391">
            <v>4729</v>
          </cell>
        </row>
        <row r="392">
          <cell r="A392" t="str">
            <v>481003</v>
          </cell>
          <cell r="B392" t="str">
            <v>01953</v>
          </cell>
          <cell r="D392" t="str">
            <v>200</v>
          </cell>
          <cell r="E392" t="str">
            <v>2008-10-31</v>
          </cell>
          <cell r="F392" t="str">
            <v>470</v>
          </cell>
          <cell r="G392">
            <v>21455.45</v>
          </cell>
          <cell r="H392">
            <v>2942.33</v>
          </cell>
        </row>
        <row r="393">
          <cell r="A393" t="str">
            <v>481003</v>
          </cell>
          <cell r="B393" t="str">
            <v>01990</v>
          </cell>
          <cell r="D393" t="str">
            <v>200</v>
          </cell>
          <cell r="E393" t="str">
            <v>2008-10-31</v>
          </cell>
          <cell r="F393" t="str">
            <v>470</v>
          </cell>
          <cell r="G393">
            <v>10195.92</v>
          </cell>
          <cell r="H393">
            <v>1398.29</v>
          </cell>
        </row>
        <row r="394">
          <cell r="A394" t="str">
            <v>481003</v>
          </cell>
          <cell r="B394" t="str">
            <v>01986</v>
          </cell>
          <cell r="D394" t="str">
            <v>200</v>
          </cell>
          <cell r="E394" t="str">
            <v>2008-10-31</v>
          </cell>
          <cell r="F394" t="str">
            <v>470</v>
          </cell>
          <cell r="G394">
            <v>12280.44</v>
          </cell>
          <cell r="H394">
            <v>1684.14</v>
          </cell>
        </row>
        <row r="395">
          <cell r="A395" t="str">
            <v>481003</v>
          </cell>
          <cell r="B395" t="str">
            <v>01974</v>
          </cell>
          <cell r="D395" t="str">
            <v>200</v>
          </cell>
          <cell r="E395" t="str">
            <v>2008-10-31</v>
          </cell>
          <cell r="F395" t="str">
            <v>470</v>
          </cell>
          <cell r="G395">
            <v>25679.43</v>
          </cell>
          <cell r="H395">
            <v>3521.55</v>
          </cell>
        </row>
        <row r="396">
          <cell r="A396" t="str">
            <v>481003</v>
          </cell>
          <cell r="B396" t="str">
            <v>01988</v>
          </cell>
          <cell r="D396" t="str">
            <v>200</v>
          </cell>
          <cell r="E396" t="str">
            <v>2008-10-31</v>
          </cell>
          <cell r="F396" t="str">
            <v>470</v>
          </cell>
          <cell r="G396">
            <v>6481.25</v>
          </cell>
          <cell r="H396">
            <v>888.76</v>
          </cell>
        </row>
        <row r="397">
          <cell r="A397" t="str">
            <v>481003</v>
          </cell>
          <cell r="B397" t="str">
            <v>01993</v>
          </cell>
          <cell r="D397" t="str">
            <v>200</v>
          </cell>
          <cell r="E397" t="str">
            <v>2008-10-31</v>
          </cell>
          <cell r="F397" t="str">
            <v>470</v>
          </cell>
          <cell r="G397">
            <v>4237.76</v>
          </cell>
          <cell r="H397">
            <v>415.13</v>
          </cell>
        </row>
        <row r="398">
          <cell r="A398" t="str">
            <v>481003</v>
          </cell>
          <cell r="B398" t="str">
            <v>01943</v>
          </cell>
          <cell r="D398" t="str">
            <v>200</v>
          </cell>
          <cell r="E398" t="str">
            <v>2008-10-31</v>
          </cell>
          <cell r="F398" t="str">
            <v>470</v>
          </cell>
          <cell r="G398">
            <v>1842.14</v>
          </cell>
          <cell r="H398">
            <v>176.29</v>
          </cell>
        </row>
        <row r="399">
          <cell r="A399" t="str">
            <v>481003</v>
          </cell>
          <cell r="B399" t="str">
            <v>01991</v>
          </cell>
          <cell r="D399" t="str">
            <v>200</v>
          </cell>
          <cell r="E399" t="str">
            <v>2008-10-31</v>
          </cell>
          <cell r="F399" t="str">
            <v>472B</v>
          </cell>
          <cell r="G399">
            <v>13.5</v>
          </cell>
          <cell r="H399">
            <v>1.87</v>
          </cell>
        </row>
        <row r="400">
          <cell r="A400" t="str">
            <v>481003</v>
          </cell>
          <cell r="B400" t="str">
            <v>01959</v>
          </cell>
          <cell r="D400" t="str">
            <v>200</v>
          </cell>
          <cell r="E400" t="str">
            <v>2008-10-31</v>
          </cell>
          <cell r="F400" t="str">
            <v>549A</v>
          </cell>
          <cell r="G400">
            <v>0</v>
          </cell>
          <cell r="H400">
            <v>0</v>
          </cell>
        </row>
        <row r="401">
          <cell r="A401" t="str">
            <v>481003</v>
          </cell>
          <cell r="B401" t="str">
            <v>01943</v>
          </cell>
          <cell r="D401" t="str">
            <v>200</v>
          </cell>
          <cell r="E401" t="str">
            <v>2008-10-31</v>
          </cell>
          <cell r="F401" t="str">
            <v>549A</v>
          </cell>
          <cell r="G401">
            <v>-1138.3599999999999</v>
          </cell>
          <cell r="H401">
            <v>0</v>
          </cell>
        </row>
        <row r="402">
          <cell r="A402" t="str">
            <v>481003</v>
          </cell>
          <cell r="B402" t="str">
            <v>01990</v>
          </cell>
          <cell r="D402" t="str">
            <v>200</v>
          </cell>
          <cell r="E402" t="str">
            <v>2008-10-31</v>
          </cell>
          <cell r="F402" t="str">
            <v>549A</v>
          </cell>
          <cell r="G402">
            <v>-2132.39</v>
          </cell>
          <cell r="H402">
            <v>0</v>
          </cell>
        </row>
        <row r="403">
          <cell r="A403" t="str">
            <v>481003</v>
          </cell>
          <cell r="B403" t="str">
            <v>01991</v>
          </cell>
          <cell r="D403" t="str">
            <v>200</v>
          </cell>
          <cell r="E403" t="str">
            <v>2008-10-31</v>
          </cell>
          <cell r="F403" t="str">
            <v>549A</v>
          </cell>
          <cell r="G403">
            <v>-2.85</v>
          </cell>
          <cell r="H403">
            <v>0</v>
          </cell>
        </row>
        <row r="404">
          <cell r="A404" t="str">
            <v>481003</v>
          </cell>
          <cell r="B404" t="str">
            <v>01993</v>
          </cell>
          <cell r="D404" t="str">
            <v>200</v>
          </cell>
          <cell r="E404" t="str">
            <v>2008-10-31</v>
          </cell>
          <cell r="F404" t="str">
            <v>549A</v>
          </cell>
          <cell r="G404">
            <v>-633.07000000000005</v>
          </cell>
          <cell r="H404">
            <v>0</v>
          </cell>
        </row>
        <row r="405">
          <cell r="A405" t="str">
            <v>481003</v>
          </cell>
          <cell r="B405" t="str">
            <v>01954</v>
          </cell>
          <cell r="D405" t="str">
            <v>200</v>
          </cell>
          <cell r="E405" t="str">
            <v>2008-10-31</v>
          </cell>
          <cell r="F405" t="str">
            <v>549A</v>
          </cell>
          <cell r="G405">
            <v>-7.64</v>
          </cell>
          <cell r="H405">
            <v>0</v>
          </cell>
        </row>
        <row r="406">
          <cell r="A406" t="str">
            <v>481003</v>
          </cell>
          <cell r="B406" t="str">
            <v>01953</v>
          </cell>
          <cell r="D406" t="str">
            <v>200</v>
          </cell>
          <cell r="E406" t="str">
            <v>2008-10-31</v>
          </cell>
          <cell r="F406" t="str">
            <v>549A</v>
          </cell>
          <cell r="G406">
            <v>-10476.66</v>
          </cell>
          <cell r="H406">
            <v>0</v>
          </cell>
        </row>
        <row r="407">
          <cell r="A407" t="str">
            <v>481003</v>
          </cell>
          <cell r="B407" t="str">
            <v>01986</v>
          </cell>
          <cell r="D407" t="str">
            <v>200</v>
          </cell>
          <cell r="E407" t="str">
            <v>2008-10-31</v>
          </cell>
          <cell r="F407" t="str">
            <v>549A</v>
          </cell>
          <cell r="G407">
            <v>-2568.31</v>
          </cell>
          <cell r="H407">
            <v>0</v>
          </cell>
        </row>
        <row r="408">
          <cell r="A408" t="str">
            <v>481003</v>
          </cell>
          <cell r="B408" t="str">
            <v>01943</v>
          </cell>
          <cell r="D408" t="str">
            <v>200</v>
          </cell>
          <cell r="E408" t="str">
            <v>2008-10-31</v>
          </cell>
          <cell r="F408" t="str">
            <v>472B</v>
          </cell>
          <cell r="G408">
            <v>1606.92</v>
          </cell>
          <cell r="H408">
            <v>300.25</v>
          </cell>
        </row>
        <row r="409">
          <cell r="A409" t="str">
            <v>481003</v>
          </cell>
          <cell r="B409" t="str">
            <v>01953</v>
          </cell>
          <cell r="D409" t="str">
            <v>200</v>
          </cell>
          <cell r="E409" t="str">
            <v>2008-10-31</v>
          </cell>
          <cell r="F409" t="str">
            <v>472B</v>
          </cell>
          <cell r="G409">
            <v>28679.83</v>
          </cell>
          <cell r="H409">
            <v>3927.61</v>
          </cell>
        </row>
        <row r="410">
          <cell r="A410" t="str">
            <v>481003</v>
          </cell>
          <cell r="B410" t="str">
            <v>01954</v>
          </cell>
          <cell r="D410" t="str">
            <v>200</v>
          </cell>
          <cell r="E410" t="str">
            <v>2008-10-31</v>
          </cell>
          <cell r="F410" t="str">
            <v>472B</v>
          </cell>
          <cell r="G410">
            <v>36.31</v>
          </cell>
          <cell r="H410">
            <v>5.01</v>
          </cell>
        </row>
        <row r="411">
          <cell r="A411" t="str">
            <v>481003</v>
          </cell>
          <cell r="B411" t="str">
            <v>01959</v>
          </cell>
          <cell r="D411" t="str">
            <v>200</v>
          </cell>
          <cell r="E411" t="str">
            <v>2008-11-30</v>
          </cell>
          <cell r="F411" t="str">
            <v>549A</v>
          </cell>
          <cell r="G411">
            <v>0</v>
          </cell>
          <cell r="H411">
            <v>0</v>
          </cell>
        </row>
        <row r="412">
          <cell r="A412" t="str">
            <v>481003</v>
          </cell>
          <cell r="B412" t="str">
            <v>01943</v>
          </cell>
          <cell r="D412" t="str">
            <v>200</v>
          </cell>
          <cell r="E412" t="str">
            <v>2008-11-30</v>
          </cell>
          <cell r="F412" t="str">
            <v>549A</v>
          </cell>
          <cell r="G412">
            <v>-910.49</v>
          </cell>
          <cell r="H412">
            <v>0</v>
          </cell>
        </row>
        <row r="413">
          <cell r="A413" t="str">
            <v>481003</v>
          </cell>
          <cell r="B413" t="str">
            <v>01990</v>
          </cell>
          <cell r="D413" t="str">
            <v>200</v>
          </cell>
          <cell r="E413" t="str">
            <v>2008-11-30</v>
          </cell>
          <cell r="F413" t="str">
            <v>549A</v>
          </cell>
          <cell r="G413">
            <v>-1813.84</v>
          </cell>
          <cell r="H413">
            <v>0</v>
          </cell>
        </row>
        <row r="414">
          <cell r="A414" t="str">
            <v>481003</v>
          </cell>
          <cell r="B414" t="str">
            <v>01991</v>
          </cell>
          <cell r="D414" t="str">
            <v>200</v>
          </cell>
          <cell r="E414" t="str">
            <v>2008-11-30</v>
          </cell>
          <cell r="F414" t="str">
            <v>549A</v>
          </cell>
          <cell r="G414">
            <v>0</v>
          </cell>
          <cell r="H414">
            <v>0</v>
          </cell>
        </row>
        <row r="415">
          <cell r="A415" t="str">
            <v>481003</v>
          </cell>
          <cell r="B415" t="str">
            <v>01993</v>
          </cell>
          <cell r="D415" t="str">
            <v>200</v>
          </cell>
          <cell r="E415" t="str">
            <v>2008-11-30</v>
          </cell>
          <cell r="F415" t="str">
            <v>549A</v>
          </cell>
          <cell r="G415">
            <v>-603.58000000000004</v>
          </cell>
          <cell r="H415">
            <v>0</v>
          </cell>
        </row>
        <row r="416">
          <cell r="A416" t="str">
            <v>481003</v>
          </cell>
          <cell r="B416" t="str">
            <v>01954</v>
          </cell>
          <cell r="D416" t="str">
            <v>200</v>
          </cell>
          <cell r="E416" t="str">
            <v>2008-11-30</v>
          </cell>
          <cell r="F416" t="str">
            <v>549A</v>
          </cell>
          <cell r="G416">
            <v>-6.83</v>
          </cell>
          <cell r="H416">
            <v>0</v>
          </cell>
        </row>
        <row r="417">
          <cell r="A417" t="str">
            <v>481003</v>
          </cell>
          <cell r="B417" t="str">
            <v>01953</v>
          </cell>
          <cell r="D417" t="str">
            <v>200</v>
          </cell>
          <cell r="E417" t="str">
            <v>2008-11-30</v>
          </cell>
          <cell r="F417" t="str">
            <v>549A</v>
          </cell>
          <cell r="G417">
            <v>-8392.17</v>
          </cell>
          <cell r="H417">
            <v>0</v>
          </cell>
        </row>
        <row r="418">
          <cell r="A418" t="str">
            <v>481003</v>
          </cell>
          <cell r="B418" t="str">
            <v>01986</v>
          </cell>
          <cell r="D418" t="str">
            <v>200</v>
          </cell>
          <cell r="E418" t="str">
            <v>2008-11-30</v>
          </cell>
          <cell r="F418" t="str">
            <v>549A</v>
          </cell>
          <cell r="G418">
            <v>-2758.73</v>
          </cell>
          <cell r="H418">
            <v>0</v>
          </cell>
        </row>
        <row r="419">
          <cell r="A419" t="str">
            <v>481003</v>
          </cell>
          <cell r="B419" t="str">
            <v>01953</v>
          </cell>
          <cell r="D419" t="str">
            <v>200</v>
          </cell>
          <cell r="E419" t="str">
            <v>2008-11-30</v>
          </cell>
          <cell r="F419" t="str">
            <v>470</v>
          </cell>
          <cell r="G419">
            <v>15840.52</v>
          </cell>
          <cell r="H419">
            <v>2304.2800000000002</v>
          </cell>
        </row>
        <row r="420">
          <cell r="A420" t="str">
            <v>481003</v>
          </cell>
          <cell r="B420" t="str">
            <v>01990</v>
          </cell>
          <cell r="D420" t="str">
            <v>200</v>
          </cell>
          <cell r="E420" t="str">
            <v>2008-11-30</v>
          </cell>
          <cell r="F420" t="str">
            <v>470</v>
          </cell>
          <cell r="G420">
            <v>8146.56</v>
          </cell>
          <cell r="H420">
            <v>1189.4000000000001</v>
          </cell>
        </row>
        <row r="421">
          <cell r="A421" t="str">
            <v>481003</v>
          </cell>
          <cell r="B421" t="str">
            <v>01986</v>
          </cell>
          <cell r="D421" t="str">
            <v>200</v>
          </cell>
          <cell r="E421" t="str">
            <v>2008-11-30</v>
          </cell>
          <cell r="F421" t="str">
            <v>470</v>
          </cell>
          <cell r="G421">
            <v>12391.6</v>
          </cell>
          <cell r="H421">
            <v>1809.02</v>
          </cell>
        </row>
        <row r="422">
          <cell r="A422" t="str">
            <v>481003</v>
          </cell>
          <cell r="B422" t="str">
            <v>01974</v>
          </cell>
          <cell r="D422" t="str">
            <v>200</v>
          </cell>
          <cell r="E422" t="str">
            <v>2008-11-30</v>
          </cell>
          <cell r="F422" t="str">
            <v>470</v>
          </cell>
          <cell r="G422">
            <v>23948.7</v>
          </cell>
          <cell r="H422">
            <v>3491.59</v>
          </cell>
        </row>
        <row r="423">
          <cell r="A423" t="str">
            <v>481003</v>
          </cell>
          <cell r="B423" t="str">
            <v>01988</v>
          </cell>
          <cell r="D423" t="str">
            <v>200</v>
          </cell>
          <cell r="E423" t="str">
            <v>2008-11-30</v>
          </cell>
          <cell r="F423" t="str">
            <v>470</v>
          </cell>
          <cell r="G423">
            <v>4416.57</v>
          </cell>
          <cell r="H423">
            <v>634.39</v>
          </cell>
        </row>
        <row r="424">
          <cell r="A424" t="str">
            <v>481003</v>
          </cell>
          <cell r="B424" t="str">
            <v>01993</v>
          </cell>
          <cell r="D424" t="str">
            <v>200</v>
          </cell>
          <cell r="E424" t="str">
            <v>2008-11-30</v>
          </cell>
          <cell r="F424" t="str">
            <v>470</v>
          </cell>
          <cell r="G424">
            <v>3152.47</v>
          </cell>
          <cell r="H424">
            <v>395.79</v>
          </cell>
        </row>
        <row r="425">
          <cell r="A425" t="str">
            <v>481003</v>
          </cell>
          <cell r="B425" t="str">
            <v>01943</v>
          </cell>
          <cell r="D425" t="str">
            <v>200</v>
          </cell>
          <cell r="E425" t="str">
            <v>2008-11-30</v>
          </cell>
          <cell r="F425" t="str">
            <v>470</v>
          </cell>
          <cell r="G425">
            <v>1238.6600000000001</v>
          </cell>
          <cell r="H425">
            <v>143.46</v>
          </cell>
        </row>
        <row r="426">
          <cell r="A426" t="str">
            <v>481003</v>
          </cell>
          <cell r="B426" t="str">
            <v>01973</v>
          </cell>
          <cell r="D426" t="str">
            <v>200</v>
          </cell>
          <cell r="E426" t="str">
            <v>2008-11-30</v>
          </cell>
          <cell r="F426" t="str">
            <v>BINGV33552</v>
          </cell>
          <cell r="G426">
            <v>25059.85</v>
          </cell>
          <cell r="H426">
            <v>2522.04</v>
          </cell>
        </row>
        <row r="427">
          <cell r="A427" t="str">
            <v>481003</v>
          </cell>
          <cell r="B427" t="str">
            <v>01952</v>
          </cell>
          <cell r="D427" t="str">
            <v>200</v>
          </cell>
          <cell r="E427" t="str">
            <v>2008-11-30</v>
          </cell>
          <cell r="F427" t="str">
            <v>BINGV33552</v>
          </cell>
          <cell r="G427">
            <v>36886.75</v>
          </cell>
          <cell r="H427">
            <v>3712.31</v>
          </cell>
        </row>
        <row r="428">
          <cell r="A428" t="str">
            <v>481003</v>
          </cell>
          <cell r="B428" t="str">
            <v>01989</v>
          </cell>
          <cell r="D428" t="str">
            <v>200</v>
          </cell>
          <cell r="E428" t="str">
            <v>2008-11-30</v>
          </cell>
          <cell r="F428" t="str">
            <v>BINGV33552</v>
          </cell>
          <cell r="G428">
            <v>3571.13</v>
          </cell>
          <cell r="H428">
            <v>359.4</v>
          </cell>
        </row>
        <row r="429">
          <cell r="A429" t="str">
            <v>481003</v>
          </cell>
          <cell r="B429" t="str">
            <v>01988</v>
          </cell>
          <cell r="D429" t="str">
            <v>200</v>
          </cell>
          <cell r="E429" t="str">
            <v>2008-11-30</v>
          </cell>
          <cell r="F429" t="str">
            <v>BINGV33552</v>
          </cell>
          <cell r="G429">
            <v>9695.94</v>
          </cell>
          <cell r="H429">
            <v>975.81</v>
          </cell>
        </row>
        <row r="430">
          <cell r="A430" t="str">
            <v>481003</v>
          </cell>
          <cell r="B430" t="str">
            <v>01986</v>
          </cell>
          <cell r="D430" t="str">
            <v>200</v>
          </cell>
          <cell r="E430" t="str">
            <v>2008-11-30</v>
          </cell>
          <cell r="F430" t="str">
            <v>BINGV33552</v>
          </cell>
          <cell r="G430">
            <v>-165631.82999999999</v>
          </cell>
          <cell r="H430">
            <v>-14187.7</v>
          </cell>
        </row>
        <row r="431">
          <cell r="A431" t="str">
            <v>481003</v>
          </cell>
          <cell r="B431" t="str">
            <v>01968</v>
          </cell>
          <cell r="D431" t="str">
            <v>200</v>
          </cell>
          <cell r="E431" t="str">
            <v>2008-11-30</v>
          </cell>
          <cell r="F431" t="str">
            <v>BINGV33552</v>
          </cell>
          <cell r="G431">
            <v>7707.42</v>
          </cell>
          <cell r="H431">
            <v>775.68</v>
          </cell>
        </row>
        <row r="432">
          <cell r="A432" t="str">
            <v>481003</v>
          </cell>
          <cell r="B432" t="str">
            <v>01979</v>
          </cell>
          <cell r="D432" t="str">
            <v>200</v>
          </cell>
          <cell r="E432" t="str">
            <v>2008-11-30</v>
          </cell>
          <cell r="F432" t="str">
            <v>BINGV33552</v>
          </cell>
          <cell r="G432">
            <v>196.83</v>
          </cell>
          <cell r="H432">
            <v>19.809999999999999</v>
          </cell>
        </row>
        <row r="433">
          <cell r="A433" t="str">
            <v>481003</v>
          </cell>
          <cell r="B433" t="str">
            <v>01994</v>
          </cell>
          <cell r="D433" t="str">
            <v>200</v>
          </cell>
          <cell r="E433" t="str">
            <v>2008-11-30</v>
          </cell>
          <cell r="F433" t="str">
            <v>BINGV33552</v>
          </cell>
          <cell r="G433">
            <v>30448.79</v>
          </cell>
          <cell r="H433">
            <v>3064.39</v>
          </cell>
        </row>
        <row r="434">
          <cell r="A434" t="str">
            <v>481003</v>
          </cell>
          <cell r="B434" t="str">
            <v>01995</v>
          </cell>
          <cell r="D434" t="str">
            <v>200</v>
          </cell>
          <cell r="E434" t="str">
            <v>2008-11-30</v>
          </cell>
          <cell r="F434" t="str">
            <v>BINGV33552</v>
          </cell>
          <cell r="G434">
            <v>13968.5</v>
          </cell>
          <cell r="H434">
            <v>1408.8</v>
          </cell>
        </row>
        <row r="435">
          <cell r="A435" t="str">
            <v>481003</v>
          </cell>
          <cell r="B435" t="str">
            <v>01976</v>
          </cell>
          <cell r="D435" t="str">
            <v>200</v>
          </cell>
          <cell r="E435" t="str">
            <v>2008-11-30</v>
          </cell>
          <cell r="F435" t="str">
            <v>BINGV33552</v>
          </cell>
          <cell r="G435">
            <v>22998.27</v>
          </cell>
          <cell r="H435">
            <v>2314.56</v>
          </cell>
        </row>
        <row r="436">
          <cell r="A436" t="str">
            <v>481003</v>
          </cell>
          <cell r="B436" t="str">
            <v>01980</v>
          </cell>
          <cell r="D436" t="str">
            <v>200</v>
          </cell>
          <cell r="E436" t="str">
            <v>2008-11-30</v>
          </cell>
          <cell r="F436" t="str">
            <v>BINGV33552</v>
          </cell>
          <cell r="G436">
            <v>283.77</v>
          </cell>
          <cell r="H436">
            <v>28.56</v>
          </cell>
        </row>
        <row r="437">
          <cell r="A437" t="str">
            <v>481003</v>
          </cell>
          <cell r="B437" t="str">
            <v>01987</v>
          </cell>
          <cell r="D437" t="str">
            <v>200</v>
          </cell>
          <cell r="E437" t="str">
            <v>2008-11-30</v>
          </cell>
          <cell r="F437" t="str">
            <v>BINGV33552</v>
          </cell>
          <cell r="G437">
            <v>32694.94</v>
          </cell>
          <cell r="H437">
            <v>3290.44</v>
          </cell>
        </row>
        <row r="438">
          <cell r="A438" t="str">
            <v>481003</v>
          </cell>
          <cell r="B438" t="str">
            <v>01978</v>
          </cell>
          <cell r="D438" t="str">
            <v>200</v>
          </cell>
          <cell r="E438" t="str">
            <v>2008-11-30</v>
          </cell>
          <cell r="F438" t="str">
            <v>BINGV33552</v>
          </cell>
          <cell r="G438">
            <v>12450.64</v>
          </cell>
          <cell r="H438">
            <v>1253.04</v>
          </cell>
        </row>
        <row r="439">
          <cell r="A439" t="str">
            <v>481003</v>
          </cell>
          <cell r="B439" t="str">
            <v>01970</v>
          </cell>
          <cell r="D439" t="str">
            <v>200</v>
          </cell>
          <cell r="E439" t="str">
            <v>2008-11-30</v>
          </cell>
          <cell r="F439" t="str">
            <v>BINGV33552</v>
          </cell>
          <cell r="G439">
            <v>5669.05</v>
          </cell>
          <cell r="H439">
            <v>570.54</v>
          </cell>
        </row>
        <row r="440">
          <cell r="A440" t="str">
            <v>481003</v>
          </cell>
          <cell r="B440" t="str">
            <v>01971</v>
          </cell>
          <cell r="D440" t="str">
            <v>200</v>
          </cell>
          <cell r="E440" t="str">
            <v>2008-11-30</v>
          </cell>
          <cell r="F440" t="str">
            <v>BINGV33552</v>
          </cell>
          <cell r="G440">
            <v>18743.91</v>
          </cell>
          <cell r="H440">
            <v>1886.4</v>
          </cell>
        </row>
        <row r="441">
          <cell r="A441" t="str">
            <v>481003</v>
          </cell>
          <cell r="B441" t="str">
            <v>01969</v>
          </cell>
          <cell r="D441" t="str">
            <v>200</v>
          </cell>
          <cell r="E441" t="str">
            <v>2008-11-30</v>
          </cell>
          <cell r="F441" t="str">
            <v>BINGV33552</v>
          </cell>
          <cell r="G441">
            <v>10821.88</v>
          </cell>
          <cell r="H441">
            <v>1089.1199999999999</v>
          </cell>
        </row>
        <row r="442">
          <cell r="A442" t="str">
            <v>481003</v>
          </cell>
          <cell r="B442" t="str">
            <v>01977</v>
          </cell>
          <cell r="D442" t="str">
            <v>200</v>
          </cell>
          <cell r="E442" t="str">
            <v>2008-11-30</v>
          </cell>
          <cell r="F442" t="str">
            <v>BINGV33552</v>
          </cell>
          <cell r="G442">
            <v>15634.24</v>
          </cell>
          <cell r="H442">
            <v>1573.44</v>
          </cell>
        </row>
        <row r="443">
          <cell r="A443" t="str">
            <v>481003</v>
          </cell>
          <cell r="B443" t="str">
            <v>01992</v>
          </cell>
          <cell r="D443" t="str">
            <v>200</v>
          </cell>
          <cell r="E443" t="str">
            <v>2008-11-30</v>
          </cell>
          <cell r="F443" t="str">
            <v>BINGV33552</v>
          </cell>
          <cell r="G443">
            <v>34182.26</v>
          </cell>
          <cell r="H443">
            <v>3440.13</v>
          </cell>
        </row>
        <row r="444">
          <cell r="A444" t="str">
            <v>481003</v>
          </cell>
          <cell r="B444" t="str">
            <v>01943</v>
          </cell>
          <cell r="D444" t="str">
            <v>200</v>
          </cell>
          <cell r="E444" t="str">
            <v>2008-11-30</v>
          </cell>
          <cell r="F444" t="str">
            <v>472B</v>
          </cell>
          <cell r="G444">
            <v>1480.08</v>
          </cell>
          <cell r="H444">
            <v>237.69</v>
          </cell>
        </row>
        <row r="445">
          <cell r="A445" t="str">
            <v>481003</v>
          </cell>
          <cell r="B445" t="str">
            <v>01953</v>
          </cell>
          <cell r="D445" t="str">
            <v>200</v>
          </cell>
          <cell r="E445" t="str">
            <v>2008-11-30</v>
          </cell>
          <cell r="F445" t="str">
            <v>472B</v>
          </cell>
          <cell r="G445">
            <v>21316.32</v>
          </cell>
          <cell r="H445">
            <v>3198.78</v>
          </cell>
        </row>
        <row r="446">
          <cell r="A446" t="str">
            <v>481003</v>
          </cell>
          <cell r="B446" t="str">
            <v>01954</v>
          </cell>
          <cell r="D446" t="str">
            <v>200</v>
          </cell>
          <cell r="E446" t="str">
            <v>2008-11-30</v>
          </cell>
          <cell r="F446" t="str">
            <v>472B</v>
          </cell>
          <cell r="G446">
            <v>29.62</v>
          </cell>
          <cell r="H446">
            <v>4.4800000000000004</v>
          </cell>
        </row>
        <row r="447">
          <cell r="A447" t="str">
            <v>481003</v>
          </cell>
          <cell r="B447" t="str">
            <v>01953</v>
          </cell>
          <cell r="D447" t="str">
            <v>200</v>
          </cell>
          <cell r="E447" t="str">
            <v>2008-12-31</v>
          </cell>
          <cell r="F447" t="str">
            <v>472B</v>
          </cell>
          <cell r="G447">
            <v>689.32</v>
          </cell>
          <cell r="H447">
            <v>134.25</v>
          </cell>
        </row>
        <row r="448">
          <cell r="A448" t="str">
            <v>481003</v>
          </cell>
          <cell r="B448" t="str">
            <v>01954</v>
          </cell>
          <cell r="D448" t="str">
            <v>200</v>
          </cell>
          <cell r="E448" t="str">
            <v>2008-12-31</v>
          </cell>
          <cell r="F448" t="str">
            <v>472B</v>
          </cell>
          <cell r="G448">
            <v>159.41999999999999</v>
          </cell>
          <cell r="H448">
            <v>31.12</v>
          </cell>
        </row>
        <row r="449">
          <cell r="A449" t="str">
            <v>481003</v>
          </cell>
          <cell r="B449" t="str">
            <v>01943</v>
          </cell>
          <cell r="D449" t="str">
            <v>200</v>
          </cell>
          <cell r="E449" t="str">
            <v>2008-12-31</v>
          </cell>
          <cell r="F449" t="str">
            <v>472B</v>
          </cell>
          <cell r="G449">
            <v>-125.59</v>
          </cell>
          <cell r="H449">
            <v>0</v>
          </cell>
        </row>
        <row r="450">
          <cell r="A450" t="str">
            <v>481003</v>
          </cell>
          <cell r="B450" t="str">
            <v>01943</v>
          </cell>
          <cell r="D450" t="str">
            <v>200</v>
          </cell>
          <cell r="E450" t="str">
            <v>2008-12-31</v>
          </cell>
          <cell r="F450" t="str">
            <v>472B</v>
          </cell>
          <cell r="G450">
            <v>1110.97</v>
          </cell>
          <cell r="H450">
            <v>190.15</v>
          </cell>
        </row>
        <row r="451">
          <cell r="A451" t="str">
            <v>481003</v>
          </cell>
          <cell r="B451" t="str">
            <v>01952</v>
          </cell>
          <cell r="D451" t="str">
            <v>200</v>
          </cell>
          <cell r="E451" t="str">
            <v>2008-12-31</v>
          </cell>
          <cell r="F451" t="str">
            <v>472B</v>
          </cell>
          <cell r="G451">
            <v>58.78</v>
          </cell>
          <cell r="H451">
            <v>11.45</v>
          </cell>
        </row>
        <row r="452">
          <cell r="A452" t="str">
            <v>481003</v>
          </cell>
          <cell r="B452" t="str">
            <v>01953</v>
          </cell>
          <cell r="D452" t="str">
            <v>200</v>
          </cell>
          <cell r="E452" t="str">
            <v>2008-12-31</v>
          </cell>
          <cell r="F452" t="str">
            <v>GLCOR17A</v>
          </cell>
          <cell r="G452">
            <v>2491.8200000000002</v>
          </cell>
          <cell r="H452">
            <v>0</v>
          </cell>
        </row>
        <row r="453">
          <cell r="A453" t="str">
            <v>481003</v>
          </cell>
          <cell r="B453" t="str">
            <v>01954</v>
          </cell>
          <cell r="D453" t="str">
            <v>200</v>
          </cell>
          <cell r="E453" t="str">
            <v>2008-12-31</v>
          </cell>
          <cell r="F453" t="str">
            <v>GLCOR17A</v>
          </cell>
          <cell r="G453">
            <v>424.55</v>
          </cell>
          <cell r="H453">
            <v>0</v>
          </cell>
        </row>
        <row r="454">
          <cell r="A454" t="str">
            <v>481003</v>
          </cell>
          <cell r="B454" t="str">
            <v>01991</v>
          </cell>
          <cell r="D454" t="str">
            <v>200</v>
          </cell>
          <cell r="E454" t="str">
            <v>2008-12-31</v>
          </cell>
          <cell r="F454" t="str">
            <v>GLCOR17A</v>
          </cell>
          <cell r="G454">
            <v>114.97</v>
          </cell>
          <cell r="H454">
            <v>0</v>
          </cell>
        </row>
        <row r="455">
          <cell r="A455" t="str">
            <v>481003</v>
          </cell>
          <cell r="B455" t="str">
            <v>01943</v>
          </cell>
          <cell r="D455" t="str">
            <v>200</v>
          </cell>
          <cell r="E455" t="str">
            <v>2008-12-31</v>
          </cell>
          <cell r="F455" t="str">
            <v>GLCOR17A</v>
          </cell>
          <cell r="G455">
            <v>3769.96</v>
          </cell>
          <cell r="H455">
            <v>0</v>
          </cell>
        </row>
        <row r="456">
          <cell r="A456" t="str">
            <v>481003</v>
          </cell>
          <cell r="B456" t="str">
            <v>01952</v>
          </cell>
          <cell r="D456" t="str">
            <v>200</v>
          </cell>
          <cell r="E456" t="str">
            <v>2008-12-31</v>
          </cell>
          <cell r="F456" t="str">
            <v>GLCOR17A</v>
          </cell>
          <cell r="G456">
            <v>156.91999999999999</v>
          </cell>
          <cell r="H456">
            <v>0</v>
          </cell>
        </row>
        <row r="457">
          <cell r="A457" t="str">
            <v>481003</v>
          </cell>
          <cell r="B457" t="str">
            <v>01953</v>
          </cell>
          <cell r="D457" t="str">
            <v>200</v>
          </cell>
          <cell r="E457" t="str">
            <v>2008-12-31</v>
          </cell>
          <cell r="F457" t="str">
            <v>470</v>
          </cell>
          <cell r="G457">
            <v>9110.16</v>
          </cell>
          <cell r="H457">
            <v>1775.05</v>
          </cell>
        </row>
        <row r="458">
          <cell r="A458" t="str">
            <v>481003</v>
          </cell>
          <cell r="B458" t="str">
            <v>01990</v>
          </cell>
          <cell r="D458" t="str">
            <v>200</v>
          </cell>
          <cell r="E458" t="str">
            <v>2008-12-31</v>
          </cell>
          <cell r="F458" t="str">
            <v>470</v>
          </cell>
          <cell r="G458">
            <v>5598.83</v>
          </cell>
          <cell r="H458">
            <v>1090.7</v>
          </cell>
        </row>
        <row r="459">
          <cell r="A459" t="str">
            <v>481003</v>
          </cell>
          <cell r="B459" t="str">
            <v>01986</v>
          </cell>
          <cell r="D459" t="str">
            <v>200</v>
          </cell>
          <cell r="E459" t="str">
            <v>2008-12-31</v>
          </cell>
          <cell r="F459" t="str">
            <v>470</v>
          </cell>
          <cell r="G459">
            <v>8687.32</v>
          </cell>
          <cell r="H459">
            <v>1692.33</v>
          </cell>
        </row>
        <row r="460">
          <cell r="A460" t="str">
            <v>481003</v>
          </cell>
          <cell r="B460" t="str">
            <v>01974</v>
          </cell>
          <cell r="D460" t="str">
            <v>200</v>
          </cell>
          <cell r="E460" t="str">
            <v>2008-12-31</v>
          </cell>
          <cell r="F460" t="str">
            <v>470</v>
          </cell>
          <cell r="G460">
            <v>14373.07</v>
          </cell>
          <cell r="H460">
            <v>2799.89</v>
          </cell>
        </row>
        <row r="461">
          <cell r="A461" t="str">
            <v>481003</v>
          </cell>
          <cell r="B461" t="str">
            <v>01988</v>
          </cell>
          <cell r="D461" t="str">
            <v>200</v>
          </cell>
          <cell r="E461" t="str">
            <v>2008-12-31</v>
          </cell>
          <cell r="F461" t="str">
            <v>470</v>
          </cell>
          <cell r="G461">
            <v>274.77999999999997</v>
          </cell>
          <cell r="H461">
            <v>53.53</v>
          </cell>
        </row>
        <row r="462">
          <cell r="A462" t="str">
            <v>481003</v>
          </cell>
          <cell r="B462" t="str">
            <v>01993</v>
          </cell>
          <cell r="D462" t="str">
            <v>200</v>
          </cell>
          <cell r="E462" t="str">
            <v>2008-12-31</v>
          </cell>
          <cell r="F462" t="str">
            <v>470</v>
          </cell>
          <cell r="G462">
            <v>1487.57</v>
          </cell>
          <cell r="H462">
            <v>262.91000000000003</v>
          </cell>
        </row>
        <row r="463">
          <cell r="A463" t="str">
            <v>481003</v>
          </cell>
          <cell r="B463" t="str">
            <v>01943</v>
          </cell>
          <cell r="D463" t="str">
            <v>200</v>
          </cell>
          <cell r="E463" t="str">
            <v>2008-12-31</v>
          </cell>
          <cell r="F463" t="str">
            <v>470</v>
          </cell>
          <cell r="G463">
            <v>642.74</v>
          </cell>
          <cell r="H463">
            <v>110.03</v>
          </cell>
        </row>
        <row r="464">
          <cell r="A464" t="str">
            <v>481003</v>
          </cell>
          <cell r="B464" t="str">
            <v>01943</v>
          </cell>
          <cell r="D464" t="str">
            <v>200</v>
          </cell>
          <cell r="E464" t="str">
            <v>2008-12-31</v>
          </cell>
          <cell r="F464" t="str">
            <v>470</v>
          </cell>
          <cell r="G464">
            <v>-72.66</v>
          </cell>
          <cell r="H464">
            <v>0</v>
          </cell>
        </row>
        <row r="465">
          <cell r="A465" t="str">
            <v>481003</v>
          </cell>
          <cell r="B465" t="str">
            <v>01979</v>
          </cell>
          <cell r="D465" t="str">
            <v>200</v>
          </cell>
          <cell r="E465" t="str">
            <v>2008-12-31</v>
          </cell>
          <cell r="F465" t="str">
            <v>BINGV33782</v>
          </cell>
          <cell r="G465">
            <v>223.32</v>
          </cell>
          <cell r="H465">
            <v>24.01</v>
          </cell>
        </row>
        <row r="466">
          <cell r="A466" t="str">
            <v>481003</v>
          </cell>
          <cell r="B466" t="str">
            <v>01968</v>
          </cell>
          <cell r="D466" t="str">
            <v>200</v>
          </cell>
          <cell r="E466" t="str">
            <v>2008-12-31</v>
          </cell>
          <cell r="F466" t="str">
            <v>BINGV33782</v>
          </cell>
          <cell r="G466">
            <v>6320.58</v>
          </cell>
          <cell r="H466">
            <v>679.44</v>
          </cell>
        </row>
        <row r="467">
          <cell r="A467" t="str">
            <v>481003</v>
          </cell>
          <cell r="B467" t="str">
            <v>01995</v>
          </cell>
          <cell r="D467" t="str">
            <v>200</v>
          </cell>
          <cell r="E467" t="str">
            <v>2008-12-31</v>
          </cell>
          <cell r="F467" t="str">
            <v>BINGV33782</v>
          </cell>
          <cell r="G467">
            <v>13673.75</v>
          </cell>
          <cell r="H467">
            <v>1469.88</v>
          </cell>
        </row>
        <row r="468">
          <cell r="A468" t="str">
            <v>481003</v>
          </cell>
          <cell r="B468" t="str">
            <v>01994</v>
          </cell>
          <cell r="D468" t="str">
            <v>200</v>
          </cell>
          <cell r="E468" t="str">
            <v>2008-12-31</v>
          </cell>
          <cell r="F468" t="str">
            <v>BINGV33782</v>
          </cell>
          <cell r="G468">
            <v>26029.82</v>
          </cell>
          <cell r="H468">
            <v>2798.11</v>
          </cell>
        </row>
        <row r="469">
          <cell r="A469" t="str">
            <v>481003</v>
          </cell>
          <cell r="B469" t="str">
            <v>01976</v>
          </cell>
          <cell r="D469" t="str">
            <v>200</v>
          </cell>
          <cell r="E469" t="str">
            <v>2008-12-31</v>
          </cell>
          <cell r="F469" t="str">
            <v>BINGV33782</v>
          </cell>
          <cell r="G469">
            <v>18395.77</v>
          </cell>
          <cell r="H469">
            <v>1977.48</v>
          </cell>
        </row>
        <row r="470">
          <cell r="A470" t="str">
            <v>481003</v>
          </cell>
          <cell r="B470" t="str">
            <v>01980</v>
          </cell>
          <cell r="D470" t="str">
            <v>200</v>
          </cell>
          <cell r="E470" t="str">
            <v>2008-12-31</v>
          </cell>
          <cell r="F470" t="str">
            <v>BINGV33782</v>
          </cell>
          <cell r="G470">
            <v>309.22000000000003</v>
          </cell>
          <cell r="H470">
            <v>33.24</v>
          </cell>
        </row>
        <row r="471">
          <cell r="A471" t="str">
            <v>481003</v>
          </cell>
          <cell r="B471" t="str">
            <v>01987</v>
          </cell>
          <cell r="D471" t="str">
            <v>200</v>
          </cell>
          <cell r="E471" t="str">
            <v>2008-12-31</v>
          </cell>
          <cell r="F471" t="str">
            <v>BINGV33782</v>
          </cell>
          <cell r="G471">
            <v>25056.15</v>
          </cell>
          <cell r="H471">
            <v>2693.35</v>
          </cell>
        </row>
        <row r="472">
          <cell r="A472" t="str">
            <v>481003</v>
          </cell>
          <cell r="B472" t="str">
            <v>01978</v>
          </cell>
          <cell r="D472" t="str">
            <v>200</v>
          </cell>
          <cell r="E472" t="str">
            <v>2008-12-31</v>
          </cell>
          <cell r="F472" t="str">
            <v>BINGV33782</v>
          </cell>
          <cell r="G472">
            <v>14622.61</v>
          </cell>
          <cell r="H472">
            <v>1571.88</v>
          </cell>
        </row>
        <row r="473">
          <cell r="A473" t="str">
            <v>481003</v>
          </cell>
          <cell r="B473" t="str">
            <v>01970</v>
          </cell>
          <cell r="D473" t="str">
            <v>200</v>
          </cell>
          <cell r="E473" t="str">
            <v>2008-12-31</v>
          </cell>
          <cell r="F473" t="str">
            <v>BINGV33782</v>
          </cell>
          <cell r="G473">
            <v>4193.84</v>
          </cell>
          <cell r="H473">
            <v>450.82</v>
          </cell>
        </row>
        <row r="474">
          <cell r="A474" t="str">
            <v>481003</v>
          </cell>
          <cell r="B474" t="str">
            <v>01971</v>
          </cell>
          <cell r="D474" t="str">
            <v>200</v>
          </cell>
          <cell r="E474" t="str">
            <v>2008-12-31</v>
          </cell>
          <cell r="F474" t="str">
            <v>BINGV33782</v>
          </cell>
          <cell r="G474">
            <v>13275.23</v>
          </cell>
          <cell r="H474">
            <v>1427.04</v>
          </cell>
        </row>
        <row r="475">
          <cell r="A475" t="str">
            <v>481003</v>
          </cell>
          <cell r="B475" t="str">
            <v>01969</v>
          </cell>
          <cell r="D475" t="str">
            <v>200</v>
          </cell>
          <cell r="E475" t="str">
            <v>2008-12-31</v>
          </cell>
          <cell r="F475" t="str">
            <v>BINGV33782</v>
          </cell>
          <cell r="G475">
            <v>9478.64</v>
          </cell>
          <cell r="H475">
            <v>1018.92</v>
          </cell>
        </row>
        <row r="476">
          <cell r="A476" t="str">
            <v>481003</v>
          </cell>
          <cell r="B476" t="str">
            <v>01977</v>
          </cell>
          <cell r="D476" t="str">
            <v>200</v>
          </cell>
          <cell r="E476" t="str">
            <v>2008-12-31</v>
          </cell>
          <cell r="F476" t="str">
            <v>BINGV33782</v>
          </cell>
          <cell r="G476">
            <v>12526.18</v>
          </cell>
          <cell r="H476">
            <v>1346.52</v>
          </cell>
        </row>
        <row r="477">
          <cell r="A477" t="str">
            <v>481003</v>
          </cell>
          <cell r="B477" t="str">
            <v>01992</v>
          </cell>
          <cell r="D477" t="str">
            <v>200</v>
          </cell>
          <cell r="E477" t="str">
            <v>2008-12-31</v>
          </cell>
          <cell r="F477" t="str">
            <v>BINGV33782</v>
          </cell>
          <cell r="G477">
            <v>27924.03</v>
          </cell>
          <cell r="H477">
            <v>-3001.74</v>
          </cell>
        </row>
        <row r="478">
          <cell r="A478" t="str">
            <v>481003</v>
          </cell>
          <cell r="B478" t="str">
            <v>01973</v>
          </cell>
          <cell r="D478" t="str">
            <v>200</v>
          </cell>
          <cell r="E478" t="str">
            <v>2008-12-31</v>
          </cell>
          <cell r="F478" t="str">
            <v>BINGV33782</v>
          </cell>
          <cell r="G478">
            <v>19077.830000000002</v>
          </cell>
          <cell r="H478">
            <v>2050.8000000000002</v>
          </cell>
        </row>
        <row r="479">
          <cell r="A479" t="str">
            <v>481003</v>
          </cell>
          <cell r="B479" t="str">
            <v>01952</v>
          </cell>
          <cell r="D479" t="str">
            <v>200</v>
          </cell>
          <cell r="E479" t="str">
            <v>2008-12-31</v>
          </cell>
          <cell r="F479" t="str">
            <v>BINGV33782</v>
          </cell>
          <cell r="G479">
            <v>36705.68</v>
          </cell>
          <cell r="H479">
            <v>3945.73</v>
          </cell>
        </row>
        <row r="480">
          <cell r="A480" t="str">
            <v>481003</v>
          </cell>
          <cell r="B480" t="str">
            <v>01989</v>
          </cell>
          <cell r="D480" t="str">
            <v>200</v>
          </cell>
          <cell r="E480" t="str">
            <v>2008-12-31</v>
          </cell>
          <cell r="F480" t="str">
            <v>BINGV33782</v>
          </cell>
          <cell r="G480">
            <v>14198.42</v>
          </cell>
          <cell r="H480">
            <v>1526.28</v>
          </cell>
        </row>
        <row r="481">
          <cell r="A481" t="str">
            <v>481003</v>
          </cell>
          <cell r="B481" t="str">
            <v>01988</v>
          </cell>
          <cell r="D481" t="str">
            <v>200</v>
          </cell>
          <cell r="E481" t="str">
            <v>2008-12-31</v>
          </cell>
          <cell r="F481" t="str">
            <v>BINGV33782</v>
          </cell>
          <cell r="G481">
            <v>9596.0300000000007</v>
          </cell>
          <cell r="H481">
            <v>1031.54</v>
          </cell>
        </row>
        <row r="482">
          <cell r="A482" t="str">
            <v>481003</v>
          </cell>
          <cell r="B482" t="str">
            <v>01986</v>
          </cell>
          <cell r="D482" t="str">
            <v>200</v>
          </cell>
          <cell r="E482" t="str">
            <v>2008-12-31</v>
          </cell>
          <cell r="F482" t="str">
            <v>BINGV33782</v>
          </cell>
          <cell r="G482">
            <v>17944.849999999999</v>
          </cell>
          <cell r="H482">
            <v>1929</v>
          </cell>
        </row>
        <row r="483">
          <cell r="A483" t="str">
            <v>481003</v>
          </cell>
          <cell r="B483" t="str">
            <v>01989</v>
          </cell>
          <cell r="D483" t="str">
            <v>200</v>
          </cell>
          <cell r="E483" t="str">
            <v>2008-12-31</v>
          </cell>
          <cell r="F483" t="str">
            <v>BINGV33921</v>
          </cell>
          <cell r="G483">
            <v>-11163.19</v>
          </cell>
          <cell r="H483">
            <v>-1200</v>
          </cell>
        </row>
        <row r="484">
          <cell r="A484" t="str">
            <v>481003</v>
          </cell>
          <cell r="B484" t="str">
            <v>01974</v>
          </cell>
          <cell r="D484" t="str">
            <v>200</v>
          </cell>
          <cell r="E484" t="str">
            <v>2008-12-31</v>
          </cell>
          <cell r="F484" t="str">
            <v>GLCOR17B</v>
          </cell>
          <cell r="G484">
            <v>-26674.73</v>
          </cell>
          <cell r="H484">
            <v>0</v>
          </cell>
        </row>
        <row r="485">
          <cell r="A485" t="str">
            <v>481003</v>
          </cell>
          <cell r="B485" t="str">
            <v>01988</v>
          </cell>
          <cell r="D485" t="str">
            <v>200</v>
          </cell>
          <cell r="E485" t="str">
            <v>2008-12-31</v>
          </cell>
          <cell r="F485" t="str">
            <v>GLCOR17B</v>
          </cell>
          <cell r="G485">
            <v>-7955.99</v>
          </cell>
          <cell r="H485">
            <v>0</v>
          </cell>
        </row>
        <row r="486">
          <cell r="G486">
            <v>3044863.1599999997</v>
          </cell>
          <cell r="H486">
            <v>402027.17000000004</v>
          </cell>
        </row>
      </sheetData>
      <sheetData sheetId="6">
        <row r="3">
          <cell r="J3" t="str">
            <v>Account</v>
          </cell>
          <cell r="K3" t="str">
            <v>Dept</v>
          </cell>
          <cell r="L3" t="str">
            <v>Sum Amount</v>
          </cell>
          <cell r="M3" t="str">
            <v>Trans</v>
          </cell>
          <cell r="N3" t="str">
            <v>Product</v>
          </cell>
          <cell r="O3" t="str">
            <v>Sum Stat Amt</v>
          </cell>
          <cell r="P3" t="str">
            <v>Period</v>
          </cell>
          <cell r="Q3" t="str">
            <v>Date</v>
          </cell>
        </row>
        <row r="4">
          <cell r="M4">
            <v>202</v>
          </cell>
          <cell r="N4">
            <v>407</v>
          </cell>
          <cell r="Q4">
            <v>39478</v>
          </cell>
        </row>
        <row r="89">
          <cell r="J89" t="str">
            <v>Account</v>
          </cell>
          <cell r="K89" t="str">
            <v>Dept</v>
          </cell>
          <cell r="L89" t="str">
            <v>Sum Amount</v>
          </cell>
          <cell r="M89" t="str">
            <v>Trans</v>
          </cell>
          <cell r="N89" t="str">
            <v>Product</v>
          </cell>
          <cell r="O89" t="str">
            <v>Sum Stat Amt</v>
          </cell>
          <cell r="P89" t="str">
            <v>Period</v>
          </cell>
          <cell r="Q89" t="str">
            <v>Date</v>
          </cell>
          <cell r="S89" t="str">
            <v>Account</v>
          </cell>
          <cell r="T89" t="str">
            <v>Dept</v>
          </cell>
          <cell r="U89" t="str">
            <v>Sum Amount</v>
          </cell>
          <cell r="V89" t="str">
            <v>Trans</v>
          </cell>
          <cell r="W89" t="str">
            <v>Product</v>
          </cell>
          <cell r="X89" t="str">
            <v>Sum Stat Amt</v>
          </cell>
          <cell r="Y89" t="str">
            <v>Period</v>
          </cell>
          <cell r="Z89" t="str">
            <v>Date</v>
          </cell>
          <cell r="AB89" t="str">
            <v>Account</v>
          </cell>
          <cell r="AC89" t="str">
            <v>Dept</v>
          </cell>
          <cell r="AD89" t="str">
            <v>Sum Amount</v>
          </cell>
          <cell r="AE89" t="str">
            <v>Trans</v>
          </cell>
          <cell r="AF89" t="str">
            <v>Product</v>
          </cell>
          <cell r="AG89" t="str">
            <v>Sum Stat Amt</v>
          </cell>
          <cell r="AH89" t="str">
            <v>Period</v>
          </cell>
          <cell r="AI89" t="str">
            <v>Date</v>
          </cell>
          <cell r="AK89" t="str">
            <v>Account</v>
          </cell>
          <cell r="AL89" t="str">
            <v>Dept</v>
          </cell>
          <cell r="AM89" t="str">
            <v>Sum Amount</v>
          </cell>
          <cell r="AN89" t="str">
            <v>Trans</v>
          </cell>
          <cell r="AO89" t="str">
            <v>Product</v>
          </cell>
          <cell r="AP89" t="str">
            <v>Sum Stat Amt</v>
          </cell>
          <cell r="AQ89" t="str">
            <v>Period</v>
          </cell>
          <cell r="AR89" t="str">
            <v>Date</v>
          </cell>
          <cell r="AT89" t="str">
            <v>Account</v>
          </cell>
          <cell r="AU89" t="str">
            <v>Dept</v>
          </cell>
          <cell r="AV89" t="str">
            <v>Sum Amount</v>
          </cell>
          <cell r="AW89" t="str">
            <v>Trans</v>
          </cell>
          <cell r="AX89" t="str">
            <v>Product</v>
          </cell>
          <cell r="AY89" t="str">
            <v>Sum Stat Amt</v>
          </cell>
          <cell r="AZ89" t="str">
            <v>Period</v>
          </cell>
          <cell r="BA89" t="str">
            <v>Date</v>
          </cell>
          <cell r="BC89" t="str">
            <v>Account</v>
          </cell>
          <cell r="BD89" t="str">
            <v>Dept</v>
          </cell>
          <cell r="BE89" t="str">
            <v>Sum Amount</v>
          </cell>
          <cell r="BF89" t="str">
            <v>Trans</v>
          </cell>
          <cell r="BG89" t="str">
            <v>Product</v>
          </cell>
          <cell r="BH89" t="str">
            <v>Sum Stat Amt</v>
          </cell>
          <cell r="BI89" t="str">
            <v>Period</v>
          </cell>
          <cell r="BJ89" t="str">
            <v>Date</v>
          </cell>
          <cell r="BL89" t="str">
            <v>Account</v>
          </cell>
          <cell r="BM89" t="str">
            <v>Dept</v>
          </cell>
          <cell r="BN89" t="str">
            <v>Sum Amount</v>
          </cell>
          <cell r="BO89" t="str">
            <v>Trans</v>
          </cell>
          <cell r="BP89" t="str">
            <v>Product</v>
          </cell>
          <cell r="BQ89" t="str">
            <v>Sum Stat Amt</v>
          </cell>
          <cell r="BR89" t="str">
            <v>Period</v>
          </cell>
          <cell r="BS89" t="str">
            <v>Date</v>
          </cell>
          <cell r="BU89" t="str">
            <v>Account</v>
          </cell>
          <cell r="BV89" t="str">
            <v>Dept</v>
          </cell>
          <cell r="BW89" t="str">
            <v>Sum Amount</v>
          </cell>
          <cell r="BX89" t="str">
            <v>Trans</v>
          </cell>
          <cell r="BY89" t="str">
            <v>Product</v>
          </cell>
          <cell r="BZ89" t="str">
            <v>Sum Stat Amt</v>
          </cell>
          <cell r="CA89" t="str">
            <v>Period</v>
          </cell>
          <cell r="CB89" t="str">
            <v>Date</v>
          </cell>
          <cell r="CD89" t="str">
            <v>Account</v>
          </cell>
          <cell r="CE89" t="str">
            <v>Dept</v>
          </cell>
          <cell r="CF89" t="str">
            <v>Sum Amount</v>
          </cell>
          <cell r="CG89" t="str">
            <v>Trans</v>
          </cell>
          <cell r="CH89" t="str">
            <v>Product</v>
          </cell>
          <cell r="CI89" t="str">
            <v>Sum Stat Amt</v>
          </cell>
          <cell r="CJ89" t="str">
            <v>Period</v>
          </cell>
          <cell r="CK89" t="str">
            <v>Date</v>
          </cell>
          <cell r="CM89" t="str">
            <v>Account</v>
          </cell>
          <cell r="CN89" t="str">
            <v>Dept</v>
          </cell>
          <cell r="CO89" t="str">
            <v>Sum Amount</v>
          </cell>
          <cell r="CP89" t="str">
            <v>Trans</v>
          </cell>
          <cell r="CQ89" t="str">
            <v>Product</v>
          </cell>
          <cell r="CR89" t="str">
            <v>Sum Stat Amt</v>
          </cell>
          <cell r="CS89" t="str">
            <v>Period</v>
          </cell>
          <cell r="CT89" t="str">
            <v>Date</v>
          </cell>
          <cell r="CV89" t="str">
            <v>Account</v>
          </cell>
          <cell r="CW89" t="str">
            <v>Dept</v>
          </cell>
          <cell r="CX89" t="str">
            <v>Sum Amount</v>
          </cell>
          <cell r="CY89" t="str">
            <v>Trans</v>
          </cell>
          <cell r="CZ89" t="str">
            <v>Product</v>
          </cell>
          <cell r="DA89" t="str">
            <v>Sum Stat Amt</v>
          </cell>
          <cell r="DB89" t="str">
            <v>Period</v>
          </cell>
          <cell r="DC89" t="str">
            <v>Date</v>
          </cell>
          <cell r="DE89" t="str">
            <v>Account</v>
          </cell>
          <cell r="DF89" t="str">
            <v>Dept</v>
          </cell>
          <cell r="DG89" t="str">
            <v>Sum Amount</v>
          </cell>
          <cell r="DH89" t="str">
            <v>Trans</v>
          </cell>
          <cell r="DI89" t="str">
            <v>Product</v>
          </cell>
          <cell r="DJ89" t="str">
            <v>Sum Stat Amt</v>
          </cell>
          <cell r="DK89" t="str">
            <v>Period</v>
          </cell>
          <cell r="DL89" t="str">
            <v>Date</v>
          </cell>
        </row>
        <row r="90">
          <cell r="M90">
            <v>204</v>
          </cell>
          <cell r="N90">
            <v>406</v>
          </cell>
          <cell r="Q90">
            <v>39478</v>
          </cell>
          <cell r="V90">
            <v>204</v>
          </cell>
          <cell r="W90">
            <v>406</v>
          </cell>
          <cell r="Z90">
            <v>39507</v>
          </cell>
          <cell r="AE90">
            <v>204</v>
          </cell>
          <cell r="AF90">
            <v>406</v>
          </cell>
          <cell r="AI90">
            <v>39538</v>
          </cell>
          <cell r="AN90">
            <v>204</v>
          </cell>
          <cell r="AO90">
            <v>406</v>
          </cell>
          <cell r="AR90">
            <v>39568</v>
          </cell>
          <cell r="AW90">
            <v>204</v>
          </cell>
          <cell r="AX90">
            <v>406</v>
          </cell>
          <cell r="BA90">
            <v>39599</v>
          </cell>
          <cell r="BF90">
            <v>204</v>
          </cell>
          <cell r="BG90">
            <v>406</v>
          </cell>
          <cell r="BJ90">
            <v>39629</v>
          </cell>
          <cell r="BO90">
            <v>204</v>
          </cell>
          <cell r="BP90">
            <v>406</v>
          </cell>
          <cell r="BS90">
            <v>39660</v>
          </cell>
          <cell r="BX90">
            <v>204</v>
          </cell>
          <cell r="BY90">
            <v>406</v>
          </cell>
          <cell r="CB90">
            <v>39691</v>
          </cell>
          <cell r="CG90">
            <v>204</v>
          </cell>
          <cell r="CH90">
            <v>406</v>
          </cell>
          <cell r="CK90">
            <v>39721</v>
          </cell>
          <cell r="CP90">
            <v>204</v>
          </cell>
          <cell r="CQ90">
            <v>406</v>
          </cell>
          <cell r="CT90">
            <v>39752</v>
          </cell>
          <cell r="CY90">
            <v>204</v>
          </cell>
          <cell r="CZ90">
            <v>406</v>
          </cell>
          <cell r="DC90">
            <v>39782</v>
          </cell>
          <cell r="DH90">
            <v>204</v>
          </cell>
          <cell r="DI90">
            <v>406</v>
          </cell>
          <cell r="DL90">
            <v>39813</v>
          </cell>
        </row>
        <row r="98">
          <cell r="J98" t="str">
            <v>Account</v>
          </cell>
          <cell r="K98" t="str">
            <v>Dept</v>
          </cell>
          <cell r="L98" t="str">
            <v>Sum Amount</v>
          </cell>
          <cell r="M98" t="str">
            <v>Trans</v>
          </cell>
          <cell r="N98" t="str">
            <v>Product</v>
          </cell>
          <cell r="O98" t="str">
            <v>Sum Stat Amt</v>
          </cell>
          <cell r="P98" t="str">
            <v>Period</v>
          </cell>
          <cell r="Q98" t="str">
            <v>Date</v>
          </cell>
          <cell r="S98" t="str">
            <v>Account</v>
          </cell>
          <cell r="T98" t="str">
            <v>Dept</v>
          </cell>
          <cell r="U98" t="str">
            <v>Sum Amount</v>
          </cell>
          <cell r="V98" t="str">
            <v>Trans</v>
          </cell>
          <cell r="W98" t="str">
            <v>Product</v>
          </cell>
          <cell r="X98" t="str">
            <v>Sum Stat Amt</v>
          </cell>
          <cell r="Y98" t="str">
            <v>Period</v>
          </cell>
          <cell r="Z98" t="str">
            <v>Date</v>
          </cell>
          <cell r="AB98" t="str">
            <v>Account</v>
          </cell>
          <cell r="AC98" t="str">
            <v>Dept</v>
          </cell>
          <cell r="AD98" t="str">
            <v>Sum Amount</v>
          </cell>
          <cell r="AE98" t="str">
            <v>Trans</v>
          </cell>
          <cell r="AF98" t="str">
            <v>Product</v>
          </cell>
          <cell r="AG98" t="str">
            <v>Sum Stat Amt</v>
          </cell>
          <cell r="AH98" t="str">
            <v>Period</v>
          </cell>
          <cell r="AI98" t="str">
            <v>Date</v>
          </cell>
          <cell r="AK98" t="str">
            <v>Account</v>
          </cell>
          <cell r="AL98" t="str">
            <v>Dept</v>
          </cell>
          <cell r="AM98" t="str">
            <v>Sum Amount</v>
          </cell>
          <cell r="AN98" t="str">
            <v>Trans</v>
          </cell>
          <cell r="AO98" t="str">
            <v>Product</v>
          </cell>
          <cell r="AP98" t="str">
            <v>Sum Stat Amt</v>
          </cell>
          <cell r="AQ98" t="str">
            <v>Period</v>
          </cell>
          <cell r="AR98" t="str">
            <v>Date</v>
          </cell>
          <cell r="AT98" t="str">
            <v>Account</v>
          </cell>
          <cell r="AU98" t="str">
            <v>Dept</v>
          </cell>
          <cell r="AV98" t="str">
            <v>Sum Amount</v>
          </cell>
          <cell r="AW98" t="str">
            <v>Trans</v>
          </cell>
          <cell r="AX98" t="str">
            <v>Product</v>
          </cell>
          <cell r="AY98" t="str">
            <v>Sum Stat Amt</v>
          </cell>
          <cell r="AZ98" t="str">
            <v>Period</v>
          </cell>
          <cell r="BA98" t="str">
            <v>Date</v>
          </cell>
          <cell r="BC98" t="str">
            <v>Account</v>
          </cell>
          <cell r="BD98" t="str">
            <v>Dept</v>
          </cell>
          <cell r="BE98" t="str">
            <v>Sum Amount</v>
          </cell>
          <cell r="BF98" t="str">
            <v>Trans</v>
          </cell>
          <cell r="BG98" t="str">
            <v>Product</v>
          </cell>
          <cell r="BH98" t="str">
            <v>Sum Stat Amt</v>
          </cell>
          <cell r="BI98" t="str">
            <v>Period</v>
          </cell>
          <cell r="BJ98" t="str">
            <v>Date</v>
          </cell>
          <cell r="BL98" t="str">
            <v>Account</v>
          </cell>
          <cell r="BM98" t="str">
            <v>Dept</v>
          </cell>
          <cell r="BN98" t="str">
            <v>Sum Amount</v>
          </cell>
          <cell r="BO98" t="str">
            <v>Trans</v>
          </cell>
          <cell r="BP98" t="str">
            <v>Product</v>
          </cell>
          <cell r="BQ98" t="str">
            <v>Sum Stat Amt</v>
          </cell>
          <cell r="BR98" t="str">
            <v>Period</v>
          </cell>
          <cell r="BS98" t="str">
            <v>Date</v>
          </cell>
          <cell r="BU98" t="str">
            <v>Account</v>
          </cell>
          <cell r="BV98" t="str">
            <v>Dept</v>
          </cell>
          <cell r="BW98" t="str">
            <v>Sum Amount</v>
          </cell>
          <cell r="BX98" t="str">
            <v>Trans</v>
          </cell>
          <cell r="BY98" t="str">
            <v>Product</v>
          </cell>
          <cell r="BZ98" t="str">
            <v>Sum Stat Amt</v>
          </cell>
          <cell r="CA98" t="str">
            <v>Period</v>
          </cell>
          <cell r="CB98" t="str">
            <v>Date</v>
          </cell>
          <cell r="CD98" t="str">
            <v>Account</v>
          </cell>
          <cell r="CE98" t="str">
            <v>Dept</v>
          </cell>
          <cell r="CF98" t="str">
            <v>Sum Amount</v>
          </cell>
          <cell r="CG98" t="str">
            <v>Trans</v>
          </cell>
          <cell r="CH98" t="str">
            <v>Product</v>
          </cell>
          <cell r="CI98" t="str">
            <v>Sum Stat Amt</v>
          </cell>
          <cell r="CJ98" t="str">
            <v>Period</v>
          </cell>
          <cell r="CK98" t="str">
            <v>Date</v>
          </cell>
          <cell r="CM98" t="str">
            <v>Account</v>
          </cell>
          <cell r="CN98" t="str">
            <v>Dept</v>
          </cell>
          <cell r="CO98" t="str">
            <v>Sum Amount</v>
          </cell>
          <cell r="CP98" t="str">
            <v>Trans</v>
          </cell>
          <cell r="CQ98" t="str">
            <v>Product</v>
          </cell>
          <cell r="CR98" t="str">
            <v>Sum Stat Amt</v>
          </cell>
          <cell r="CS98" t="str">
            <v>Period</v>
          </cell>
          <cell r="CT98" t="str">
            <v>Date</v>
          </cell>
          <cell r="CV98" t="str">
            <v>Account</v>
          </cell>
          <cell r="CW98" t="str">
            <v>Dept</v>
          </cell>
          <cell r="CX98" t="str">
            <v>Sum Amount</v>
          </cell>
          <cell r="CY98" t="str">
            <v>Trans</v>
          </cell>
          <cell r="CZ98" t="str">
            <v>Product</v>
          </cell>
          <cell r="DA98" t="str">
            <v>Sum Stat Amt</v>
          </cell>
          <cell r="DB98" t="str">
            <v>Period</v>
          </cell>
          <cell r="DC98" t="str">
            <v>Date</v>
          </cell>
          <cell r="DE98" t="str">
            <v>Account</v>
          </cell>
          <cell r="DF98" t="str">
            <v>Dept</v>
          </cell>
          <cell r="DG98" t="str">
            <v>Sum Amount</v>
          </cell>
          <cell r="DH98" t="str">
            <v>Trans</v>
          </cell>
          <cell r="DI98" t="str">
            <v>Product</v>
          </cell>
          <cell r="DJ98" t="str">
            <v>Sum Stat Amt</v>
          </cell>
          <cell r="DK98" t="str">
            <v>Period</v>
          </cell>
          <cell r="DL98" t="str">
            <v>Date</v>
          </cell>
        </row>
        <row r="99">
          <cell r="M99">
            <v>203</v>
          </cell>
          <cell r="N99">
            <v>416</v>
          </cell>
          <cell r="Q99">
            <v>39478</v>
          </cell>
          <cell r="V99">
            <v>203</v>
          </cell>
          <cell r="W99">
            <v>416</v>
          </cell>
          <cell r="Z99">
            <v>39507</v>
          </cell>
          <cell r="AE99">
            <v>203</v>
          </cell>
          <cell r="AF99">
            <v>416</v>
          </cell>
          <cell r="AI99">
            <v>39538</v>
          </cell>
          <cell r="AN99">
            <v>203</v>
          </cell>
          <cell r="AO99">
            <v>416</v>
          </cell>
          <cell r="AR99">
            <v>39568</v>
          </cell>
          <cell r="AW99">
            <v>203</v>
          </cell>
          <cell r="AX99">
            <v>416</v>
          </cell>
          <cell r="BA99">
            <v>39599</v>
          </cell>
          <cell r="BF99">
            <v>203</v>
          </cell>
          <cell r="BG99">
            <v>416</v>
          </cell>
          <cell r="BJ99">
            <v>39629</v>
          </cell>
          <cell r="BO99">
            <v>203</v>
          </cell>
          <cell r="BP99">
            <v>416</v>
          </cell>
          <cell r="BS99">
            <v>39660</v>
          </cell>
          <cell r="BX99">
            <v>203</v>
          </cell>
          <cell r="BY99">
            <v>416</v>
          </cell>
          <cell r="CB99">
            <v>39691</v>
          </cell>
          <cell r="CG99">
            <v>203</v>
          </cell>
          <cell r="CH99">
            <v>416</v>
          </cell>
          <cell r="CK99">
            <v>39721</v>
          </cell>
          <cell r="CP99">
            <v>203</v>
          </cell>
          <cell r="CQ99">
            <v>416</v>
          </cell>
          <cell r="CT99">
            <v>39752</v>
          </cell>
          <cell r="CY99">
            <v>203</v>
          </cell>
          <cell r="CZ99">
            <v>416</v>
          </cell>
          <cell r="DC99">
            <v>39782</v>
          </cell>
          <cell r="DH99">
            <v>203</v>
          </cell>
          <cell r="DI99">
            <v>416</v>
          </cell>
          <cell r="DL99">
            <v>39813</v>
          </cell>
        </row>
        <row r="104">
          <cell r="J104" t="str">
            <v>Account</v>
          </cell>
          <cell r="K104" t="str">
            <v>Dept</v>
          </cell>
          <cell r="L104" t="str">
            <v>Sum Amount</v>
          </cell>
          <cell r="M104" t="str">
            <v>Trans</v>
          </cell>
          <cell r="N104" t="str">
            <v>Product</v>
          </cell>
          <cell r="O104" t="str">
            <v>Sum Stat Amt</v>
          </cell>
          <cell r="P104" t="str">
            <v>Period</v>
          </cell>
          <cell r="Q104" t="str">
            <v>Date</v>
          </cell>
          <cell r="S104" t="str">
            <v>Account</v>
          </cell>
          <cell r="T104" t="str">
            <v>Dept</v>
          </cell>
          <cell r="U104" t="str">
            <v>Sum Amount</v>
          </cell>
          <cell r="V104" t="str">
            <v>Trans</v>
          </cell>
          <cell r="W104" t="str">
            <v>Product</v>
          </cell>
          <cell r="X104" t="str">
            <v>Sum Stat Amt</v>
          </cell>
          <cell r="Y104" t="str">
            <v>Period</v>
          </cell>
          <cell r="Z104" t="str">
            <v>Date</v>
          </cell>
          <cell r="AB104" t="str">
            <v>Account</v>
          </cell>
          <cell r="AC104" t="str">
            <v>Dept</v>
          </cell>
          <cell r="AD104" t="str">
            <v>Sum Amount</v>
          </cell>
          <cell r="AE104" t="str">
            <v>Trans</v>
          </cell>
          <cell r="AF104" t="str">
            <v>Product</v>
          </cell>
          <cell r="AG104" t="str">
            <v>Sum Stat Amt</v>
          </cell>
          <cell r="AH104" t="str">
            <v>Period</v>
          </cell>
          <cell r="AI104" t="str">
            <v>Date</v>
          </cell>
          <cell r="AK104" t="str">
            <v>Account</v>
          </cell>
          <cell r="AL104" t="str">
            <v>Dept</v>
          </cell>
          <cell r="AM104" t="str">
            <v>Sum Amount</v>
          </cell>
          <cell r="AN104" t="str">
            <v>Trans</v>
          </cell>
          <cell r="AO104" t="str">
            <v>Product</v>
          </cell>
          <cell r="AP104" t="str">
            <v>Sum Stat Amt</v>
          </cell>
          <cell r="AQ104" t="str">
            <v>Period</v>
          </cell>
          <cell r="AR104" t="str">
            <v>Date</v>
          </cell>
          <cell r="AT104" t="str">
            <v>Account</v>
          </cell>
          <cell r="AU104" t="str">
            <v>Dept</v>
          </cell>
          <cell r="AV104" t="str">
            <v>Sum Amount</v>
          </cell>
          <cell r="AW104" t="str">
            <v>Trans</v>
          </cell>
          <cell r="AX104" t="str">
            <v>Product</v>
          </cell>
          <cell r="AY104" t="str">
            <v>Sum Stat Amt</v>
          </cell>
          <cell r="AZ104" t="str">
            <v>Period</v>
          </cell>
          <cell r="BA104" t="str">
            <v>Date</v>
          </cell>
          <cell r="BC104" t="str">
            <v>Account</v>
          </cell>
          <cell r="BD104" t="str">
            <v>Dept</v>
          </cell>
          <cell r="BE104" t="str">
            <v>Sum Amount</v>
          </cell>
          <cell r="BF104" t="str">
            <v>Trans</v>
          </cell>
          <cell r="BG104" t="str">
            <v>Product</v>
          </cell>
          <cell r="BH104" t="str">
            <v>Sum Stat Amt</v>
          </cell>
          <cell r="BI104" t="str">
            <v>Period</v>
          </cell>
          <cell r="BJ104" t="str">
            <v>Date</v>
          </cell>
          <cell r="BL104" t="str">
            <v>Account</v>
          </cell>
          <cell r="BM104" t="str">
            <v>Dept</v>
          </cell>
          <cell r="BN104" t="str">
            <v>Sum Amount</v>
          </cell>
          <cell r="BO104" t="str">
            <v>Trans</v>
          </cell>
          <cell r="BP104" t="str">
            <v>Product</v>
          </cell>
          <cell r="BQ104" t="str">
            <v>Sum Stat Amt</v>
          </cell>
          <cell r="BR104" t="str">
            <v>Period</v>
          </cell>
          <cell r="BS104" t="str">
            <v>Date</v>
          </cell>
          <cell r="BU104" t="str">
            <v>Account</v>
          </cell>
          <cell r="BV104" t="str">
            <v>Dept</v>
          </cell>
          <cell r="BW104" t="str">
            <v>Sum Amount</v>
          </cell>
          <cell r="BX104" t="str">
            <v>Trans</v>
          </cell>
          <cell r="BY104" t="str">
            <v>Product</v>
          </cell>
          <cell r="BZ104" t="str">
            <v>Sum Stat Amt</v>
          </cell>
          <cell r="CA104" t="str">
            <v>Period</v>
          </cell>
          <cell r="CB104" t="str">
            <v>Date</v>
          </cell>
          <cell r="CD104" t="str">
            <v>Account</v>
          </cell>
          <cell r="CE104" t="str">
            <v>Dept</v>
          </cell>
          <cell r="CF104" t="str">
            <v>Sum Amount</v>
          </cell>
          <cell r="CG104" t="str">
            <v>Trans</v>
          </cell>
          <cell r="CH104" t="str">
            <v>Product</v>
          </cell>
          <cell r="CI104" t="str">
            <v>Sum Stat Amt</v>
          </cell>
          <cell r="CJ104" t="str">
            <v>Period</v>
          </cell>
          <cell r="CK104" t="str">
            <v>Date</v>
          </cell>
          <cell r="CM104" t="str">
            <v>Account</v>
          </cell>
          <cell r="CN104" t="str">
            <v>Dept</v>
          </cell>
          <cell r="CO104" t="str">
            <v>Sum Amount</v>
          </cell>
          <cell r="CP104" t="str">
            <v>Trans</v>
          </cell>
          <cell r="CQ104" t="str">
            <v>Product</v>
          </cell>
          <cell r="CR104" t="str">
            <v>Sum Stat Amt</v>
          </cell>
          <cell r="CS104" t="str">
            <v>Period</v>
          </cell>
          <cell r="CT104" t="str">
            <v>Date</v>
          </cell>
          <cell r="CV104" t="str">
            <v>Account</v>
          </cell>
          <cell r="CW104" t="str">
            <v>Dept</v>
          </cell>
          <cell r="CX104" t="str">
            <v>Sum Amount</v>
          </cell>
          <cell r="CY104" t="str">
            <v>Trans</v>
          </cell>
          <cell r="CZ104" t="str">
            <v>Product</v>
          </cell>
          <cell r="DA104" t="str">
            <v>Sum Stat Amt</v>
          </cell>
          <cell r="DB104" t="str">
            <v>Period</v>
          </cell>
          <cell r="DC104" t="str">
            <v>Date</v>
          </cell>
          <cell r="DE104" t="str">
            <v>Account</v>
          </cell>
          <cell r="DF104" t="str">
            <v>Dept</v>
          </cell>
          <cell r="DG104" t="str">
            <v>Sum Amount</v>
          </cell>
          <cell r="DH104" t="str">
            <v>Trans</v>
          </cell>
          <cell r="DI104" t="str">
            <v>Product</v>
          </cell>
          <cell r="DJ104" t="str">
            <v>Sum Stat Amt</v>
          </cell>
          <cell r="DK104" t="str">
            <v>Period</v>
          </cell>
          <cell r="DL104" t="str">
            <v>Date</v>
          </cell>
        </row>
        <row r="105">
          <cell r="M105">
            <v>204</v>
          </cell>
          <cell r="N105">
            <v>415</v>
          </cell>
          <cell r="Q105">
            <v>39478</v>
          </cell>
          <cell r="V105">
            <v>204</v>
          </cell>
          <cell r="W105">
            <v>415</v>
          </cell>
          <cell r="Z105">
            <v>39507</v>
          </cell>
          <cell r="AE105">
            <v>204</v>
          </cell>
          <cell r="AF105">
            <v>415</v>
          </cell>
          <cell r="AI105">
            <v>39538</v>
          </cell>
          <cell r="AN105">
            <v>204</v>
          </cell>
          <cell r="AO105">
            <v>415</v>
          </cell>
          <cell r="AR105">
            <v>39568</v>
          </cell>
          <cell r="AW105">
            <v>204</v>
          </cell>
          <cell r="AX105">
            <v>415</v>
          </cell>
          <cell r="BA105">
            <v>39599</v>
          </cell>
          <cell r="BF105">
            <v>204</v>
          </cell>
          <cell r="BG105">
            <v>415</v>
          </cell>
          <cell r="BJ105">
            <v>39629</v>
          </cell>
          <cell r="BO105">
            <v>204</v>
          </cell>
          <cell r="BP105">
            <v>415</v>
          </cell>
          <cell r="BS105">
            <v>39660</v>
          </cell>
          <cell r="BX105">
            <v>204</v>
          </cell>
          <cell r="BY105">
            <v>415</v>
          </cell>
          <cell r="CB105">
            <v>39691</v>
          </cell>
          <cell r="CG105">
            <v>204</v>
          </cell>
          <cell r="CH105">
            <v>415</v>
          </cell>
          <cell r="CK105">
            <v>39721</v>
          </cell>
          <cell r="CP105">
            <v>204</v>
          </cell>
          <cell r="CQ105">
            <v>415</v>
          </cell>
          <cell r="CT105">
            <v>39752</v>
          </cell>
          <cell r="CY105">
            <v>204</v>
          </cell>
          <cell r="CZ105">
            <v>415</v>
          </cell>
          <cell r="DC105">
            <v>39782</v>
          </cell>
          <cell r="DH105">
            <v>204</v>
          </cell>
          <cell r="DI105">
            <v>415</v>
          </cell>
          <cell r="DL105">
            <v>39813</v>
          </cell>
        </row>
        <row r="135">
          <cell r="J135" t="str">
            <v>Account</v>
          </cell>
          <cell r="K135" t="str">
            <v>Dept</v>
          </cell>
          <cell r="L135" t="str">
            <v>Sum Amount</v>
          </cell>
          <cell r="M135" t="str">
            <v>Trans</v>
          </cell>
          <cell r="N135" t="str">
            <v>Product</v>
          </cell>
          <cell r="O135" t="str">
            <v>Sum Stat Amt</v>
          </cell>
          <cell r="P135" t="str">
            <v>Period</v>
          </cell>
          <cell r="Q135" t="str">
            <v>Date</v>
          </cell>
          <cell r="S135" t="str">
            <v>Account</v>
          </cell>
          <cell r="T135" t="str">
            <v>Dept</v>
          </cell>
          <cell r="U135" t="str">
            <v>Sum Amount</v>
          </cell>
          <cell r="V135" t="str">
            <v>Trans</v>
          </cell>
          <cell r="W135" t="str">
            <v>Product</v>
          </cell>
          <cell r="X135" t="str">
            <v>Sum Stat Amt</v>
          </cell>
          <cell r="Y135" t="str">
            <v>Period</v>
          </cell>
          <cell r="Z135" t="str">
            <v>Date</v>
          </cell>
          <cell r="AB135" t="str">
            <v>Account</v>
          </cell>
          <cell r="AC135" t="str">
            <v>Dept</v>
          </cell>
          <cell r="AD135" t="str">
            <v>Sum Amount</v>
          </cell>
          <cell r="AE135" t="str">
            <v>Trans</v>
          </cell>
          <cell r="AF135" t="str">
            <v>Product</v>
          </cell>
          <cell r="AG135" t="str">
            <v>Sum Stat Amt</v>
          </cell>
          <cell r="AH135" t="str">
            <v>Period</v>
          </cell>
          <cell r="AI135" t="str">
            <v>Date</v>
          </cell>
          <cell r="AK135" t="str">
            <v>Account</v>
          </cell>
          <cell r="AL135" t="str">
            <v>Dept</v>
          </cell>
          <cell r="AM135" t="str">
            <v>Sum Amount</v>
          </cell>
          <cell r="AN135" t="str">
            <v>Trans</v>
          </cell>
          <cell r="AO135" t="str">
            <v>Product</v>
          </cell>
          <cell r="AP135" t="str">
            <v>Sum Stat Amt</v>
          </cell>
          <cell r="AQ135" t="str">
            <v>Period</v>
          </cell>
          <cell r="AR135" t="str">
            <v>Date</v>
          </cell>
          <cell r="AT135" t="str">
            <v>Account</v>
          </cell>
          <cell r="AU135" t="str">
            <v>Dept</v>
          </cell>
          <cell r="AV135" t="str">
            <v>Sum Amount</v>
          </cell>
          <cell r="AW135" t="str">
            <v>Trans</v>
          </cell>
          <cell r="AX135" t="str">
            <v>Product</v>
          </cell>
          <cell r="AY135" t="str">
            <v>Sum Stat Amt</v>
          </cell>
          <cell r="AZ135" t="str">
            <v>Period</v>
          </cell>
          <cell r="BA135" t="str">
            <v>Date</v>
          </cell>
          <cell r="BC135" t="str">
            <v>Account</v>
          </cell>
          <cell r="BD135" t="str">
            <v>Dept</v>
          </cell>
          <cell r="BE135" t="str">
            <v>Sum Amount</v>
          </cell>
          <cell r="BF135" t="str">
            <v>Trans</v>
          </cell>
          <cell r="BG135" t="str">
            <v>Product</v>
          </cell>
          <cell r="BH135" t="str">
            <v>Sum Stat Amt</v>
          </cell>
          <cell r="BI135" t="str">
            <v>Period</v>
          </cell>
          <cell r="BJ135" t="str">
            <v>Date</v>
          </cell>
          <cell r="BL135" t="str">
            <v>Account</v>
          </cell>
          <cell r="BM135" t="str">
            <v>Dept</v>
          </cell>
          <cell r="BN135" t="str">
            <v>Sum Amount</v>
          </cell>
          <cell r="BO135" t="str">
            <v>Trans</v>
          </cell>
          <cell r="BP135" t="str">
            <v>Product</v>
          </cell>
          <cell r="BQ135" t="str">
            <v>Sum Stat Amt</v>
          </cell>
          <cell r="BR135" t="str">
            <v>Period</v>
          </cell>
          <cell r="BS135" t="str">
            <v>Date</v>
          </cell>
          <cell r="BU135" t="str">
            <v>Account</v>
          </cell>
          <cell r="BV135" t="str">
            <v>Dept</v>
          </cell>
          <cell r="BW135" t="str">
            <v>Sum Amount</v>
          </cell>
          <cell r="BX135" t="str">
            <v>Trans</v>
          </cell>
          <cell r="BY135" t="str">
            <v>Product</v>
          </cell>
          <cell r="BZ135" t="str">
            <v>Sum Stat Amt</v>
          </cell>
          <cell r="CA135" t="str">
            <v>Period</v>
          </cell>
          <cell r="CB135" t="str">
            <v>Date</v>
          </cell>
          <cell r="CD135" t="str">
            <v>Account</v>
          </cell>
          <cell r="CE135" t="str">
            <v>Dept</v>
          </cell>
          <cell r="CF135" t="str">
            <v>Sum Amount</v>
          </cell>
          <cell r="CG135" t="str">
            <v>Trans</v>
          </cell>
          <cell r="CH135" t="str">
            <v>Product</v>
          </cell>
          <cell r="CI135" t="str">
            <v>Sum Stat Amt</v>
          </cell>
          <cell r="CJ135" t="str">
            <v>Period</v>
          </cell>
          <cell r="CK135" t="str">
            <v>Date</v>
          </cell>
          <cell r="CM135" t="str">
            <v>Account</v>
          </cell>
          <cell r="CN135" t="str">
            <v>Dept</v>
          </cell>
          <cell r="CO135" t="str">
            <v>Sum Amount</v>
          </cell>
          <cell r="CP135" t="str">
            <v>Trans</v>
          </cell>
          <cell r="CQ135" t="str">
            <v>Product</v>
          </cell>
          <cell r="CR135" t="str">
            <v>Sum Stat Amt</v>
          </cell>
          <cell r="CS135" t="str">
            <v>Period</v>
          </cell>
          <cell r="CT135" t="str">
            <v>Date</v>
          </cell>
          <cell r="CV135" t="str">
            <v>Account</v>
          </cell>
          <cell r="CW135" t="str">
            <v>Dept</v>
          </cell>
          <cell r="CX135" t="str">
            <v>Sum Amount</v>
          </cell>
          <cell r="CY135" t="str">
            <v>Trans</v>
          </cell>
          <cell r="CZ135" t="str">
            <v>Product</v>
          </cell>
          <cell r="DA135" t="str">
            <v>Sum Stat Amt</v>
          </cell>
          <cell r="DB135" t="str">
            <v>Period</v>
          </cell>
          <cell r="DC135" t="str">
            <v>Date</v>
          </cell>
          <cell r="DE135" t="str">
            <v>Account</v>
          </cell>
          <cell r="DF135" t="str">
            <v>Dept</v>
          </cell>
          <cell r="DG135" t="str">
            <v>Sum Amount</v>
          </cell>
          <cell r="DH135" t="str">
            <v>Trans</v>
          </cell>
          <cell r="DI135" t="str">
            <v>Product</v>
          </cell>
          <cell r="DJ135" t="str">
            <v>Sum Stat Amt</v>
          </cell>
          <cell r="DK135" t="str">
            <v>Period</v>
          </cell>
          <cell r="DL135" t="str">
            <v>Date</v>
          </cell>
        </row>
        <row r="136">
          <cell r="M136">
            <v>205</v>
          </cell>
          <cell r="N136">
            <v>455</v>
          </cell>
          <cell r="Q136">
            <v>39478</v>
          </cell>
          <cell r="V136">
            <v>205</v>
          </cell>
          <cell r="W136">
            <v>455</v>
          </cell>
          <cell r="Z136">
            <v>39507</v>
          </cell>
          <cell r="AE136">
            <v>205</v>
          </cell>
          <cell r="AF136">
            <v>455</v>
          </cell>
          <cell r="AI136">
            <v>39538</v>
          </cell>
          <cell r="AN136">
            <v>205</v>
          </cell>
          <cell r="AO136">
            <v>455</v>
          </cell>
          <cell r="AR136">
            <v>39568</v>
          </cell>
          <cell r="AW136">
            <v>205</v>
          </cell>
          <cell r="AX136">
            <v>455</v>
          </cell>
          <cell r="BA136">
            <v>39599</v>
          </cell>
          <cell r="BF136">
            <v>205</v>
          </cell>
          <cell r="BG136">
            <v>455</v>
          </cell>
          <cell r="BJ136">
            <v>39629</v>
          </cell>
          <cell r="BO136">
            <v>205</v>
          </cell>
          <cell r="BP136">
            <v>455</v>
          </cell>
          <cell r="BS136">
            <v>39660</v>
          </cell>
          <cell r="BX136">
            <v>205</v>
          </cell>
          <cell r="BY136">
            <v>455</v>
          </cell>
          <cell r="CB136">
            <v>39691</v>
          </cell>
          <cell r="CG136">
            <v>205</v>
          </cell>
          <cell r="CH136">
            <v>455</v>
          </cell>
          <cell r="CK136">
            <v>39721</v>
          </cell>
          <cell r="CP136">
            <v>205</v>
          </cell>
          <cell r="CQ136">
            <v>455</v>
          </cell>
          <cell r="CT136">
            <v>39752</v>
          </cell>
          <cell r="CY136">
            <v>205</v>
          </cell>
          <cell r="CZ136">
            <v>455</v>
          </cell>
          <cell r="DC136">
            <v>39782</v>
          </cell>
          <cell r="DH136">
            <v>205</v>
          </cell>
          <cell r="DI136">
            <v>455</v>
          </cell>
          <cell r="DL136">
            <v>39813</v>
          </cell>
        </row>
        <row r="163">
          <cell r="J163" t="str">
            <v>Account</v>
          </cell>
          <cell r="K163" t="str">
            <v>Dept</v>
          </cell>
          <cell r="L163" t="str">
            <v>Sum Amount</v>
          </cell>
          <cell r="M163" t="str">
            <v>Trans</v>
          </cell>
          <cell r="N163" t="str">
            <v>Product</v>
          </cell>
          <cell r="O163" t="str">
            <v>Sum Stat Amt</v>
          </cell>
          <cell r="P163" t="str">
            <v>Period</v>
          </cell>
          <cell r="Q163" t="str">
            <v>Date</v>
          </cell>
          <cell r="S163" t="str">
            <v>Account</v>
          </cell>
          <cell r="T163" t="str">
            <v>Dept</v>
          </cell>
          <cell r="U163" t="str">
            <v>Sum Amount</v>
          </cell>
          <cell r="V163" t="str">
            <v>Trans</v>
          </cell>
          <cell r="W163" t="str">
            <v>Product</v>
          </cell>
          <cell r="X163" t="str">
            <v>Sum Stat Amt</v>
          </cell>
          <cell r="Y163" t="str">
            <v>Period</v>
          </cell>
          <cell r="Z163" t="str">
            <v>Date</v>
          </cell>
          <cell r="AB163" t="str">
            <v>Account</v>
          </cell>
          <cell r="AC163" t="str">
            <v>Dept</v>
          </cell>
          <cell r="AD163" t="str">
            <v>Sum Amount</v>
          </cell>
          <cell r="AE163" t="str">
            <v>Trans</v>
          </cell>
          <cell r="AF163" t="str">
            <v>Product</v>
          </cell>
          <cell r="AG163" t="str">
            <v>Sum Stat Amt</v>
          </cell>
          <cell r="AH163" t="str">
            <v>Period</v>
          </cell>
          <cell r="AI163" t="str">
            <v>Date</v>
          </cell>
          <cell r="AK163" t="str">
            <v>Account</v>
          </cell>
          <cell r="AL163" t="str">
            <v>Dept</v>
          </cell>
          <cell r="AM163" t="str">
            <v>Sum Amount</v>
          </cell>
          <cell r="AN163" t="str">
            <v>Trans</v>
          </cell>
          <cell r="AO163" t="str">
            <v>Product</v>
          </cell>
          <cell r="AP163" t="str">
            <v>Sum Stat Amt</v>
          </cell>
          <cell r="AQ163" t="str">
            <v>Period</v>
          </cell>
          <cell r="AR163" t="str">
            <v>Date</v>
          </cell>
          <cell r="AT163" t="str">
            <v>Account</v>
          </cell>
          <cell r="AU163" t="str">
            <v>Dept</v>
          </cell>
          <cell r="AV163" t="str">
            <v>Sum Amount</v>
          </cell>
          <cell r="AW163" t="str">
            <v>Trans</v>
          </cell>
          <cell r="AX163" t="str">
            <v>Product</v>
          </cell>
          <cell r="AY163" t="str">
            <v>Sum Stat Amt</v>
          </cell>
          <cell r="AZ163" t="str">
            <v>Period</v>
          </cell>
          <cell r="BA163" t="str">
            <v>Date</v>
          </cell>
          <cell r="BC163" t="str">
            <v>Account</v>
          </cell>
          <cell r="BD163" t="str">
            <v>Dept</v>
          </cell>
          <cell r="BE163" t="str">
            <v>Sum Amount</v>
          </cell>
          <cell r="BF163" t="str">
            <v>Trans</v>
          </cell>
          <cell r="BG163" t="str">
            <v>Product</v>
          </cell>
          <cell r="BH163" t="str">
            <v>Sum Stat Amt</v>
          </cell>
          <cell r="BI163" t="str">
            <v>Period</v>
          </cell>
          <cell r="BJ163" t="str">
            <v>Date</v>
          </cell>
          <cell r="BL163" t="str">
            <v>Account</v>
          </cell>
          <cell r="BM163" t="str">
            <v>Dept</v>
          </cell>
          <cell r="BN163" t="str">
            <v>Sum Amount</v>
          </cell>
          <cell r="BO163" t="str">
            <v>Trans</v>
          </cell>
          <cell r="BP163" t="str">
            <v>Product</v>
          </cell>
          <cell r="BQ163" t="str">
            <v>Sum Stat Amt</v>
          </cell>
          <cell r="BR163" t="str">
            <v>Period</v>
          </cell>
          <cell r="BS163" t="str">
            <v>Date</v>
          </cell>
          <cell r="BU163" t="str">
            <v>Account</v>
          </cell>
          <cell r="BV163" t="str">
            <v>Dept</v>
          </cell>
          <cell r="BW163" t="str">
            <v>Sum Amount</v>
          </cell>
          <cell r="BX163" t="str">
            <v>Trans</v>
          </cell>
          <cell r="BY163" t="str">
            <v>Product</v>
          </cell>
          <cell r="BZ163" t="str">
            <v>Sum Stat Amt</v>
          </cell>
          <cell r="CA163" t="str">
            <v>Period</v>
          </cell>
          <cell r="CB163" t="str">
            <v>Date</v>
          </cell>
          <cell r="CD163" t="str">
            <v>Account</v>
          </cell>
          <cell r="CE163" t="str">
            <v>Dept</v>
          </cell>
          <cell r="CF163" t="str">
            <v>Sum Amount</v>
          </cell>
          <cell r="CG163" t="str">
            <v>Trans</v>
          </cell>
          <cell r="CH163" t="str">
            <v>Product</v>
          </cell>
          <cell r="CI163" t="str">
            <v>Sum Stat Amt</v>
          </cell>
          <cell r="CJ163" t="str">
            <v>Period</v>
          </cell>
          <cell r="CK163" t="str">
            <v>Date</v>
          </cell>
          <cell r="CM163" t="str">
            <v>Account</v>
          </cell>
          <cell r="CN163" t="str">
            <v>Dept</v>
          </cell>
          <cell r="CO163" t="str">
            <v>Sum Amount</v>
          </cell>
          <cell r="CP163" t="str">
            <v>Trans</v>
          </cell>
          <cell r="CQ163" t="str">
            <v>Product</v>
          </cell>
          <cell r="CR163" t="str">
            <v>Sum Stat Amt</v>
          </cell>
          <cell r="CS163" t="str">
            <v>Period</v>
          </cell>
          <cell r="CT163" t="str">
            <v>Date</v>
          </cell>
          <cell r="CV163" t="str">
            <v>Account</v>
          </cell>
          <cell r="CW163" t="str">
            <v>Dept</v>
          </cell>
          <cell r="CX163" t="str">
            <v>Sum Amount</v>
          </cell>
          <cell r="CY163" t="str">
            <v>Trans</v>
          </cell>
          <cell r="CZ163" t="str">
            <v>Product</v>
          </cell>
          <cell r="DA163" t="str">
            <v>Sum Stat Amt</v>
          </cell>
          <cell r="DB163" t="str">
            <v>Period</v>
          </cell>
          <cell r="DC163" t="str">
            <v>Date</v>
          </cell>
          <cell r="DE163" t="str">
            <v>Account</v>
          </cell>
          <cell r="DF163" t="str">
            <v>Dept</v>
          </cell>
          <cell r="DG163" t="str">
            <v>Sum Amount</v>
          </cell>
          <cell r="DH163" t="str">
            <v>Trans</v>
          </cell>
          <cell r="DI163" t="str">
            <v>Product</v>
          </cell>
          <cell r="DJ163" t="str">
            <v>Sum Stat Amt</v>
          </cell>
          <cell r="DK163" t="str">
            <v>Period</v>
          </cell>
          <cell r="DL163" t="str">
            <v>Date</v>
          </cell>
        </row>
        <row r="164">
          <cell r="M164" t="str">
            <v>215</v>
          </cell>
          <cell r="N164" t="str">
            <v>CET</v>
          </cell>
          <cell r="Q164">
            <v>39478</v>
          </cell>
          <cell r="V164" t="str">
            <v>215</v>
          </cell>
          <cell r="W164" t="str">
            <v>CET</v>
          </cell>
          <cell r="Z164">
            <v>39507</v>
          </cell>
          <cell r="AE164" t="str">
            <v>215</v>
          </cell>
          <cell r="AF164" t="str">
            <v>CET</v>
          </cell>
          <cell r="AI164">
            <v>39538</v>
          </cell>
          <cell r="AN164" t="str">
            <v>215</v>
          </cell>
          <cell r="AO164" t="str">
            <v>CET</v>
          </cell>
          <cell r="AR164">
            <v>39568</v>
          </cell>
          <cell r="AW164" t="str">
            <v>215</v>
          </cell>
          <cell r="AX164" t="str">
            <v>CET</v>
          </cell>
          <cell r="BA164">
            <v>39599</v>
          </cell>
          <cell r="BF164" t="str">
            <v>215</v>
          </cell>
          <cell r="BG164" t="str">
            <v>CET</v>
          </cell>
          <cell r="BJ164">
            <v>39629</v>
          </cell>
          <cell r="BO164" t="str">
            <v>215</v>
          </cell>
          <cell r="BP164" t="str">
            <v>CET</v>
          </cell>
          <cell r="BS164">
            <v>39660</v>
          </cell>
          <cell r="BX164" t="str">
            <v>215</v>
          </cell>
          <cell r="BY164" t="str">
            <v>CET</v>
          </cell>
          <cell r="CB164">
            <v>39691</v>
          </cell>
          <cell r="CG164" t="str">
            <v>215</v>
          </cell>
          <cell r="CH164" t="str">
            <v>CET</v>
          </cell>
          <cell r="CK164">
            <v>39721</v>
          </cell>
          <cell r="CP164" t="str">
            <v>215</v>
          </cell>
          <cell r="CQ164" t="str">
            <v>CET</v>
          </cell>
          <cell r="CT164">
            <v>39752</v>
          </cell>
          <cell r="CY164" t="str">
            <v>215</v>
          </cell>
          <cell r="CZ164" t="str">
            <v>CET</v>
          </cell>
          <cell r="DC164">
            <v>39782</v>
          </cell>
          <cell r="DH164" t="str">
            <v>215</v>
          </cell>
          <cell r="DI164" t="str">
            <v>CET</v>
          </cell>
          <cell r="DL164">
            <v>39813</v>
          </cell>
        </row>
        <row r="166">
          <cell r="J166" t="str">
            <v>Account</v>
          </cell>
          <cell r="K166" t="str">
            <v>Dept</v>
          </cell>
          <cell r="L166" t="str">
            <v>Sum Amount</v>
          </cell>
          <cell r="M166" t="str">
            <v>Trans</v>
          </cell>
          <cell r="N166" t="str">
            <v>Product</v>
          </cell>
          <cell r="O166" t="str">
            <v>Sum Stat Amt</v>
          </cell>
          <cell r="P166" t="str">
            <v>Period</v>
          </cell>
          <cell r="Q166" t="str">
            <v>Date</v>
          </cell>
          <cell r="S166" t="str">
            <v>Account</v>
          </cell>
          <cell r="T166" t="str">
            <v>Dept</v>
          </cell>
          <cell r="U166" t="str">
            <v>Sum Amount</v>
          </cell>
          <cell r="V166" t="str">
            <v>Trans</v>
          </cell>
          <cell r="W166" t="str">
            <v>Product</v>
          </cell>
          <cell r="X166" t="str">
            <v>Sum Stat Amt</v>
          </cell>
          <cell r="Y166" t="str">
            <v>Period</v>
          </cell>
          <cell r="Z166" t="str">
            <v>Date</v>
          </cell>
          <cell r="AB166" t="str">
            <v>Account</v>
          </cell>
          <cell r="AC166" t="str">
            <v>Dept</v>
          </cell>
          <cell r="AD166" t="str">
            <v>Sum Amount</v>
          </cell>
          <cell r="AE166" t="str">
            <v>Trans</v>
          </cell>
          <cell r="AF166" t="str">
            <v>Product</v>
          </cell>
          <cell r="AG166" t="str">
            <v>Sum Stat Amt</v>
          </cell>
          <cell r="AH166" t="str">
            <v>Period</v>
          </cell>
          <cell r="AI166" t="str">
            <v>Date</v>
          </cell>
          <cell r="AK166" t="str">
            <v>Account</v>
          </cell>
          <cell r="AL166" t="str">
            <v>Dept</v>
          </cell>
          <cell r="AM166" t="str">
            <v>Sum Amount</v>
          </cell>
          <cell r="AN166" t="str">
            <v>Trans</v>
          </cell>
          <cell r="AO166" t="str">
            <v>Product</v>
          </cell>
          <cell r="AP166" t="str">
            <v>Sum Stat Amt</v>
          </cell>
          <cell r="AQ166" t="str">
            <v>Period</v>
          </cell>
          <cell r="AR166" t="str">
            <v>Date</v>
          </cell>
          <cell r="AT166" t="str">
            <v>Account</v>
          </cell>
          <cell r="AU166" t="str">
            <v>Dept</v>
          </cell>
          <cell r="AV166" t="str">
            <v>Sum Amount</v>
          </cell>
          <cell r="AW166" t="str">
            <v>Trans</v>
          </cell>
          <cell r="AX166" t="str">
            <v>Product</v>
          </cell>
          <cell r="AY166" t="str">
            <v>Sum Stat Amt</v>
          </cell>
          <cell r="AZ166" t="str">
            <v>Period</v>
          </cell>
          <cell r="BA166" t="str">
            <v>Date</v>
          </cell>
          <cell r="BC166" t="str">
            <v>Account</v>
          </cell>
          <cell r="BD166" t="str">
            <v>Dept</v>
          </cell>
          <cell r="BE166" t="str">
            <v>Sum Amount</v>
          </cell>
          <cell r="BF166" t="str">
            <v>Trans</v>
          </cell>
          <cell r="BG166" t="str">
            <v>Product</v>
          </cell>
          <cell r="BH166" t="str">
            <v>Sum Stat Amt</v>
          </cell>
          <cell r="BI166" t="str">
            <v>Period</v>
          </cell>
          <cell r="BJ166" t="str">
            <v>Date</v>
          </cell>
          <cell r="BL166" t="str">
            <v>Account</v>
          </cell>
          <cell r="BM166" t="str">
            <v>Dept</v>
          </cell>
          <cell r="BN166" t="str">
            <v>Sum Amount</v>
          </cell>
          <cell r="BO166" t="str">
            <v>Trans</v>
          </cell>
          <cell r="BP166" t="str">
            <v>Product</v>
          </cell>
          <cell r="BQ166" t="str">
            <v>Sum Stat Amt</v>
          </cell>
          <cell r="BR166" t="str">
            <v>Period</v>
          </cell>
          <cell r="BS166" t="str">
            <v>Date</v>
          </cell>
          <cell r="BU166" t="str">
            <v>Account</v>
          </cell>
          <cell r="BV166" t="str">
            <v>Dept</v>
          </cell>
          <cell r="BW166" t="str">
            <v>Sum Amount</v>
          </cell>
          <cell r="BX166" t="str">
            <v>Trans</v>
          </cell>
          <cell r="BY166" t="str">
            <v>Product</v>
          </cell>
          <cell r="BZ166" t="str">
            <v>Sum Stat Amt</v>
          </cell>
          <cell r="CA166" t="str">
            <v>Period</v>
          </cell>
          <cell r="CB166" t="str">
            <v>Date</v>
          </cell>
          <cell r="CD166" t="str">
            <v>Account</v>
          </cell>
          <cell r="CE166" t="str">
            <v>Dept</v>
          </cell>
          <cell r="CF166" t="str">
            <v>Sum Amount</v>
          </cell>
          <cell r="CG166" t="str">
            <v>Trans</v>
          </cell>
          <cell r="CH166" t="str">
            <v>Product</v>
          </cell>
          <cell r="CI166" t="str">
            <v>Sum Stat Amt</v>
          </cell>
          <cell r="CJ166" t="str">
            <v>Period</v>
          </cell>
          <cell r="CK166" t="str">
            <v>Date</v>
          </cell>
          <cell r="CM166" t="str">
            <v>Account</v>
          </cell>
          <cell r="CN166" t="str">
            <v>Dept</v>
          </cell>
          <cell r="CO166" t="str">
            <v>Sum Amount</v>
          </cell>
          <cell r="CP166" t="str">
            <v>Trans</v>
          </cell>
          <cell r="CQ166" t="str">
            <v>Product</v>
          </cell>
          <cell r="CR166" t="str">
            <v>Sum Stat Amt</v>
          </cell>
          <cell r="CS166" t="str">
            <v>Period</v>
          </cell>
          <cell r="CT166" t="str">
            <v>Date</v>
          </cell>
          <cell r="CV166" t="str">
            <v>Account</v>
          </cell>
          <cell r="CW166" t="str">
            <v>Dept</v>
          </cell>
          <cell r="CX166" t="str">
            <v>Sum Amount</v>
          </cell>
          <cell r="CY166" t="str">
            <v>Trans</v>
          </cell>
          <cell r="CZ166" t="str">
            <v>Product</v>
          </cell>
          <cell r="DA166" t="str">
            <v>Sum Stat Amt</v>
          </cell>
          <cell r="DB166" t="str">
            <v>Period</v>
          </cell>
          <cell r="DC166" t="str">
            <v>Date</v>
          </cell>
          <cell r="DE166" t="str">
            <v>Account</v>
          </cell>
          <cell r="DF166" t="str">
            <v>Dept</v>
          </cell>
          <cell r="DG166" t="str">
            <v>Sum Amount</v>
          </cell>
          <cell r="DH166" t="str">
            <v>Trans</v>
          </cell>
          <cell r="DI166" t="str">
            <v>Product</v>
          </cell>
          <cell r="DJ166" t="str">
            <v>Sum Stat Amt</v>
          </cell>
          <cell r="DK166" t="str">
            <v>Period</v>
          </cell>
          <cell r="DL166" t="str">
            <v>Date</v>
          </cell>
        </row>
        <row r="167">
          <cell r="M167">
            <v>216</v>
          </cell>
          <cell r="Q167">
            <v>39478</v>
          </cell>
          <cell r="V167">
            <v>216</v>
          </cell>
          <cell r="Z167">
            <v>39507</v>
          </cell>
          <cell r="AE167">
            <v>216</v>
          </cell>
          <cell r="AI167">
            <v>39538</v>
          </cell>
          <cell r="AN167">
            <v>216</v>
          </cell>
          <cell r="AR167">
            <v>39568</v>
          </cell>
          <cell r="AW167">
            <v>216</v>
          </cell>
          <cell r="BA167">
            <v>39599</v>
          </cell>
          <cell r="BF167">
            <v>216</v>
          </cell>
          <cell r="BJ167">
            <v>39629</v>
          </cell>
          <cell r="BO167">
            <v>216</v>
          </cell>
          <cell r="BS167">
            <v>39660</v>
          </cell>
          <cell r="BX167">
            <v>216</v>
          </cell>
          <cell r="CB167">
            <v>39691</v>
          </cell>
          <cell r="CG167">
            <v>216</v>
          </cell>
          <cell r="CK167">
            <v>39721</v>
          </cell>
          <cell r="CP167">
            <v>216</v>
          </cell>
          <cell r="CT167">
            <v>39752</v>
          </cell>
          <cell r="CY167">
            <v>216</v>
          </cell>
          <cell r="DC167">
            <v>39782</v>
          </cell>
          <cell r="DH167">
            <v>216</v>
          </cell>
          <cell r="DL167">
            <v>39813</v>
          </cell>
        </row>
        <row r="169">
          <cell r="J169" t="str">
            <v>Account</v>
          </cell>
          <cell r="K169" t="str">
            <v>Dept</v>
          </cell>
          <cell r="L169" t="str">
            <v>Sum Amount</v>
          </cell>
          <cell r="M169" t="str">
            <v>Trans</v>
          </cell>
          <cell r="N169" t="str">
            <v>Product</v>
          </cell>
          <cell r="O169" t="str">
            <v>Sum Stat Amt</v>
          </cell>
          <cell r="P169" t="str">
            <v>Period</v>
          </cell>
          <cell r="Q169" t="str">
            <v>Date</v>
          </cell>
          <cell r="S169" t="str">
            <v>Account</v>
          </cell>
          <cell r="T169" t="str">
            <v>Dept</v>
          </cell>
          <cell r="U169" t="str">
            <v>Sum Amount</v>
          </cell>
          <cell r="V169" t="str">
            <v>Trans</v>
          </cell>
          <cell r="W169" t="str">
            <v>Product</v>
          </cell>
          <cell r="X169" t="str">
            <v>Sum Stat Amt</v>
          </cell>
          <cell r="Y169" t="str">
            <v>Period</v>
          </cell>
          <cell r="Z169" t="str">
            <v>Date</v>
          </cell>
          <cell r="AB169" t="str">
            <v>Account</v>
          </cell>
          <cell r="AC169" t="str">
            <v>Dept</v>
          </cell>
          <cell r="AD169" t="str">
            <v>Sum Amount</v>
          </cell>
          <cell r="AE169" t="str">
            <v>Trans</v>
          </cell>
          <cell r="AF169" t="str">
            <v>Product</v>
          </cell>
          <cell r="AG169" t="str">
            <v>Sum Stat Amt</v>
          </cell>
          <cell r="AH169" t="str">
            <v>Period</v>
          </cell>
          <cell r="AI169" t="str">
            <v>Date</v>
          </cell>
          <cell r="AK169" t="str">
            <v>Account</v>
          </cell>
          <cell r="AL169" t="str">
            <v>Dept</v>
          </cell>
          <cell r="AM169" t="str">
            <v>Sum Amount</v>
          </cell>
          <cell r="AN169" t="str">
            <v>Trans</v>
          </cell>
          <cell r="AO169" t="str">
            <v>Product</v>
          </cell>
          <cell r="AP169" t="str">
            <v>Sum Stat Amt</v>
          </cell>
          <cell r="AQ169" t="str">
            <v>Period</v>
          </cell>
          <cell r="AR169" t="str">
            <v>Date</v>
          </cell>
          <cell r="AT169" t="str">
            <v>Account</v>
          </cell>
          <cell r="AU169" t="str">
            <v>Dept</v>
          </cell>
          <cell r="AV169" t="str">
            <v>Sum Amount</v>
          </cell>
          <cell r="AW169" t="str">
            <v>Trans</v>
          </cell>
          <cell r="AX169" t="str">
            <v>Product</v>
          </cell>
          <cell r="AY169" t="str">
            <v>Sum Stat Amt</v>
          </cell>
          <cell r="AZ169" t="str">
            <v>Period</v>
          </cell>
          <cell r="BA169" t="str">
            <v>Date</v>
          </cell>
          <cell r="BC169" t="str">
            <v>Account</v>
          </cell>
          <cell r="BD169" t="str">
            <v>Dept</v>
          </cell>
          <cell r="BE169" t="str">
            <v>Sum Amount</v>
          </cell>
          <cell r="BF169" t="str">
            <v>Trans</v>
          </cell>
          <cell r="BG169" t="str">
            <v>Product</v>
          </cell>
          <cell r="BH169" t="str">
            <v>Sum Stat Amt</v>
          </cell>
          <cell r="BI169" t="str">
            <v>Period</v>
          </cell>
          <cell r="BJ169" t="str">
            <v>Date</v>
          </cell>
          <cell r="BL169" t="str">
            <v>Account</v>
          </cell>
          <cell r="BM169" t="str">
            <v>Dept</v>
          </cell>
          <cell r="BN169" t="str">
            <v>Sum Amount</v>
          </cell>
          <cell r="BO169" t="str">
            <v>Trans</v>
          </cell>
          <cell r="BP169" t="str">
            <v>Product</v>
          </cell>
          <cell r="BQ169" t="str">
            <v>Sum Stat Amt</v>
          </cell>
          <cell r="BR169" t="str">
            <v>Period</v>
          </cell>
          <cell r="BS169" t="str">
            <v>Date</v>
          </cell>
          <cell r="BU169" t="str">
            <v>Account</v>
          </cell>
          <cell r="BV169" t="str">
            <v>Dept</v>
          </cell>
          <cell r="BW169" t="str">
            <v>Sum Amount</v>
          </cell>
          <cell r="BX169" t="str">
            <v>Trans</v>
          </cell>
          <cell r="BY169" t="str">
            <v>Product</v>
          </cell>
          <cell r="BZ169" t="str">
            <v>Sum Stat Amt</v>
          </cell>
          <cell r="CA169" t="str">
            <v>Period</v>
          </cell>
          <cell r="CB169" t="str">
            <v>Date</v>
          </cell>
          <cell r="CD169" t="str">
            <v>Account</v>
          </cell>
          <cell r="CE169" t="str">
            <v>Dept</v>
          </cell>
          <cell r="CF169" t="str">
            <v>Sum Amount</v>
          </cell>
          <cell r="CG169" t="str">
            <v>Trans</v>
          </cell>
          <cell r="CH169" t="str">
            <v>Product</v>
          </cell>
          <cell r="CI169" t="str">
            <v>Sum Stat Amt</v>
          </cell>
          <cell r="CJ169" t="str">
            <v>Period</v>
          </cell>
          <cell r="CK169" t="str">
            <v>Date</v>
          </cell>
          <cell r="CM169" t="str">
            <v>Account</v>
          </cell>
          <cell r="CN169" t="str">
            <v>Dept</v>
          </cell>
          <cell r="CO169" t="str">
            <v>Sum Amount</v>
          </cell>
          <cell r="CP169" t="str">
            <v>Trans</v>
          </cell>
          <cell r="CQ169" t="str">
            <v>Product</v>
          </cell>
          <cell r="CR169" t="str">
            <v>Sum Stat Amt</v>
          </cell>
          <cell r="CS169" t="str">
            <v>Period</v>
          </cell>
          <cell r="CT169" t="str">
            <v>Date</v>
          </cell>
          <cell r="CV169" t="str">
            <v>Account</v>
          </cell>
          <cell r="CW169" t="str">
            <v>Dept</v>
          </cell>
          <cell r="CX169" t="str">
            <v>Sum Amount</v>
          </cell>
          <cell r="CY169" t="str">
            <v>Trans</v>
          </cell>
          <cell r="CZ169" t="str">
            <v>Product</v>
          </cell>
          <cell r="DA169" t="str">
            <v>Sum Stat Amt</v>
          </cell>
          <cell r="DB169" t="str">
            <v>Period</v>
          </cell>
          <cell r="DC169" t="str">
            <v>Date</v>
          </cell>
          <cell r="DE169" t="str">
            <v>Account</v>
          </cell>
          <cell r="DF169" t="str">
            <v>Dept</v>
          </cell>
          <cell r="DG169" t="str">
            <v>Sum Amount</v>
          </cell>
          <cell r="DH169" t="str">
            <v>Trans</v>
          </cell>
          <cell r="DI169" t="str">
            <v>Product</v>
          </cell>
          <cell r="DJ169" t="str">
            <v>Sum Stat Amt</v>
          </cell>
          <cell r="DK169" t="str">
            <v>Period</v>
          </cell>
          <cell r="DL169" t="str">
            <v>Date</v>
          </cell>
        </row>
        <row r="170">
          <cell r="M170">
            <v>200</v>
          </cell>
          <cell r="Q170">
            <v>39478</v>
          </cell>
          <cell r="V170">
            <v>200</v>
          </cell>
          <cell r="Z170">
            <v>39507</v>
          </cell>
          <cell r="AE170">
            <v>200</v>
          </cell>
          <cell r="AI170">
            <v>39538</v>
          </cell>
          <cell r="AN170">
            <v>200</v>
          </cell>
          <cell r="AR170">
            <v>39568</v>
          </cell>
          <cell r="AW170">
            <v>200</v>
          </cell>
          <cell r="BA170">
            <v>39599</v>
          </cell>
          <cell r="BF170">
            <v>200</v>
          </cell>
          <cell r="BJ170">
            <v>39629</v>
          </cell>
          <cell r="BO170">
            <v>200</v>
          </cell>
          <cell r="BS170">
            <v>39660</v>
          </cell>
          <cell r="BX170">
            <v>200</v>
          </cell>
          <cell r="CB170">
            <v>39691</v>
          </cell>
          <cell r="CG170">
            <v>200</v>
          </cell>
          <cell r="CK170">
            <v>39721</v>
          </cell>
          <cell r="CP170">
            <v>200</v>
          </cell>
          <cell r="CT170">
            <v>39752</v>
          </cell>
          <cell r="CY170">
            <v>200</v>
          </cell>
          <cell r="DC170">
            <v>39782</v>
          </cell>
          <cell r="DH170">
            <v>200</v>
          </cell>
          <cell r="DL170">
            <v>39813</v>
          </cell>
        </row>
        <row r="172">
          <cell r="J172" t="str">
            <v>Account</v>
          </cell>
          <cell r="K172" t="str">
            <v>Oper Unit</v>
          </cell>
          <cell r="L172" t="str">
            <v>Product</v>
          </cell>
          <cell r="M172" t="str">
            <v>Trans</v>
          </cell>
          <cell r="N172" t="str">
            <v>Date</v>
          </cell>
          <cell r="O172" t="str">
            <v>Journal ID</v>
          </cell>
          <cell r="P172" t="str">
            <v>Monetary Amount</v>
          </cell>
          <cell r="Q172" t="str">
            <v>Statistic Amount</v>
          </cell>
          <cell r="S172" t="str">
            <v>Account</v>
          </cell>
          <cell r="T172" t="str">
            <v>Oper Unit</v>
          </cell>
          <cell r="U172" t="str">
            <v>Product</v>
          </cell>
          <cell r="V172" t="str">
            <v>Trans</v>
          </cell>
          <cell r="W172" t="str">
            <v>Date</v>
          </cell>
          <cell r="X172" t="str">
            <v>Journal ID</v>
          </cell>
          <cell r="Y172" t="str">
            <v>Monetary Amount</v>
          </cell>
          <cell r="Z172" t="str">
            <v>Statistic Amount</v>
          </cell>
          <cell r="AB172" t="str">
            <v>Account</v>
          </cell>
          <cell r="AC172" t="str">
            <v>Oper Unit</v>
          </cell>
          <cell r="AD172" t="str">
            <v>Product</v>
          </cell>
          <cell r="AE172" t="str">
            <v>Trans</v>
          </cell>
          <cell r="AF172" t="str">
            <v>Date</v>
          </cell>
          <cell r="AG172" t="str">
            <v>Journal ID</v>
          </cell>
          <cell r="AH172" t="str">
            <v>Monetary Amount</v>
          </cell>
          <cell r="AI172" t="str">
            <v>Statistic Amount</v>
          </cell>
          <cell r="AK172" t="str">
            <v>Account</v>
          </cell>
          <cell r="AL172" t="str">
            <v>Oper Unit</v>
          </cell>
          <cell r="AM172" t="str">
            <v>Product</v>
          </cell>
          <cell r="AN172" t="str">
            <v>Trans</v>
          </cell>
          <cell r="AO172" t="str">
            <v>Date</v>
          </cell>
          <cell r="AP172" t="str">
            <v>Journal ID</v>
          </cell>
          <cell r="AQ172" t="str">
            <v>Monetary Amount</v>
          </cell>
          <cell r="AR172" t="str">
            <v>Statistic Amount</v>
          </cell>
          <cell r="AT172" t="str">
            <v>Account</v>
          </cell>
          <cell r="AU172" t="str">
            <v>Oper Unit</v>
          </cell>
          <cell r="AV172" t="str">
            <v>Product</v>
          </cell>
          <cell r="AW172" t="str">
            <v>Trans</v>
          </cell>
          <cell r="AX172" t="str">
            <v>Date</v>
          </cell>
          <cell r="AY172" t="str">
            <v>Journal ID</v>
          </cell>
          <cell r="AZ172" t="str">
            <v>Monetary Amount</v>
          </cell>
          <cell r="BA172" t="str">
            <v>Statistic Amount</v>
          </cell>
          <cell r="BC172" t="str">
            <v>Account</v>
          </cell>
          <cell r="BD172" t="str">
            <v>Oper Unit</v>
          </cell>
          <cell r="BE172" t="str">
            <v>Product</v>
          </cell>
          <cell r="BF172" t="str">
            <v>Trans</v>
          </cell>
          <cell r="BG172" t="str">
            <v>Date</v>
          </cell>
          <cell r="BH172" t="str">
            <v>Journal ID</v>
          </cell>
          <cell r="BI172" t="str">
            <v>Monetary Amount</v>
          </cell>
          <cell r="BJ172" t="str">
            <v>Statistic Amount</v>
          </cell>
          <cell r="BL172" t="str">
            <v>Account</v>
          </cell>
          <cell r="BM172" t="str">
            <v>Oper Unit</v>
          </cell>
          <cell r="BN172" t="str">
            <v>Product</v>
          </cell>
          <cell r="BO172" t="str">
            <v>Trans</v>
          </cell>
          <cell r="BP172" t="str">
            <v>Date</v>
          </cell>
          <cell r="BQ172" t="str">
            <v>Journal ID</v>
          </cell>
          <cell r="BR172" t="str">
            <v>Monetary Amount</v>
          </cell>
          <cell r="BS172" t="str">
            <v>Statistic Amount</v>
          </cell>
          <cell r="BU172" t="str">
            <v>Account</v>
          </cell>
          <cell r="BV172" t="str">
            <v>Oper Unit</v>
          </cell>
          <cell r="BW172" t="str">
            <v>Product</v>
          </cell>
          <cell r="BX172" t="str">
            <v>Trans</v>
          </cell>
          <cell r="BY172" t="str">
            <v>Date</v>
          </cell>
          <cell r="BZ172" t="str">
            <v>Journal ID</v>
          </cell>
          <cell r="CA172" t="str">
            <v>Monetary Amount</v>
          </cell>
          <cell r="CB172" t="str">
            <v>Statistic Amount</v>
          </cell>
          <cell r="CD172" t="str">
            <v>Account</v>
          </cell>
          <cell r="CE172" t="str">
            <v>Oper Unit</v>
          </cell>
          <cell r="CF172" t="str">
            <v>Product</v>
          </cell>
          <cell r="CG172" t="str">
            <v>Trans</v>
          </cell>
          <cell r="CH172" t="str">
            <v>Date</v>
          </cell>
          <cell r="CI172" t="str">
            <v>Journal ID</v>
          </cell>
          <cell r="CJ172" t="str">
            <v>Monetary Amount</v>
          </cell>
          <cell r="CK172" t="str">
            <v>Statistic Amount</v>
          </cell>
          <cell r="CM172" t="str">
            <v>Account</v>
          </cell>
          <cell r="CN172" t="str">
            <v>Oper Unit</v>
          </cell>
          <cell r="CO172" t="str">
            <v>Product</v>
          </cell>
          <cell r="CP172" t="str">
            <v>Trans</v>
          </cell>
          <cell r="CQ172" t="str">
            <v>Date</v>
          </cell>
          <cell r="CR172" t="str">
            <v>Journal ID</v>
          </cell>
          <cell r="CS172" t="str">
            <v>Monetary Amount</v>
          </cell>
          <cell r="CT172" t="str">
            <v>Statistic Amount</v>
          </cell>
          <cell r="CV172" t="str">
            <v>Account</v>
          </cell>
          <cell r="CW172" t="str">
            <v>Oper Unit</v>
          </cell>
          <cell r="CX172" t="str">
            <v>Product</v>
          </cell>
          <cell r="CY172" t="str">
            <v>Trans</v>
          </cell>
          <cell r="CZ172" t="str">
            <v>Date</v>
          </cell>
          <cell r="DA172" t="str">
            <v>Journal ID</v>
          </cell>
          <cell r="DB172" t="str">
            <v>Monetary Amount</v>
          </cell>
          <cell r="DC172" t="str">
            <v>Statistic Amount</v>
          </cell>
          <cell r="DE172" t="str">
            <v>Account</v>
          </cell>
          <cell r="DF172" t="str">
            <v>Oper Unit</v>
          </cell>
          <cell r="DG172" t="str">
            <v>Product</v>
          </cell>
          <cell r="DH172" t="str">
            <v>Trans</v>
          </cell>
          <cell r="DI172" t="str">
            <v>Date</v>
          </cell>
          <cell r="DJ172" t="str">
            <v>Journal ID</v>
          </cell>
          <cell r="DK172" t="str">
            <v>Monetary Amount</v>
          </cell>
          <cell r="DL172" t="str">
            <v>Statistic Amount</v>
          </cell>
        </row>
        <row r="173">
          <cell r="K173">
            <v>1993</v>
          </cell>
          <cell r="M173">
            <v>200</v>
          </cell>
          <cell r="N173">
            <v>39478</v>
          </cell>
          <cell r="T173">
            <v>1993</v>
          </cell>
          <cell r="V173">
            <v>200</v>
          </cell>
          <cell r="W173">
            <v>39507</v>
          </cell>
          <cell r="AC173">
            <v>1993</v>
          </cell>
          <cell r="AE173">
            <v>200</v>
          </cell>
          <cell r="AF173">
            <v>39538</v>
          </cell>
          <cell r="AL173">
            <v>1993</v>
          </cell>
          <cell r="AN173">
            <v>200</v>
          </cell>
          <cell r="AO173">
            <v>39568</v>
          </cell>
          <cell r="AU173">
            <v>1993</v>
          </cell>
          <cell r="AW173">
            <v>200</v>
          </cell>
          <cell r="AX173">
            <v>39599</v>
          </cell>
          <cell r="BD173">
            <v>1993</v>
          </cell>
          <cell r="BF173">
            <v>200</v>
          </cell>
          <cell r="BG173">
            <v>39629</v>
          </cell>
          <cell r="BM173">
            <v>1993</v>
          </cell>
          <cell r="BO173">
            <v>200</v>
          </cell>
          <cell r="BP173">
            <v>39660</v>
          </cell>
          <cell r="BV173">
            <v>1993</v>
          </cell>
          <cell r="BX173">
            <v>200</v>
          </cell>
          <cell r="BY173">
            <v>39691</v>
          </cell>
          <cell r="CE173">
            <v>1993</v>
          </cell>
          <cell r="CG173">
            <v>200</v>
          </cell>
          <cell r="CH173">
            <v>39721</v>
          </cell>
          <cell r="CN173">
            <v>1993</v>
          </cell>
          <cell r="CP173">
            <v>200</v>
          </cell>
          <cell r="CQ173">
            <v>39752</v>
          </cell>
          <cell r="CW173">
            <v>1993</v>
          </cell>
          <cell r="CY173">
            <v>200</v>
          </cell>
          <cell r="CZ173">
            <v>39782</v>
          </cell>
          <cell r="DF173">
            <v>1993</v>
          </cell>
          <cell r="DH173">
            <v>200</v>
          </cell>
          <cell r="DI173">
            <v>39813</v>
          </cell>
        </row>
        <row r="174">
          <cell r="K174">
            <v>1943</v>
          </cell>
          <cell r="M174">
            <v>200</v>
          </cell>
          <cell r="N174">
            <v>39478</v>
          </cell>
          <cell r="T174">
            <v>1943</v>
          </cell>
          <cell r="V174">
            <v>200</v>
          </cell>
          <cell r="W174">
            <v>39507</v>
          </cell>
          <cell r="AC174">
            <v>1943</v>
          </cell>
          <cell r="AE174">
            <v>200</v>
          </cell>
          <cell r="AF174">
            <v>39538</v>
          </cell>
          <cell r="AL174">
            <v>1943</v>
          </cell>
          <cell r="AN174">
            <v>200</v>
          </cell>
          <cell r="AO174">
            <v>39568</v>
          </cell>
          <cell r="AU174">
            <v>1943</v>
          </cell>
          <cell r="AW174">
            <v>200</v>
          </cell>
          <cell r="AX174">
            <v>39599</v>
          </cell>
          <cell r="BD174">
            <v>1943</v>
          </cell>
          <cell r="BF174">
            <v>200</v>
          </cell>
          <cell r="BG174">
            <v>39629</v>
          </cell>
          <cell r="BM174">
            <v>1943</v>
          </cell>
          <cell r="BO174">
            <v>200</v>
          </cell>
          <cell r="BP174">
            <v>39660</v>
          </cell>
          <cell r="BV174">
            <v>1943</v>
          </cell>
          <cell r="BX174">
            <v>200</v>
          </cell>
          <cell r="BY174">
            <v>39691</v>
          </cell>
          <cell r="CE174">
            <v>1943</v>
          </cell>
          <cell r="CG174">
            <v>200</v>
          </cell>
          <cell r="CH174">
            <v>39721</v>
          </cell>
          <cell r="CN174">
            <v>1943</v>
          </cell>
          <cell r="CP174">
            <v>200</v>
          </cell>
          <cell r="CQ174">
            <v>39752</v>
          </cell>
          <cell r="CW174">
            <v>1943</v>
          </cell>
          <cell r="CY174">
            <v>200</v>
          </cell>
          <cell r="CZ174">
            <v>39782</v>
          </cell>
          <cell r="DF174">
            <v>1943</v>
          </cell>
          <cell r="DH174">
            <v>200</v>
          </cell>
          <cell r="DI174">
            <v>39813</v>
          </cell>
        </row>
      </sheetData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 Panel"/>
      <sheetName val="Bill Factor Data &amp; Summary"/>
      <sheetName val="Criteria"/>
      <sheetName val="Pivot"/>
    </sheetNames>
    <sheetDataSet>
      <sheetData sheetId="0" refreshError="1"/>
      <sheetData sheetId="1" refreshError="1"/>
      <sheetData sheetId="2" refreshError="1">
        <row r="2">
          <cell r="A2" t="str">
            <v>Mo</v>
          </cell>
          <cell r="B2" t="str">
            <v>St</v>
          </cell>
          <cell r="C2" t="str">
            <v>Rate</v>
          </cell>
          <cell r="E2" t="str">
            <v>Mo</v>
          </cell>
          <cell r="F2" t="str">
            <v>St</v>
          </cell>
          <cell r="G2" t="str">
            <v>Rate</v>
          </cell>
          <cell r="L2" t="str">
            <v>St</v>
          </cell>
          <cell r="M2" t="str">
            <v>Rate</v>
          </cell>
          <cell r="O2" t="str">
            <v>St</v>
          </cell>
          <cell r="P2" t="str">
            <v>Rate</v>
          </cell>
          <cell r="Q2" t="str">
            <v>St</v>
          </cell>
          <cell r="R2" t="str">
            <v>Rate</v>
          </cell>
        </row>
        <row r="3">
          <cell r="A3">
            <v>1</v>
          </cell>
          <cell r="B3" t="str">
            <v>UT</v>
          </cell>
          <cell r="C3" t="str">
            <v xml:space="preserve">GSR </v>
          </cell>
          <cell r="E3">
            <v>1</v>
          </cell>
          <cell r="F3" t="str">
            <v>UT</v>
          </cell>
          <cell r="G3" t="str">
            <v>F1</v>
          </cell>
          <cell r="L3" t="str">
            <v>UT</v>
          </cell>
          <cell r="M3" t="str">
            <v>I4</v>
          </cell>
          <cell r="O3" t="str">
            <v>WY</v>
          </cell>
          <cell r="P3" t="str">
            <v xml:space="preserve">GS </v>
          </cell>
          <cell r="Q3" t="str">
            <v>WY</v>
          </cell>
          <cell r="R3" t="str">
            <v>I2</v>
          </cell>
        </row>
        <row r="4">
          <cell r="A4">
            <v>2</v>
          </cell>
          <cell r="B4" t="str">
            <v>UT</v>
          </cell>
          <cell r="C4" t="str">
            <v xml:space="preserve">GSR </v>
          </cell>
          <cell r="E4">
            <v>2</v>
          </cell>
          <cell r="F4" t="str">
            <v>UT</v>
          </cell>
          <cell r="G4" t="str">
            <v>F1</v>
          </cell>
        </row>
        <row r="5">
          <cell r="A5">
            <v>3</v>
          </cell>
          <cell r="B5" t="str">
            <v>UT</v>
          </cell>
          <cell r="C5" t="str">
            <v xml:space="preserve">GSR </v>
          </cell>
          <cell r="E5">
            <v>3</v>
          </cell>
          <cell r="F5" t="str">
            <v>UT</v>
          </cell>
          <cell r="G5" t="str">
            <v>F1</v>
          </cell>
        </row>
        <row r="6">
          <cell r="A6">
            <v>11</v>
          </cell>
          <cell r="B6" t="str">
            <v>UT</v>
          </cell>
          <cell r="C6" t="str">
            <v xml:space="preserve">GSR </v>
          </cell>
          <cell r="E6">
            <v>11</v>
          </cell>
          <cell r="F6" t="str">
            <v>UT</v>
          </cell>
          <cell r="G6" t="str">
            <v>F1</v>
          </cell>
          <cell r="L6" t="str">
            <v>St</v>
          </cell>
          <cell r="M6" t="str">
            <v>Rate</v>
          </cell>
          <cell r="O6" t="str">
            <v>St</v>
          </cell>
          <cell r="P6" t="str">
            <v>Rate</v>
          </cell>
          <cell r="Q6" t="str">
            <v>St</v>
          </cell>
          <cell r="R6" t="str">
            <v>Rate</v>
          </cell>
        </row>
        <row r="7">
          <cell r="A7">
            <v>12</v>
          </cell>
          <cell r="B7" t="str">
            <v>UT</v>
          </cell>
          <cell r="C7" t="str">
            <v xml:space="preserve">GSR </v>
          </cell>
          <cell r="E7">
            <v>12</v>
          </cell>
          <cell r="F7" t="str">
            <v>UT</v>
          </cell>
          <cell r="G7" t="str">
            <v>F1</v>
          </cell>
          <cell r="L7" t="str">
            <v>UT</v>
          </cell>
          <cell r="M7" t="str">
            <v>IS2</v>
          </cell>
          <cell r="O7" t="str">
            <v>WY</v>
          </cell>
          <cell r="P7" t="str">
            <v>NGV</v>
          </cell>
          <cell r="Q7" t="str">
            <v>WY</v>
          </cell>
          <cell r="R7" t="str">
            <v>I4</v>
          </cell>
        </row>
        <row r="10">
          <cell r="A10" t="str">
            <v>Mo</v>
          </cell>
          <cell r="B10" t="str">
            <v>St</v>
          </cell>
          <cell r="C10" t="str">
            <v>Rate</v>
          </cell>
          <cell r="E10" t="str">
            <v>Mo</v>
          </cell>
          <cell r="F10" t="str">
            <v>St</v>
          </cell>
          <cell r="G10" t="str">
            <v>Rate</v>
          </cell>
          <cell r="L10" t="str">
            <v>St</v>
          </cell>
          <cell r="M10" t="str">
            <v>Rate</v>
          </cell>
          <cell r="O10" t="str">
            <v>St</v>
          </cell>
          <cell r="P10" t="str">
            <v>Rate</v>
          </cell>
          <cell r="Q10" t="str">
            <v>St</v>
          </cell>
          <cell r="R10" t="str">
            <v>Rate</v>
          </cell>
        </row>
        <row r="11">
          <cell r="A11">
            <v>4</v>
          </cell>
          <cell r="B11" t="str">
            <v>UT</v>
          </cell>
          <cell r="C11" t="str">
            <v xml:space="preserve">GSR </v>
          </cell>
          <cell r="E11">
            <v>4</v>
          </cell>
          <cell r="F11" t="str">
            <v>UT</v>
          </cell>
          <cell r="G11" t="str">
            <v>F1</v>
          </cell>
          <cell r="L11" t="str">
            <v>UT</v>
          </cell>
          <cell r="M11" t="str">
            <v>IS4</v>
          </cell>
          <cell r="O11" t="str">
            <v>WY</v>
          </cell>
          <cell r="P11" t="str">
            <v>F1</v>
          </cell>
          <cell r="Q11" t="str">
            <v>WY</v>
          </cell>
          <cell r="R11" t="str">
            <v xml:space="preserve">IC </v>
          </cell>
        </row>
        <row r="12">
          <cell r="A12">
            <v>5</v>
          </cell>
          <cell r="B12" t="str">
            <v>UT</v>
          </cell>
          <cell r="C12" t="str">
            <v xml:space="preserve">GSR </v>
          </cell>
          <cell r="E12">
            <v>5</v>
          </cell>
          <cell r="F12" t="str">
            <v>UT</v>
          </cell>
          <cell r="G12" t="str">
            <v>F1</v>
          </cell>
        </row>
        <row r="13">
          <cell r="A13">
            <v>6</v>
          </cell>
          <cell r="B13" t="str">
            <v>UT</v>
          </cell>
          <cell r="C13" t="str">
            <v xml:space="preserve">GSR </v>
          </cell>
          <cell r="E13">
            <v>6</v>
          </cell>
          <cell r="F13" t="str">
            <v>UT</v>
          </cell>
          <cell r="G13" t="str">
            <v>F1</v>
          </cell>
        </row>
        <row r="14">
          <cell r="A14">
            <v>7</v>
          </cell>
          <cell r="B14" t="str">
            <v>UT</v>
          </cell>
          <cell r="C14" t="str">
            <v xml:space="preserve">GSR </v>
          </cell>
          <cell r="E14">
            <v>7</v>
          </cell>
          <cell r="F14" t="str">
            <v>UT</v>
          </cell>
          <cell r="G14" t="str">
            <v>F1</v>
          </cell>
          <cell r="L14" t="str">
            <v>St</v>
          </cell>
          <cell r="M14" t="str">
            <v>Rate</v>
          </cell>
          <cell r="O14" t="str">
            <v>St</v>
          </cell>
          <cell r="P14" t="str">
            <v>Rate</v>
          </cell>
          <cell r="Q14" t="str">
            <v>St</v>
          </cell>
          <cell r="R14" t="str">
            <v>Rate</v>
          </cell>
        </row>
        <row r="15">
          <cell r="A15">
            <v>8</v>
          </cell>
          <cell r="B15" t="str">
            <v>UT</v>
          </cell>
          <cell r="C15" t="str">
            <v xml:space="preserve">GSR </v>
          </cell>
          <cell r="E15">
            <v>8</v>
          </cell>
          <cell r="F15" t="str">
            <v>UT</v>
          </cell>
          <cell r="G15" t="str">
            <v>F1</v>
          </cell>
          <cell r="L15" t="str">
            <v>UT</v>
          </cell>
          <cell r="M15" t="str">
            <v xml:space="preserve">IT  </v>
          </cell>
          <cell r="O15" t="str">
            <v>WY</v>
          </cell>
          <cell r="P15" t="str">
            <v>GSW</v>
          </cell>
          <cell r="Q15" t="str">
            <v>WY</v>
          </cell>
          <cell r="R15" t="str">
            <v xml:space="preserve">IC1 </v>
          </cell>
        </row>
        <row r="16">
          <cell r="A16">
            <v>9</v>
          </cell>
          <cell r="B16" t="str">
            <v>UT</v>
          </cell>
          <cell r="C16" t="str">
            <v xml:space="preserve">GSR </v>
          </cell>
          <cell r="E16">
            <v>9</v>
          </cell>
          <cell r="F16" t="str">
            <v>UT</v>
          </cell>
          <cell r="G16" t="str">
            <v>F1</v>
          </cell>
        </row>
        <row r="17">
          <cell r="A17">
            <v>10</v>
          </cell>
          <cell r="B17" t="str">
            <v>UT</v>
          </cell>
          <cell r="C17" t="str">
            <v xml:space="preserve">GSR </v>
          </cell>
          <cell r="E17">
            <v>10</v>
          </cell>
          <cell r="F17" t="str">
            <v>UT</v>
          </cell>
          <cell r="G17" t="str">
            <v>F1</v>
          </cell>
        </row>
        <row r="18">
          <cell r="Q18" t="str">
            <v>St</v>
          </cell>
          <cell r="R18" t="str">
            <v>Rate</v>
          </cell>
        </row>
        <row r="19">
          <cell r="Q19" t="str">
            <v>WY</v>
          </cell>
          <cell r="R19" t="str">
            <v xml:space="preserve">IC2 </v>
          </cell>
        </row>
        <row r="20">
          <cell r="A20" t="str">
            <v>Mo</v>
          </cell>
          <cell r="B20" t="str">
            <v>St</v>
          </cell>
          <cell r="C20" t="str">
            <v>Rate</v>
          </cell>
          <cell r="E20" t="str">
            <v>Mo</v>
          </cell>
          <cell r="F20" t="str">
            <v>St</v>
          </cell>
          <cell r="G20" t="str">
            <v>Rate</v>
          </cell>
        </row>
        <row r="21">
          <cell r="A21">
            <v>1</v>
          </cell>
          <cell r="B21" t="str">
            <v>UT</v>
          </cell>
          <cell r="C21" t="str">
            <v>GSS</v>
          </cell>
          <cell r="E21">
            <v>1</v>
          </cell>
          <cell r="F21" t="str">
            <v>UT</v>
          </cell>
          <cell r="G21" t="str">
            <v>F1E</v>
          </cell>
        </row>
        <row r="22">
          <cell r="A22">
            <v>2</v>
          </cell>
          <cell r="B22" t="str">
            <v>UT</v>
          </cell>
          <cell r="C22" t="str">
            <v>GSS</v>
          </cell>
          <cell r="E22">
            <v>2</v>
          </cell>
          <cell r="F22" t="str">
            <v>UT</v>
          </cell>
          <cell r="G22" t="str">
            <v>F1E</v>
          </cell>
          <cell r="L22" t="str">
            <v>St</v>
          </cell>
          <cell r="M22" t="str">
            <v>Rate</v>
          </cell>
          <cell r="Q22" t="str">
            <v>St</v>
          </cell>
          <cell r="R22" t="str">
            <v>Rate</v>
          </cell>
        </row>
        <row r="23">
          <cell r="A23">
            <v>3</v>
          </cell>
          <cell r="B23" t="str">
            <v>UT</v>
          </cell>
          <cell r="C23" t="str">
            <v>GSS</v>
          </cell>
          <cell r="E23">
            <v>3</v>
          </cell>
          <cell r="F23" t="str">
            <v>UT</v>
          </cell>
          <cell r="G23" t="str">
            <v>F1E</v>
          </cell>
          <cell r="L23" t="str">
            <v>UT</v>
          </cell>
          <cell r="M23" t="str">
            <v xml:space="preserve">ITS </v>
          </cell>
          <cell r="Q23" t="str">
            <v>WY</v>
          </cell>
          <cell r="R23" t="str">
            <v>IT</v>
          </cell>
        </row>
        <row r="24">
          <cell r="A24">
            <v>11</v>
          </cell>
          <cell r="B24" t="str">
            <v>UT</v>
          </cell>
          <cell r="C24" t="str">
            <v>GSS</v>
          </cell>
          <cell r="E24">
            <v>11</v>
          </cell>
          <cell r="F24" t="str">
            <v>UT</v>
          </cell>
          <cell r="G24" t="str">
            <v>F1E</v>
          </cell>
        </row>
        <row r="25">
          <cell r="A25">
            <v>12</v>
          </cell>
          <cell r="B25" t="str">
            <v>UT</v>
          </cell>
          <cell r="C25" t="str">
            <v>GSS</v>
          </cell>
          <cell r="E25">
            <v>12</v>
          </cell>
          <cell r="F25" t="str">
            <v>UT</v>
          </cell>
          <cell r="G25" t="str">
            <v>F1E</v>
          </cell>
        </row>
        <row r="26">
          <cell r="Q26" t="str">
            <v>St</v>
          </cell>
          <cell r="R26" t="str">
            <v>Rate</v>
          </cell>
        </row>
        <row r="27">
          <cell r="Q27" t="str">
            <v>CO</v>
          </cell>
          <cell r="R27" t="str">
            <v>I4</v>
          </cell>
        </row>
        <row r="28">
          <cell r="A28" t="str">
            <v>Mo</v>
          </cell>
          <cell r="B28" t="str">
            <v>St</v>
          </cell>
          <cell r="C28" t="str">
            <v>Rate</v>
          </cell>
          <cell r="E28" t="str">
            <v>Mo</v>
          </cell>
          <cell r="F28" t="str">
            <v>St</v>
          </cell>
          <cell r="G28" t="str">
            <v>Rate</v>
          </cell>
        </row>
        <row r="29">
          <cell r="A29">
            <v>4</v>
          </cell>
          <cell r="B29" t="str">
            <v>UT</v>
          </cell>
          <cell r="C29" t="str">
            <v>GSS</v>
          </cell>
          <cell r="E29">
            <v>4</v>
          </cell>
          <cell r="F29" t="str">
            <v>UT</v>
          </cell>
          <cell r="G29" t="str">
            <v>F1E</v>
          </cell>
        </row>
        <row r="30">
          <cell r="A30">
            <v>5</v>
          </cell>
          <cell r="B30" t="str">
            <v>UT</v>
          </cell>
          <cell r="C30" t="str">
            <v>GSS</v>
          </cell>
          <cell r="E30">
            <v>5</v>
          </cell>
          <cell r="F30" t="str">
            <v>UT</v>
          </cell>
          <cell r="G30" t="str">
            <v>F1E</v>
          </cell>
        </row>
        <row r="31">
          <cell r="A31">
            <v>6</v>
          </cell>
          <cell r="B31" t="str">
            <v>UT</v>
          </cell>
          <cell r="C31" t="str">
            <v>GSS</v>
          </cell>
          <cell r="E31">
            <v>6</v>
          </cell>
          <cell r="F31" t="str">
            <v>UT</v>
          </cell>
          <cell r="G31" t="str">
            <v>F1E</v>
          </cell>
        </row>
        <row r="32">
          <cell r="A32">
            <v>7</v>
          </cell>
          <cell r="B32" t="str">
            <v>UT</v>
          </cell>
          <cell r="C32" t="str">
            <v>GSS</v>
          </cell>
          <cell r="E32">
            <v>7</v>
          </cell>
          <cell r="F32" t="str">
            <v>UT</v>
          </cell>
          <cell r="G32" t="str">
            <v>F1E</v>
          </cell>
        </row>
        <row r="33">
          <cell r="A33">
            <v>8</v>
          </cell>
          <cell r="B33" t="str">
            <v>UT</v>
          </cell>
          <cell r="C33" t="str">
            <v>GSS</v>
          </cell>
          <cell r="E33">
            <v>8</v>
          </cell>
          <cell r="F33" t="str">
            <v>UT</v>
          </cell>
          <cell r="G33" t="str">
            <v>F1E</v>
          </cell>
        </row>
        <row r="34">
          <cell r="A34">
            <v>9</v>
          </cell>
          <cell r="B34" t="str">
            <v>UT</v>
          </cell>
          <cell r="C34" t="str">
            <v>GSS</v>
          </cell>
          <cell r="E34">
            <v>9</v>
          </cell>
          <cell r="F34" t="str">
            <v>UT</v>
          </cell>
          <cell r="G34" t="str">
            <v>F1E</v>
          </cell>
        </row>
        <row r="35">
          <cell r="A35">
            <v>10</v>
          </cell>
          <cell r="B35" t="str">
            <v>UT</v>
          </cell>
          <cell r="C35" t="str">
            <v>GSS</v>
          </cell>
          <cell r="E35">
            <v>10</v>
          </cell>
          <cell r="F35" t="str">
            <v>UT</v>
          </cell>
          <cell r="G35" t="str">
            <v>F1E</v>
          </cell>
        </row>
      </sheetData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ROGRAM SPLIT"/>
      <sheetName val="PROGRAM NO SPLIT"/>
      <sheetName val="EXPORT"/>
      <sheetName val="REVRUN INPUT"/>
      <sheetName val="CRITERIA"/>
      <sheetName val="USAGE"/>
      <sheetName val="Macro1"/>
      <sheetName val="Model Checks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F7" t="str">
            <v>State</v>
          </cell>
          <cell r="G7" t="str">
            <v>Rate</v>
          </cell>
          <cell r="H7" t="str">
            <v>Type</v>
          </cell>
        </row>
        <row r="8">
          <cell r="F8" t="str">
            <v>UT</v>
          </cell>
          <cell r="G8" t="str">
            <v xml:space="preserve">GSR </v>
          </cell>
          <cell r="H8" t="str">
            <v xml:space="preserve">Dth      </v>
          </cell>
        </row>
        <row r="10">
          <cell r="B10" t="str">
            <v>State</v>
          </cell>
          <cell r="C10" t="str">
            <v>Rate</v>
          </cell>
          <cell r="D10" t="str">
            <v>Type</v>
          </cell>
        </row>
        <row r="11">
          <cell r="B11" t="str">
            <v>UT</v>
          </cell>
          <cell r="C11" t="str">
            <v xml:space="preserve">GS  </v>
          </cell>
          <cell r="D11" t="str">
            <v>Customers</v>
          </cell>
        </row>
        <row r="13">
          <cell r="F13" t="str">
            <v>State</v>
          </cell>
          <cell r="G13" t="str">
            <v>Rate</v>
          </cell>
          <cell r="H13" t="str">
            <v>Type</v>
          </cell>
        </row>
        <row r="14">
          <cell r="F14" t="str">
            <v>UT</v>
          </cell>
          <cell r="G14" t="str">
            <v xml:space="preserve">GSR </v>
          </cell>
          <cell r="H14" t="str">
            <v xml:space="preserve">DNG      </v>
          </cell>
        </row>
        <row r="16">
          <cell r="F16" t="str">
            <v>State</v>
          </cell>
          <cell r="G16" t="str">
            <v>Rate</v>
          </cell>
          <cell r="H16" t="str">
            <v>Type</v>
          </cell>
        </row>
        <row r="17">
          <cell r="F17" t="str">
            <v>UT</v>
          </cell>
          <cell r="G17" t="str">
            <v xml:space="preserve">GSR </v>
          </cell>
          <cell r="H17" t="str">
            <v xml:space="preserve">SNG      </v>
          </cell>
        </row>
        <row r="19">
          <cell r="F19" t="str">
            <v>State</v>
          </cell>
          <cell r="G19" t="str">
            <v>Rate</v>
          </cell>
          <cell r="H19" t="str">
            <v>Type</v>
          </cell>
        </row>
        <row r="20">
          <cell r="F20" t="str">
            <v>UT</v>
          </cell>
          <cell r="G20" t="str">
            <v xml:space="preserve">GSR </v>
          </cell>
          <cell r="H20" t="str">
            <v>Commodity</v>
          </cell>
        </row>
        <row r="23">
          <cell r="B23" t="str">
            <v>State</v>
          </cell>
          <cell r="C23" t="str">
            <v>Rate</v>
          </cell>
          <cell r="D23" t="str">
            <v>Type</v>
          </cell>
        </row>
        <row r="24">
          <cell r="B24" t="str">
            <v>UT</v>
          </cell>
          <cell r="C24" t="str">
            <v xml:space="preserve">GSC </v>
          </cell>
          <cell r="D24" t="str">
            <v xml:space="preserve">Dth      </v>
          </cell>
        </row>
        <row r="29">
          <cell r="B29" t="str">
            <v>State</v>
          </cell>
          <cell r="C29" t="str">
            <v>Rate</v>
          </cell>
          <cell r="D29" t="str">
            <v>Type</v>
          </cell>
        </row>
        <row r="30">
          <cell r="B30" t="str">
            <v>UT</v>
          </cell>
          <cell r="C30" t="str">
            <v xml:space="preserve">GSC </v>
          </cell>
          <cell r="D30" t="str">
            <v xml:space="preserve">DNG      </v>
          </cell>
        </row>
        <row r="32">
          <cell r="B32" t="str">
            <v>State</v>
          </cell>
          <cell r="C32" t="str">
            <v>Rate</v>
          </cell>
          <cell r="D32" t="str">
            <v>Type</v>
          </cell>
        </row>
        <row r="33">
          <cell r="B33" t="str">
            <v>UT</v>
          </cell>
          <cell r="C33" t="str">
            <v xml:space="preserve">GSC </v>
          </cell>
          <cell r="D33" t="str">
            <v xml:space="preserve">SNG      </v>
          </cell>
        </row>
        <row r="35">
          <cell r="B35" t="str">
            <v>State</v>
          </cell>
          <cell r="C35" t="str">
            <v>Rate</v>
          </cell>
          <cell r="D35" t="str">
            <v>Type</v>
          </cell>
        </row>
        <row r="36">
          <cell r="B36" t="str">
            <v>UT</v>
          </cell>
          <cell r="C36" t="str">
            <v xml:space="preserve">GSC </v>
          </cell>
          <cell r="D36" t="str">
            <v>Commodity</v>
          </cell>
        </row>
        <row r="42">
          <cell r="B42" t="str">
            <v>State</v>
          </cell>
          <cell r="C42" t="str">
            <v>Rate</v>
          </cell>
          <cell r="D42" t="str">
            <v>Type</v>
          </cell>
        </row>
        <row r="43">
          <cell r="B43" t="str">
            <v>UT</v>
          </cell>
          <cell r="C43" t="str">
            <v xml:space="preserve">GSS </v>
          </cell>
          <cell r="D43" t="str">
            <v>Customers</v>
          </cell>
        </row>
        <row r="61">
          <cell r="B61" t="str">
            <v>State</v>
          </cell>
          <cell r="C61" t="str">
            <v>Rate</v>
          </cell>
          <cell r="D61" t="str">
            <v>Type</v>
          </cell>
        </row>
        <row r="62">
          <cell r="B62" t="str">
            <v>UT</v>
          </cell>
          <cell r="C62" t="str">
            <v xml:space="preserve">FS  </v>
          </cell>
          <cell r="D62" t="str">
            <v>Customers</v>
          </cell>
        </row>
        <row r="63">
          <cell r="B63" t="str">
            <v>UT</v>
          </cell>
          <cell r="C63" t="str">
            <v xml:space="preserve">F1  </v>
          </cell>
          <cell r="D63" t="str">
            <v>Customers</v>
          </cell>
        </row>
        <row r="64">
          <cell r="B64" t="str">
            <v>UT</v>
          </cell>
          <cell r="C64" t="str">
            <v xml:space="preserve">F1B </v>
          </cell>
          <cell r="D64" t="str">
            <v>Customers</v>
          </cell>
        </row>
        <row r="65">
          <cell r="B65" t="str">
            <v>UT</v>
          </cell>
          <cell r="C65" t="str">
            <v xml:space="preserve">F1C </v>
          </cell>
          <cell r="D65" t="str">
            <v>Customers</v>
          </cell>
        </row>
        <row r="90">
          <cell r="B90" t="str">
            <v>State</v>
          </cell>
          <cell r="C90" t="str">
            <v>Rate</v>
          </cell>
          <cell r="D90" t="str">
            <v>Type</v>
          </cell>
        </row>
        <row r="91">
          <cell r="B91" t="str">
            <v>UT</v>
          </cell>
          <cell r="C91" t="str">
            <v xml:space="preserve">NGV </v>
          </cell>
          <cell r="D91" t="str">
            <v>Customers</v>
          </cell>
        </row>
        <row r="106">
          <cell r="B106" t="str">
            <v>State</v>
          </cell>
          <cell r="C106" t="str">
            <v>Rate</v>
          </cell>
          <cell r="D106" t="str">
            <v>Type</v>
          </cell>
        </row>
        <row r="107">
          <cell r="B107" t="str">
            <v>UT</v>
          </cell>
          <cell r="C107" t="str">
            <v xml:space="preserve">F3  </v>
          </cell>
          <cell r="D107" t="str">
            <v>Customers</v>
          </cell>
        </row>
        <row r="119">
          <cell r="B119" t="str">
            <v>State</v>
          </cell>
          <cell r="C119" t="str">
            <v>Rate</v>
          </cell>
          <cell r="D119" t="str">
            <v>Type</v>
          </cell>
        </row>
        <row r="120">
          <cell r="B120" t="str">
            <v>UT</v>
          </cell>
          <cell r="C120" t="str">
            <v xml:space="preserve">F4  </v>
          </cell>
          <cell r="D120" t="str">
            <v xml:space="preserve">Dth      </v>
          </cell>
        </row>
        <row r="122">
          <cell r="B122" t="str">
            <v>State</v>
          </cell>
          <cell r="C122" t="str">
            <v>Rate</v>
          </cell>
          <cell r="D122" t="str">
            <v>Type</v>
          </cell>
        </row>
        <row r="123">
          <cell r="B123" t="str">
            <v>UT</v>
          </cell>
          <cell r="C123" t="str">
            <v xml:space="preserve">F4  </v>
          </cell>
          <cell r="D123" t="str">
            <v>Customers</v>
          </cell>
        </row>
        <row r="125">
          <cell r="B125" t="str">
            <v>State</v>
          </cell>
          <cell r="C125" t="str">
            <v>Rate</v>
          </cell>
          <cell r="D125" t="str">
            <v>Type</v>
          </cell>
        </row>
        <row r="126">
          <cell r="B126" t="str">
            <v>UT</v>
          </cell>
          <cell r="C126" t="str">
            <v xml:space="preserve">F4  </v>
          </cell>
          <cell r="D126" t="str">
            <v xml:space="preserve">DNG      </v>
          </cell>
        </row>
        <row r="128">
          <cell r="B128" t="str">
            <v>State</v>
          </cell>
          <cell r="C128" t="str">
            <v>Rate</v>
          </cell>
          <cell r="D128" t="str">
            <v>Type</v>
          </cell>
        </row>
        <row r="129">
          <cell r="B129" t="str">
            <v>UT</v>
          </cell>
          <cell r="C129" t="str">
            <v xml:space="preserve">F4  </v>
          </cell>
          <cell r="D129" t="str">
            <v xml:space="preserve">SNG      </v>
          </cell>
        </row>
        <row r="131">
          <cell r="B131" t="str">
            <v>State</v>
          </cell>
          <cell r="C131" t="str">
            <v>Rate</v>
          </cell>
          <cell r="D131" t="str">
            <v>Type</v>
          </cell>
        </row>
        <row r="132">
          <cell r="B132" t="str">
            <v>UT</v>
          </cell>
          <cell r="C132" t="str">
            <v xml:space="preserve">F4  </v>
          </cell>
          <cell r="D132" t="str">
            <v>Commodity</v>
          </cell>
        </row>
        <row r="139">
          <cell r="B139" t="str">
            <v>State</v>
          </cell>
          <cell r="C139" t="str">
            <v>Rate</v>
          </cell>
          <cell r="D139" t="str">
            <v>Type</v>
          </cell>
        </row>
        <row r="140">
          <cell r="B140" t="str">
            <v>UT</v>
          </cell>
          <cell r="C140" t="str">
            <v xml:space="preserve">I2  </v>
          </cell>
          <cell r="D140" t="str">
            <v>Customers</v>
          </cell>
        </row>
        <row r="159">
          <cell r="B159" t="str">
            <v>State</v>
          </cell>
          <cell r="C159" t="str">
            <v>Rate</v>
          </cell>
          <cell r="D159" t="str">
            <v>Type</v>
          </cell>
        </row>
        <row r="160">
          <cell r="B160" t="str">
            <v>UT</v>
          </cell>
          <cell r="C160" t="str">
            <v xml:space="preserve">IS2 </v>
          </cell>
          <cell r="D160" t="str">
            <v>Customers</v>
          </cell>
        </row>
        <row r="161">
          <cell r="B161" t="str">
            <v>UT</v>
          </cell>
          <cell r="C161" t="str">
            <v xml:space="preserve">IS2 </v>
          </cell>
          <cell r="D161" t="str">
            <v>Customers</v>
          </cell>
        </row>
        <row r="179">
          <cell r="B179" t="str">
            <v>State</v>
          </cell>
          <cell r="C179" t="str">
            <v>Rate</v>
          </cell>
          <cell r="D179" t="str">
            <v>Type</v>
          </cell>
        </row>
        <row r="180">
          <cell r="B180" t="str">
            <v>UT</v>
          </cell>
          <cell r="C180" t="str">
            <v xml:space="preserve">ISE </v>
          </cell>
          <cell r="D180" t="str">
            <v>Customers</v>
          </cell>
        </row>
        <row r="213">
          <cell r="B213" t="str">
            <v>State</v>
          </cell>
          <cell r="C213" t="str">
            <v>Rate</v>
          </cell>
          <cell r="D213" t="str">
            <v>Type</v>
          </cell>
        </row>
        <row r="214">
          <cell r="B214" t="str">
            <v>UT</v>
          </cell>
          <cell r="C214" t="str">
            <v xml:space="preserve">IT  </v>
          </cell>
          <cell r="D214" t="str">
            <v>Customers</v>
          </cell>
        </row>
        <row r="215">
          <cell r="B215" t="str">
            <v>UT</v>
          </cell>
          <cell r="C215" t="str">
            <v xml:space="preserve">TS  </v>
          </cell>
          <cell r="D215" t="str">
            <v>Customers</v>
          </cell>
        </row>
        <row r="216">
          <cell r="B216" t="str">
            <v>UT</v>
          </cell>
          <cell r="C216" t="str">
            <v xml:space="preserve">ITB </v>
          </cell>
          <cell r="D216" t="str">
            <v>Customers</v>
          </cell>
        </row>
        <row r="237">
          <cell r="B237" t="str">
            <v>State</v>
          </cell>
          <cell r="C237" t="str">
            <v>Rate</v>
          </cell>
          <cell r="D237" t="str">
            <v>Type</v>
          </cell>
        </row>
        <row r="238">
          <cell r="B238" t="str">
            <v>UT</v>
          </cell>
          <cell r="C238" t="str">
            <v xml:space="preserve">TSE </v>
          </cell>
          <cell r="D238" t="str">
            <v>Customers</v>
          </cell>
        </row>
        <row r="254">
          <cell r="B254" t="str">
            <v>State</v>
          </cell>
          <cell r="C254" t="str">
            <v>Rate</v>
          </cell>
          <cell r="D254" t="str">
            <v>Type</v>
          </cell>
        </row>
        <row r="255">
          <cell r="B255" t="str">
            <v>UT</v>
          </cell>
          <cell r="C255" t="str">
            <v>FT</v>
          </cell>
          <cell r="D255" t="str">
            <v>Customers</v>
          </cell>
        </row>
        <row r="256">
          <cell r="B256" t="str">
            <v>UT</v>
          </cell>
          <cell r="C256" t="str">
            <v xml:space="preserve">FT1 </v>
          </cell>
          <cell r="D256" t="str">
            <v>Customers</v>
          </cell>
        </row>
        <row r="271">
          <cell r="B271" t="str">
            <v>State</v>
          </cell>
          <cell r="C271" t="str">
            <v>Rate</v>
          </cell>
          <cell r="D271" t="str">
            <v>Type</v>
          </cell>
        </row>
        <row r="272">
          <cell r="B272" t="str">
            <v>UT</v>
          </cell>
          <cell r="C272" t="str">
            <v>FT1L</v>
          </cell>
          <cell r="D272" t="str">
            <v xml:space="preserve">Dth      </v>
          </cell>
        </row>
        <row r="277">
          <cell r="B277" t="str">
            <v>State</v>
          </cell>
          <cell r="C277" t="str">
            <v>Rate</v>
          </cell>
          <cell r="D277" t="str">
            <v>Type</v>
          </cell>
        </row>
        <row r="278">
          <cell r="B278" t="str">
            <v>UT</v>
          </cell>
          <cell r="C278" t="str">
            <v>FT1L</v>
          </cell>
          <cell r="D278" t="str">
            <v xml:space="preserve">DNG      </v>
          </cell>
        </row>
        <row r="280">
          <cell r="B280" t="str">
            <v>State</v>
          </cell>
          <cell r="C280" t="str">
            <v>Rate</v>
          </cell>
          <cell r="D280" t="str">
            <v>Type</v>
          </cell>
        </row>
        <row r="281">
          <cell r="B281" t="str">
            <v>UT</v>
          </cell>
          <cell r="C281" t="str">
            <v>FT1L</v>
          </cell>
          <cell r="D281" t="str">
            <v xml:space="preserve">SNG      </v>
          </cell>
        </row>
        <row r="283">
          <cell r="B283" t="str">
            <v>State</v>
          </cell>
          <cell r="C283" t="str">
            <v>Rate</v>
          </cell>
          <cell r="D283" t="str">
            <v>Type</v>
          </cell>
        </row>
        <row r="284">
          <cell r="B284" t="str">
            <v>UT</v>
          </cell>
          <cell r="C284" t="str">
            <v>FT1L</v>
          </cell>
          <cell r="D284" t="str">
            <v>Commodity</v>
          </cell>
        </row>
        <row r="290">
          <cell r="B290" t="str">
            <v>State</v>
          </cell>
          <cell r="C290" t="str">
            <v>Rate</v>
          </cell>
          <cell r="D290" t="str">
            <v>Type</v>
          </cell>
        </row>
        <row r="291">
          <cell r="B291" t="str">
            <v>UT</v>
          </cell>
          <cell r="C291" t="str">
            <v xml:space="preserve">FT2 </v>
          </cell>
          <cell r="D291" t="str">
            <v>Customers</v>
          </cell>
        </row>
        <row r="303">
          <cell r="B303" t="str">
            <v>State</v>
          </cell>
          <cell r="C303" t="str">
            <v>Rate</v>
          </cell>
          <cell r="D303" t="str">
            <v>Type</v>
          </cell>
        </row>
        <row r="304">
          <cell r="B304" t="str">
            <v>UT</v>
          </cell>
          <cell r="C304" t="str">
            <v>FT2C</v>
          </cell>
          <cell r="D304" t="str">
            <v xml:space="preserve">Dth      </v>
          </cell>
        </row>
        <row r="306">
          <cell r="B306" t="str">
            <v>State</v>
          </cell>
          <cell r="C306" t="str">
            <v>Rate</v>
          </cell>
          <cell r="D306" t="str">
            <v>Type</v>
          </cell>
        </row>
        <row r="307">
          <cell r="B307" t="str">
            <v>UT</v>
          </cell>
          <cell r="C307" t="str">
            <v>FT2C</v>
          </cell>
          <cell r="D307" t="str">
            <v>Customers</v>
          </cell>
        </row>
        <row r="309">
          <cell r="B309" t="str">
            <v>State</v>
          </cell>
          <cell r="C309" t="str">
            <v>Rate</v>
          </cell>
          <cell r="D309" t="str">
            <v>Type</v>
          </cell>
        </row>
        <row r="310">
          <cell r="B310" t="str">
            <v>UT</v>
          </cell>
          <cell r="C310" t="str">
            <v>FT2C</v>
          </cell>
          <cell r="D310" t="str">
            <v xml:space="preserve">DNG      </v>
          </cell>
        </row>
        <row r="312">
          <cell r="B312" t="str">
            <v>State</v>
          </cell>
          <cell r="C312" t="str">
            <v>Rate</v>
          </cell>
          <cell r="D312" t="str">
            <v>Type</v>
          </cell>
        </row>
        <row r="313">
          <cell r="B313" t="str">
            <v>UT</v>
          </cell>
          <cell r="C313" t="str">
            <v>FT2C</v>
          </cell>
          <cell r="D313" t="str">
            <v xml:space="preserve">SNG      </v>
          </cell>
        </row>
        <row r="315">
          <cell r="B315" t="str">
            <v>State</v>
          </cell>
          <cell r="C315" t="str">
            <v>Rate</v>
          </cell>
          <cell r="D315" t="str">
            <v>Type</v>
          </cell>
        </row>
        <row r="316">
          <cell r="B316" t="str">
            <v>UT</v>
          </cell>
          <cell r="C316" t="str">
            <v>FT2C</v>
          </cell>
          <cell r="D316" t="str">
            <v>Commodity</v>
          </cell>
        </row>
        <row r="322">
          <cell r="B322" t="str">
            <v>State</v>
          </cell>
          <cell r="C322" t="str">
            <v>Rate</v>
          </cell>
          <cell r="D322" t="str">
            <v>Type</v>
          </cell>
        </row>
        <row r="323">
          <cell r="B323" t="str">
            <v>UT</v>
          </cell>
          <cell r="C323" t="str">
            <v xml:space="preserve">FTE </v>
          </cell>
          <cell r="D323" t="str">
            <v>Customers</v>
          </cell>
        </row>
        <row r="338">
          <cell r="B338" t="str">
            <v>State</v>
          </cell>
          <cell r="C338" t="str">
            <v>Rate</v>
          </cell>
          <cell r="D338" t="str">
            <v>Type</v>
          </cell>
        </row>
        <row r="339">
          <cell r="B339" t="str">
            <v>UT</v>
          </cell>
          <cell r="C339" t="str">
            <v xml:space="preserve">MT  </v>
          </cell>
          <cell r="D339" t="str">
            <v>Customers</v>
          </cell>
        </row>
        <row r="354">
          <cell r="B354" t="str">
            <v>State</v>
          </cell>
          <cell r="C354" t="str">
            <v>Rate</v>
          </cell>
          <cell r="D354" t="str">
            <v>Type</v>
          </cell>
        </row>
        <row r="355">
          <cell r="B355" t="str">
            <v>UT</v>
          </cell>
          <cell r="C355" t="str">
            <v xml:space="preserve">E1  </v>
          </cell>
          <cell r="D355" t="str">
            <v>Customers</v>
          </cell>
        </row>
        <row r="370">
          <cell r="B370" t="str">
            <v>State</v>
          </cell>
          <cell r="C370" t="str">
            <v>Rate</v>
          </cell>
          <cell r="D370" t="str">
            <v>Type</v>
          </cell>
        </row>
        <row r="371">
          <cell r="B371" t="str">
            <v>UT</v>
          </cell>
          <cell r="C371" t="str">
            <v>P1</v>
          </cell>
          <cell r="D371" t="str">
            <v>Customers</v>
          </cell>
        </row>
        <row r="420">
          <cell r="B420" t="str">
            <v>State</v>
          </cell>
          <cell r="C420" t="str">
            <v>Rate</v>
          </cell>
          <cell r="D420" t="str">
            <v>Type</v>
          </cell>
        </row>
        <row r="421">
          <cell r="B421" t="str">
            <v>UT</v>
          </cell>
          <cell r="C421" t="str">
            <v xml:space="preserve">I4  </v>
          </cell>
          <cell r="D421" t="str">
            <v>Customers</v>
          </cell>
        </row>
        <row r="422">
          <cell r="B422" t="str">
            <v>UT</v>
          </cell>
          <cell r="C422" t="str">
            <v xml:space="preserve">I4A </v>
          </cell>
          <cell r="D422" t="str">
            <v>Customers</v>
          </cell>
        </row>
        <row r="423">
          <cell r="B423" t="str">
            <v>UT</v>
          </cell>
          <cell r="C423" t="str">
            <v>I4</v>
          </cell>
          <cell r="D423" t="str">
            <v>Customers</v>
          </cell>
        </row>
        <row r="447">
          <cell r="B447" t="str">
            <v>State</v>
          </cell>
          <cell r="C447" t="str">
            <v>Rate</v>
          </cell>
          <cell r="D447" t="str">
            <v>Type</v>
          </cell>
        </row>
        <row r="448">
          <cell r="B448" t="str">
            <v>UT</v>
          </cell>
          <cell r="D448" t="str">
            <v>Customers</v>
          </cell>
        </row>
        <row r="499">
          <cell r="B499" t="str">
            <v>State</v>
          </cell>
          <cell r="C499" t="str">
            <v>Rate</v>
          </cell>
          <cell r="D499" t="str">
            <v>Type</v>
          </cell>
        </row>
        <row r="500">
          <cell r="B500" t="str">
            <v>WY</v>
          </cell>
          <cell r="C500" t="str">
            <v xml:space="preserve">GS  </v>
          </cell>
          <cell r="D500" t="str">
            <v>Customers</v>
          </cell>
        </row>
        <row r="515">
          <cell r="B515" t="str">
            <v>State</v>
          </cell>
          <cell r="C515" t="str">
            <v>Rate</v>
          </cell>
          <cell r="D515" t="str">
            <v>Type</v>
          </cell>
        </row>
        <row r="516">
          <cell r="B516" t="str">
            <v>WY</v>
          </cell>
          <cell r="C516" t="str">
            <v xml:space="preserve">F1  </v>
          </cell>
          <cell r="D516" t="str">
            <v>Customers</v>
          </cell>
        </row>
        <row r="517">
          <cell r="B517" t="str">
            <v>WY</v>
          </cell>
          <cell r="C517" t="str">
            <v xml:space="preserve">F1A </v>
          </cell>
          <cell r="D517" t="str">
            <v>Customers</v>
          </cell>
        </row>
        <row r="518">
          <cell r="B518" t="str">
            <v>WY</v>
          </cell>
          <cell r="C518" t="str">
            <v xml:space="preserve">F1B </v>
          </cell>
          <cell r="D518" t="str">
            <v>Customers</v>
          </cell>
        </row>
        <row r="519">
          <cell r="B519" t="str">
            <v>WY</v>
          </cell>
          <cell r="C519" t="str">
            <v xml:space="preserve">F1C </v>
          </cell>
          <cell r="D519" t="str">
            <v>Customers</v>
          </cell>
        </row>
        <row r="537">
          <cell r="B537" t="str">
            <v>State</v>
          </cell>
          <cell r="C537" t="str">
            <v>Rate</v>
          </cell>
          <cell r="D537" t="str">
            <v>Type</v>
          </cell>
        </row>
        <row r="538">
          <cell r="B538" t="str">
            <v>WY</v>
          </cell>
          <cell r="C538" t="str">
            <v xml:space="preserve">NGV </v>
          </cell>
          <cell r="D538" t="str">
            <v>Customers</v>
          </cell>
        </row>
        <row r="550">
          <cell r="B550" t="str">
            <v>State</v>
          </cell>
          <cell r="C550" t="str">
            <v>Rate</v>
          </cell>
          <cell r="D550" t="str">
            <v>Type</v>
          </cell>
        </row>
        <row r="551">
          <cell r="B551" t="str">
            <v>WY</v>
          </cell>
          <cell r="C551" t="str">
            <v xml:space="preserve">GSW </v>
          </cell>
          <cell r="D551" t="str">
            <v>Customers</v>
          </cell>
        </row>
        <row r="589">
          <cell r="B589" t="str">
            <v>State</v>
          </cell>
          <cell r="C589" t="str">
            <v>Rate</v>
          </cell>
          <cell r="D589" t="str">
            <v>Type</v>
          </cell>
        </row>
        <row r="590">
          <cell r="B590" t="str">
            <v>WY</v>
          </cell>
          <cell r="C590" t="str">
            <v xml:space="preserve">I2  </v>
          </cell>
          <cell r="D590" t="str">
            <v>Customers</v>
          </cell>
        </row>
        <row r="606">
          <cell r="B606" t="str">
            <v>State</v>
          </cell>
          <cell r="C606" t="str">
            <v>Rate</v>
          </cell>
          <cell r="D606" t="str">
            <v>Type</v>
          </cell>
        </row>
        <row r="607">
          <cell r="B607" t="str">
            <v>WY</v>
          </cell>
          <cell r="C607" t="str">
            <v xml:space="preserve">I4  </v>
          </cell>
          <cell r="D607" t="str">
            <v>Customers</v>
          </cell>
        </row>
        <row r="608">
          <cell r="B608" t="str">
            <v>WY</v>
          </cell>
          <cell r="C608" t="str">
            <v xml:space="preserve">I4A </v>
          </cell>
          <cell r="D608" t="str">
            <v>Customers</v>
          </cell>
        </row>
        <row r="627">
          <cell r="B627" t="str">
            <v>State</v>
          </cell>
          <cell r="C627" t="str">
            <v>Rate</v>
          </cell>
          <cell r="D627" t="str">
            <v>Type</v>
          </cell>
        </row>
        <row r="628">
          <cell r="B628" t="str">
            <v>WY</v>
          </cell>
          <cell r="C628" t="str">
            <v>IT2</v>
          </cell>
          <cell r="D628" t="str">
            <v>Customers</v>
          </cell>
        </row>
        <row r="629">
          <cell r="B629" t="str">
            <v>WY</v>
          </cell>
          <cell r="C629" t="str">
            <v xml:space="preserve">IT  </v>
          </cell>
          <cell r="D629" t="str">
            <v>Customers</v>
          </cell>
        </row>
        <row r="647">
          <cell r="B647" t="str">
            <v>State</v>
          </cell>
          <cell r="C647" t="str">
            <v>Rate</v>
          </cell>
          <cell r="D647" t="str">
            <v>Type</v>
          </cell>
        </row>
        <row r="648">
          <cell r="B648" t="str">
            <v>WY</v>
          </cell>
          <cell r="C648" t="str">
            <v xml:space="preserve">IC  </v>
          </cell>
          <cell r="D648" t="str">
            <v>Customers</v>
          </cell>
        </row>
        <row r="649">
          <cell r="B649" t="str">
            <v>WY</v>
          </cell>
          <cell r="C649" t="str">
            <v xml:space="preserve">IC1 </v>
          </cell>
          <cell r="D649" t="str">
            <v>Customers</v>
          </cell>
        </row>
        <row r="650">
          <cell r="B650" t="str">
            <v>WY</v>
          </cell>
          <cell r="C650" t="str">
            <v xml:space="preserve">IC2 </v>
          </cell>
          <cell r="D650" t="str">
            <v>Customers</v>
          </cell>
        </row>
        <row r="651">
          <cell r="B651" t="str">
            <v>WY</v>
          </cell>
          <cell r="C651" t="str">
            <v xml:space="preserve">IC8 </v>
          </cell>
          <cell r="D651" t="str">
            <v>Customers</v>
          </cell>
        </row>
        <row r="652">
          <cell r="B652" t="str">
            <v>WY</v>
          </cell>
          <cell r="C652" t="str">
            <v xml:space="preserve">IC9 </v>
          </cell>
          <cell r="D652" t="str">
            <v>Customers</v>
          </cell>
        </row>
        <row r="677">
          <cell r="B677" t="str">
            <v>State</v>
          </cell>
          <cell r="C677" t="str">
            <v>Rate</v>
          </cell>
          <cell r="D677" t="str">
            <v>Type</v>
          </cell>
        </row>
        <row r="678">
          <cell r="B678" t="str">
            <v>WY</v>
          </cell>
          <cell r="D678" t="str">
            <v>CUSTOMERS</v>
          </cell>
        </row>
        <row r="685">
          <cell r="B685" t="str">
            <v>State</v>
          </cell>
          <cell r="C685" t="str">
            <v>Rate</v>
          </cell>
          <cell r="D685" t="str">
            <v>Type</v>
          </cell>
        </row>
        <row r="686">
          <cell r="B686" t="str">
            <v>CO</v>
          </cell>
          <cell r="C686" t="str">
            <v xml:space="preserve">I4  </v>
          </cell>
          <cell r="D686" t="str">
            <v>Customers</v>
          </cell>
        </row>
        <row r="699">
          <cell r="B699" t="str">
            <v>State</v>
          </cell>
          <cell r="C699" t="str">
            <v>Rate</v>
          </cell>
          <cell r="D699" t="str">
            <v>Type</v>
          </cell>
        </row>
        <row r="700">
          <cell r="B700" t="str">
            <v>CO</v>
          </cell>
          <cell r="C700" t="str">
            <v>IC</v>
          </cell>
          <cell r="D700" t="str">
            <v>Customers</v>
          </cell>
        </row>
        <row r="701">
          <cell r="B701" t="str">
            <v>CO</v>
          </cell>
          <cell r="C701" t="str">
            <v>IT</v>
          </cell>
          <cell r="D701" t="str">
            <v>Customers</v>
          </cell>
        </row>
      </sheetData>
      <sheetData sheetId="6"/>
      <sheetData sheetId="7"/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PROGRAM"/>
      <sheetName val="EXPORT"/>
      <sheetName val="orig rev run no tie to grey bac"/>
      <sheetName val="new rev run input(wyocust=grey"/>
      <sheetName val="REVRUN INPUT"/>
      <sheetName val="CRITERIA"/>
      <sheetName val="USAG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B7" t="str">
            <v>State</v>
          </cell>
          <cell r="C7" t="str">
            <v>Rate</v>
          </cell>
          <cell r="D7" t="str">
            <v>Type</v>
          </cell>
        </row>
        <row r="8">
          <cell r="B8" t="str">
            <v>UT</v>
          </cell>
          <cell r="C8" t="str">
            <v>GS</v>
          </cell>
          <cell r="D8" t="str">
            <v>DTH</v>
          </cell>
        </row>
        <row r="10">
          <cell r="B10" t="str">
            <v>State</v>
          </cell>
          <cell r="C10" t="str">
            <v>Rate</v>
          </cell>
          <cell r="D10" t="str">
            <v>Type</v>
          </cell>
        </row>
        <row r="11">
          <cell r="B11" t="str">
            <v>UT</v>
          </cell>
          <cell r="C11" t="str">
            <v>GS</v>
          </cell>
          <cell r="D11" t="str">
            <v>CST</v>
          </cell>
        </row>
        <row r="13">
          <cell r="B13" t="str">
            <v>State</v>
          </cell>
          <cell r="C13" t="str">
            <v>Rate</v>
          </cell>
          <cell r="D13" t="str">
            <v>Type</v>
          </cell>
        </row>
        <row r="14">
          <cell r="B14" t="str">
            <v>UT</v>
          </cell>
          <cell r="C14" t="str">
            <v>GS</v>
          </cell>
          <cell r="D14" t="str">
            <v>DNG</v>
          </cell>
        </row>
        <row r="16">
          <cell r="B16" t="str">
            <v>State</v>
          </cell>
          <cell r="C16" t="str">
            <v>Rate</v>
          </cell>
          <cell r="D16" t="str">
            <v>Type</v>
          </cell>
        </row>
        <row r="17">
          <cell r="B17" t="str">
            <v>UT</v>
          </cell>
          <cell r="C17" t="str">
            <v>GS</v>
          </cell>
          <cell r="D17" t="str">
            <v>SNG</v>
          </cell>
        </row>
        <row r="19">
          <cell r="B19" t="str">
            <v>State</v>
          </cell>
          <cell r="C19" t="str">
            <v>Rate</v>
          </cell>
          <cell r="D19" t="str">
            <v>Type</v>
          </cell>
        </row>
        <row r="20">
          <cell r="B20" t="str">
            <v>UT</v>
          </cell>
          <cell r="C20" t="str">
            <v>GS</v>
          </cell>
          <cell r="D20" t="str">
            <v>COM</v>
          </cell>
        </row>
        <row r="23">
          <cell r="B23" t="str">
            <v>State</v>
          </cell>
          <cell r="C23" t="str">
            <v>Rate</v>
          </cell>
          <cell r="D23" t="str">
            <v>Type</v>
          </cell>
        </row>
        <row r="24">
          <cell r="B24" t="str">
            <v>UT</v>
          </cell>
          <cell r="C24" t="str">
            <v>GS</v>
          </cell>
          <cell r="D24" t="str">
            <v>SIF</v>
          </cell>
        </row>
        <row r="28">
          <cell r="B28" t="str">
            <v>State</v>
          </cell>
          <cell r="C28" t="str">
            <v>Rate</v>
          </cell>
          <cell r="D28" t="str">
            <v>Type</v>
          </cell>
        </row>
        <row r="29">
          <cell r="B29" t="str">
            <v>UT</v>
          </cell>
          <cell r="C29" t="str">
            <v>GSE</v>
          </cell>
          <cell r="D29" t="str">
            <v>DTH</v>
          </cell>
        </row>
        <row r="31">
          <cell r="B31" t="str">
            <v>State</v>
          </cell>
          <cell r="C31" t="str">
            <v>Rate</v>
          </cell>
          <cell r="D31" t="str">
            <v>Type</v>
          </cell>
        </row>
        <row r="32">
          <cell r="B32" t="str">
            <v>UT</v>
          </cell>
          <cell r="C32" t="str">
            <v>GSE</v>
          </cell>
          <cell r="D32" t="str">
            <v>CST</v>
          </cell>
        </row>
        <row r="34">
          <cell r="B34" t="str">
            <v>State</v>
          </cell>
          <cell r="C34" t="str">
            <v>Rate</v>
          </cell>
          <cell r="D34" t="str">
            <v>Type</v>
          </cell>
        </row>
        <row r="35">
          <cell r="B35" t="str">
            <v>UT</v>
          </cell>
          <cell r="C35" t="str">
            <v>GSE</v>
          </cell>
          <cell r="D35" t="str">
            <v>DNG</v>
          </cell>
        </row>
        <row r="37">
          <cell r="B37" t="str">
            <v>State</v>
          </cell>
          <cell r="C37" t="str">
            <v>Rate</v>
          </cell>
          <cell r="D37" t="str">
            <v>Type</v>
          </cell>
        </row>
        <row r="38">
          <cell r="B38" t="str">
            <v>UT</v>
          </cell>
          <cell r="C38" t="str">
            <v>GSE</v>
          </cell>
          <cell r="D38" t="str">
            <v>SNG</v>
          </cell>
        </row>
        <row r="40">
          <cell r="B40" t="str">
            <v>State</v>
          </cell>
          <cell r="C40" t="str">
            <v>Rate</v>
          </cell>
          <cell r="D40" t="str">
            <v>Type</v>
          </cell>
        </row>
        <row r="41">
          <cell r="B41" t="str">
            <v>UT</v>
          </cell>
          <cell r="C41" t="str">
            <v>GSE</v>
          </cell>
          <cell r="D41" t="str">
            <v>COM</v>
          </cell>
        </row>
        <row r="43">
          <cell r="B43" t="str">
            <v>State</v>
          </cell>
          <cell r="C43" t="str">
            <v>Rate</v>
          </cell>
          <cell r="D43" t="str">
            <v>Type</v>
          </cell>
        </row>
        <row r="44">
          <cell r="B44" t="str">
            <v>UT</v>
          </cell>
          <cell r="C44" t="str">
            <v>GSE</v>
          </cell>
          <cell r="D44" t="str">
            <v>SIF</v>
          </cell>
        </row>
        <row r="48">
          <cell r="B48" t="str">
            <v>State</v>
          </cell>
          <cell r="C48" t="str">
            <v>Rate</v>
          </cell>
          <cell r="D48" t="str">
            <v>Type</v>
          </cell>
        </row>
        <row r="49">
          <cell r="B49" t="str">
            <v>UT</v>
          </cell>
          <cell r="C49" t="str">
            <v>GSS</v>
          </cell>
          <cell r="D49" t="str">
            <v>DTH</v>
          </cell>
        </row>
        <row r="51">
          <cell r="B51" t="str">
            <v>State</v>
          </cell>
          <cell r="C51" t="str">
            <v>Rate</v>
          </cell>
          <cell r="D51" t="str">
            <v>Type</v>
          </cell>
        </row>
        <row r="52">
          <cell r="B52" t="str">
            <v>UT</v>
          </cell>
          <cell r="C52" t="str">
            <v>GSS</v>
          </cell>
          <cell r="D52" t="str">
            <v>CST</v>
          </cell>
        </row>
        <row r="54">
          <cell r="B54" t="str">
            <v>State</v>
          </cell>
          <cell r="C54" t="str">
            <v>Rate</v>
          </cell>
          <cell r="D54" t="str">
            <v>Type</v>
          </cell>
        </row>
        <row r="55">
          <cell r="B55" t="str">
            <v>UT</v>
          </cell>
          <cell r="C55" t="str">
            <v>GSS</v>
          </cell>
          <cell r="D55" t="str">
            <v>DNG</v>
          </cell>
        </row>
        <row r="57">
          <cell r="B57" t="str">
            <v>State</v>
          </cell>
          <cell r="C57" t="str">
            <v>Rate</v>
          </cell>
          <cell r="D57" t="str">
            <v>Type</v>
          </cell>
        </row>
        <row r="58">
          <cell r="B58" t="str">
            <v>UT</v>
          </cell>
          <cell r="C58" t="str">
            <v>GSS</v>
          </cell>
          <cell r="D58" t="str">
            <v>SNG</v>
          </cell>
        </row>
        <row r="60">
          <cell r="B60" t="str">
            <v>State</v>
          </cell>
          <cell r="C60" t="str">
            <v>Rate</v>
          </cell>
          <cell r="D60" t="str">
            <v>Type</v>
          </cell>
        </row>
        <row r="61">
          <cell r="B61" t="str">
            <v>UT</v>
          </cell>
          <cell r="C61" t="str">
            <v>GSS</v>
          </cell>
          <cell r="D61" t="str">
            <v>COM</v>
          </cell>
        </row>
        <row r="63">
          <cell r="B63" t="str">
            <v>State</v>
          </cell>
          <cell r="C63" t="str">
            <v>Rate</v>
          </cell>
          <cell r="D63" t="str">
            <v>Type</v>
          </cell>
        </row>
        <row r="64">
          <cell r="B64" t="str">
            <v>UT</v>
          </cell>
          <cell r="C64" t="str">
            <v>GSS</v>
          </cell>
          <cell r="D64" t="str">
            <v>SIF</v>
          </cell>
        </row>
        <row r="68">
          <cell r="B68" t="str">
            <v>State</v>
          </cell>
          <cell r="C68" t="str">
            <v>Rate</v>
          </cell>
          <cell r="D68" t="str">
            <v>Type</v>
          </cell>
        </row>
        <row r="69">
          <cell r="B69" t="str">
            <v>UT</v>
          </cell>
          <cell r="C69" t="str">
            <v>F1</v>
          </cell>
          <cell r="D69" t="str">
            <v>DTH</v>
          </cell>
        </row>
        <row r="71">
          <cell r="B71" t="str">
            <v>State</v>
          </cell>
          <cell r="C71" t="str">
            <v>Rate</v>
          </cell>
          <cell r="D71" t="str">
            <v>Type</v>
          </cell>
        </row>
        <row r="72">
          <cell r="B72" t="str">
            <v>UT</v>
          </cell>
          <cell r="C72" t="str">
            <v>F1</v>
          </cell>
          <cell r="D72" t="str">
            <v>DNG</v>
          </cell>
        </row>
        <row r="74">
          <cell r="B74" t="str">
            <v>State</v>
          </cell>
          <cell r="C74" t="str">
            <v>Rate</v>
          </cell>
          <cell r="D74" t="str">
            <v>Type</v>
          </cell>
        </row>
        <row r="75">
          <cell r="B75" t="str">
            <v>UT</v>
          </cell>
          <cell r="C75" t="str">
            <v>F1</v>
          </cell>
          <cell r="D75" t="str">
            <v>SNG</v>
          </cell>
        </row>
        <row r="77">
          <cell r="B77" t="str">
            <v>State</v>
          </cell>
          <cell r="C77" t="str">
            <v>Rate</v>
          </cell>
          <cell r="D77" t="str">
            <v>Type</v>
          </cell>
        </row>
        <row r="78">
          <cell r="B78" t="str">
            <v>UT</v>
          </cell>
          <cell r="C78" t="str">
            <v>F1</v>
          </cell>
          <cell r="D78" t="str">
            <v>COM</v>
          </cell>
        </row>
        <row r="85">
          <cell r="B85" t="str">
            <v>State</v>
          </cell>
          <cell r="C85" t="str">
            <v>Rate</v>
          </cell>
          <cell r="D85" t="str">
            <v>Type</v>
          </cell>
        </row>
        <row r="86">
          <cell r="B86" t="str">
            <v>UT</v>
          </cell>
          <cell r="C86" t="str">
            <v>NGV</v>
          </cell>
          <cell r="D86" t="str">
            <v>DTH</v>
          </cell>
        </row>
        <row r="88">
          <cell r="B88" t="str">
            <v>State</v>
          </cell>
          <cell r="C88" t="str">
            <v>Rate</v>
          </cell>
          <cell r="D88" t="str">
            <v>Type</v>
          </cell>
        </row>
        <row r="89">
          <cell r="B89" t="str">
            <v>UT</v>
          </cell>
          <cell r="C89" t="str">
            <v>NGV</v>
          </cell>
          <cell r="D89" t="str">
            <v>DNG</v>
          </cell>
        </row>
        <row r="91">
          <cell r="B91" t="str">
            <v>State</v>
          </cell>
          <cell r="C91" t="str">
            <v>Rate</v>
          </cell>
          <cell r="D91" t="str">
            <v>Type</v>
          </cell>
        </row>
        <row r="92">
          <cell r="B92" t="str">
            <v>UT</v>
          </cell>
          <cell r="C92" t="str">
            <v>NGV</v>
          </cell>
          <cell r="D92" t="str">
            <v>SNG</v>
          </cell>
        </row>
        <row r="94">
          <cell r="B94" t="str">
            <v>State</v>
          </cell>
          <cell r="C94" t="str">
            <v>Rate</v>
          </cell>
          <cell r="D94" t="str">
            <v>Type</v>
          </cell>
        </row>
        <row r="95">
          <cell r="B95" t="str">
            <v>UT</v>
          </cell>
          <cell r="C95" t="str">
            <v>NGV</v>
          </cell>
          <cell r="D95" t="str">
            <v>COM</v>
          </cell>
        </row>
        <row r="102">
          <cell r="B102" t="str">
            <v>State</v>
          </cell>
          <cell r="C102" t="str">
            <v>Rate</v>
          </cell>
          <cell r="D102" t="str">
            <v>Type</v>
          </cell>
        </row>
        <row r="103">
          <cell r="B103" t="str">
            <v>UT</v>
          </cell>
          <cell r="C103" t="str">
            <v>F3</v>
          </cell>
          <cell r="D103" t="str">
            <v>DTH</v>
          </cell>
        </row>
        <row r="105">
          <cell r="B105" t="str">
            <v>State</v>
          </cell>
          <cell r="C105" t="str">
            <v>Rate</v>
          </cell>
          <cell r="D105" t="str">
            <v>Type</v>
          </cell>
        </row>
        <row r="106">
          <cell r="B106" t="str">
            <v>UT</v>
          </cell>
          <cell r="C106" t="str">
            <v>F3</v>
          </cell>
          <cell r="D106" t="str">
            <v>DNG</v>
          </cell>
        </row>
        <row r="108">
          <cell r="B108" t="str">
            <v>State</v>
          </cell>
          <cell r="C108" t="str">
            <v>Rate</v>
          </cell>
          <cell r="D108" t="str">
            <v>Type</v>
          </cell>
        </row>
        <row r="109">
          <cell r="B109" t="str">
            <v>UT</v>
          </cell>
          <cell r="C109" t="str">
            <v>F3</v>
          </cell>
          <cell r="D109" t="str">
            <v>SNG</v>
          </cell>
        </row>
        <row r="111">
          <cell r="B111" t="str">
            <v>State</v>
          </cell>
          <cell r="C111" t="str">
            <v>Rate</v>
          </cell>
          <cell r="D111" t="str">
            <v>Type</v>
          </cell>
        </row>
        <row r="112">
          <cell r="B112" t="str">
            <v>UT</v>
          </cell>
          <cell r="C112" t="str">
            <v>F3</v>
          </cell>
          <cell r="D112" t="str">
            <v>COM</v>
          </cell>
        </row>
        <row r="128">
          <cell r="B128" t="str">
            <v>State</v>
          </cell>
          <cell r="C128" t="str">
            <v>Rate</v>
          </cell>
          <cell r="D128" t="str">
            <v>Type</v>
          </cell>
        </row>
        <row r="129">
          <cell r="B129" t="str">
            <v>UT</v>
          </cell>
          <cell r="C129" t="str">
            <v>I</v>
          </cell>
          <cell r="D129" t="str">
            <v xml:space="preserve">Dth      </v>
          </cell>
        </row>
        <row r="130">
          <cell r="B130" t="str">
            <v>UT</v>
          </cell>
          <cell r="C130" t="str">
            <v>I2</v>
          </cell>
          <cell r="D130" t="str">
            <v>DTH</v>
          </cell>
        </row>
        <row r="132">
          <cell r="B132" t="str">
            <v>State</v>
          </cell>
          <cell r="C132" t="str">
            <v>Rate</v>
          </cell>
          <cell r="D132" t="str">
            <v>Type</v>
          </cell>
        </row>
        <row r="133">
          <cell r="B133" t="str">
            <v>UT</v>
          </cell>
          <cell r="C133" t="str">
            <v>I</v>
          </cell>
          <cell r="D133" t="str">
            <v xml:space="preserve">DNG      </v>
          </cell>
        </row>
        <row r="134">
          <cell r="B134" t="str">
            <v>UT</v>
          </cell>
          <cell r="C134" t="str">
            <v>I2</v>
          </cell>
          <cell r="D134" t="str">
            <v>DNG</v>
          </cell>
        </row>
        <row r="136">
          <cell r="B136" t="str">
            <v>State</v>
          </cell>
          <cell r="C136" t="str">
            <v>Rate</v>
          </cell>
          <cell r="D136" t="str">
            <v>Type</v>
          </cell>
        </row>
        <row r="137">
          <cell r="B137" t="str">
            <v>UT</v>
          </cell>
          <cell r="C137" t="str">
            <v xml:space="preserve">I  </v>
          </cell>
          <cell r="D137" t="str">
            <v xml:space="preserve">SNG      </v>
          </cell>
        </row>
        <row r="138">
          <cell r="B138" t="str">
            <v>UT</v>
          </cell>
          <cell r="C138" t="str">
            <v>I2</v>
          </cell>
          <cell r="D138" t="str">
            <v>SNG</v>
          </cell>
        </row>
        <row r="140">
          <cell r="B140" t="str">
            <v>State</v>
          </cell>
          <cell r="C140" t="str">
            <v>Rate</v>
          </cell>
          <cell r="D140" t="str">
            <v>Type</v>
          </cell>
        </row>
        <row r="141">
          <cell r="B141" t="str">
            <v>UT</v>
          </cell>
          <cell r="C141" t="str">
            <v>I</v>
          </cell>
          <cell r="D141" t="str">
            <v>Commodity</v>
          </cell>
        </row>
        <row r="142">
          <cell r="B142" t="str">
            <v>UT</v>
          </cell>
          <cell r="C142" t="str">
            <v>I2</v>
          </cell>
          <cell r="D142" t="str">
            <v>COM</v>
          </cell>
        </row>
        <row r="145">
          <cell r="B145" t="str">
            <v>State</v>
          </cell>
          <cell r="C145" t="str">
            <v>Rate</v>
          </cell>
          <cell r="D145" t="str">
            <v>Type</v>
          </cell>
        </row>
        <row r="146">
          <cell r="B146" t="str">
            <v>UT</v>
          </cell>
          <cell r="C146" t="str">
            <v>IS</v>
          </cell>
          <cell r="D146" t="str">
            <v xml:space="preserve">Dth      </v>
          </cell>
        </row>
        <row r="147">
          <cell r="B147" t="str">
            <v>UT</v>
          </cell>
          <cell r="C147" t="str">
            <v>IS2</v>
          </cell>
          <cell r="D147" t="str">
            <v>DTH</v>
          </cell>
        </row>
        <row r="149">
          <cell r="B149" t="str">
            <v>State</v>
          </cell>
          <cell r="C149" t="str">
            <v>Rate</v>
          </cell>
          <cell r="D149" t="str">
            <v>Type</v>
          </cell>
        </row>
        <row r="150">
          <cell r="B150" t="str">
            <v>UT</v>
          </cell>
          <cell r="C150" t="str">
            <v>IS</v>
          </cell>
          <cell r="D150" t="str">
            <v xml:space="preserve">DNG      </v>
          </cell>
        </row>
        <row r="151">
          <cell r="B151" t="str">
            <v>UT</v>
          </cell>
          <cell r="C151" t="str">
            <v>IS2</v>
          </cell>
          <cell r="D151" t="str">
            <v>DNG</v>
          </cell>
        </row>
        <row r="153">
          <cell r="B153" t="str">
            <v>State</v>
          </cell>
          <cell r="C153" t="str">
            <v>Rate</v>
          </cell>
          <cell r="D153" t="str">
            <v>Type</v>
          </cell>
        </row>
        <row r="154">
          <cell r="B154" t="str">
            <v>UT</v>
          </cell>
          <cell r="C154" t="str">
            <v>IS</v>
          </cell>
          <cell r="D154" t="str">
            <v xml:space="preserve">SNG      </v>
          </cell>
        </row>
        <row r="155">
          <cell r="B155" t="str">
            <v>UT</v>
          </cell>
          <cell r="C155" t="str">
            <v>IS2</v>
          </cell>
          <cell r="D155" t="str">
            <v>SNG</v>
          </cell>
        </row>
        <row r="157">
          <cell r="B157" t="str">
            <v>State</v>
          </cell>
          <cell r="C157" t="str">
            <v>Rate</v>
          </cell>
          <cell r="D157" t="str">
            <v>Type</v>
          </cell>
        </row>
        <row r="158">
          <cell r="B158" t="str">
            <v>UT</v>
          </cell>
          <cell r="C158" t="str">
            <v xml:space="preserve">IS </v>
          </cell>
          <cell r="D158" t="str">
            <v>Commodity</v>
          </cell>
        </row>
        <row r="159">
          <cell r="B159" t="str">
            <v>UT</v>
          </cell>
          <cell r="C159" t="str">
            <v>IS2</v>
          </cell>
          <cell r="D159" t="str">
            <v>COM</v>
          </cell>
        </row>
        <row r="162">
          <cell r="B162" t="str">
            <v>State</v>
          </cell>
          <cell r="C162" t="str">
            <v>Rate</v>
          </cell>
          <cell r="D162" t="str">
            <v>Type</v>
          </cell>
        </row>
        <row r="163">
          <cell r="B163" t="str">
            <v>UT</v>
          </cell>
          <cell r="C163" t="str">
            <v>IS4</v>
          </cell>
          <cell r="D163" t="str">
            <v>DTH</v>
          </cell>
        </row>
        <row r="165">
          <cell r="B165" t="str">
            <v>State</v>
          </cell>
          <cell r="C165" t="str">
            <v>Rate</v>
          </cell>
          <cell r="D165" t="str">
            <v>Type</v>
          </cell>
        </row>
        <row r="166">
          <cell r="B166" t="str">
            <v>UT</v>
          </cell>
          <cell r="C166" t="str">
            <v>IS4</v>
          </cell>
          <cell r="D166" t="str">
            <v>DNG</v>
          </cell>
        </row>
        <row r="168">
          <cell r="B168" t="str">
            <v>State</v>
          </cell>
          <cell r="C168" t="str">
            <v>Rate</v>
          </cell>
          <cell r="D168" t="str">
            <v>Type</v>
          </cell>
        </row>
        <row r="169">
          <cell r="B169" t="str">
            <v>UT</v>
          </cell>
          <cell r="C169" t="str">
            <v>IS4</v>
          </cell>
          <cell r="D169" t="str">
            <v>SNG</v>
          </cell>
        </row>
        <row r="171">
          <cell r="B171" t="str">
            <v>State</v>
          </cell>
          <cell r="C171" t="str">
            <v>Rate</v>
          </cell>
          <cell r="D171" t="str">
            <v>Type</v>
          </cell>
        </row>
        <row r="172">
          <cell r="B172" t="str">
            <v>UT</v>
          </cell>
          <cell r="C172" t="str">
            <v>IS4</v>
          </cell>
          <cell r="D172" t="str">
            <v>COM</v>
          </cell>
        </row>
        <row r="175">
          <cell r="B175" t="str">
            <v>State</v>
          </cell>
          <cell r="C175" t="str">
            <v>Rate</v>
          </cell>
          <cell r="D175" t="str">
            <v>Type</v>
          </cell>
        </row>
        <row r="176">
          <cell r="B176" t="str">
            <v>UT</v>
          </cell>
          <cell r="C176" t="str">
            <v>F1E</v>
          </cell>
          <cell r="D176" t="str">
            <v>DTH</v>
          </cell>
        </row>
        <row r="178">
          <cell r="B178" t="str">
            <v>State</v>
          </cell>
          <cell r="C178" t="str">
            <v>Rate</v>
          </cell>
          <cell r="D178" t="str">
            <v>Type</v>
          </cell>
        </row>
        <row r="179">
          <cell r="B179" t="str">
            <v>UT</v>
          </cell>
          <cell r="C179" t="str">
            <v>F1E</v>
          </cell>
          <cell r="D179" t="str">
            <v>DNG</v>
          </cell>
        </row>
        <row r="181">
          <cell r="B181" t="str">
            <v>State</v>
          </cell>
          <cell r="C181" t="str">
            <v>Rate</v>
          </cell>
          <cell r="D181" t="str">
            <v>Type</v>
          </cell>
        </row>
        <row r="182">
          <cell r="B182" t="str">
            <v>UT</v>
          </cell>
          <cell r="C182" t="str">
            <v>F1E</v>
          </cell>
          <cell r="D182" t="str">
            <v>SNG</v>
          </cell>
        </row>
        <row r="184">
          <cell r="B184" t="str">
            <v>State</v>
          </cell>
          <cell r="C184" t="str">
            <v>Rate</v>
          </cell>
          <cell r="D184" t="str">
            <v>Type</v>
          </cell>
        </row>
        <row r="185">
          <cell r="B185" t="str">
            <v>UT</v>
          </cell>
          <cell r="C185" t="str">
            <v>F1E</v>
          </cell>
          <cell r="D185" t="str">
            <v>COM</v>
          </cell>
        </row>
        <row r="192">
          <cell r="B192" t="str">
            <v>State</v>
          </cell>
          <cell r="C192" t="str">
            <v>Rate</v>
          </cell>
          <cell r="D192" t="str">
            <v>Type</v>
          </cell>
        </row>
        <row r="193">
          <cell r="B193" t="str">
            <v>UT</v>
          </cell>
          <cell r="C193" t="str">
            <v>IT</v>
          </cell>
          <cell r="D193" t="str">
            <v>DTH</v>
          </cell>
        </row>
        <row r="194">
          <cell r="B194" t="str">
            <v>UT</v>
          </cell>
          <cell r="C194" t="str">
            <v>IT2</v>
          </cell>
          <cell r="D194" t="str">
            <v>DTH</v>
          </cell>
        </row>
        <row r="196">
          <cell r="B196" t="str">
            <v>State</v>
          </cell>
          <cell r="C196" t="str">
            <v>Rate</v>
          </cell>
          <cell r="D196" t="str">
            <v>Type</v>
          </cell>
        </row>
        <row r="197">
          <cell r="B197" t="str">
            <v>UT</v>
          </cell>
          <cell r="C197" t="str">
            <v>IT</v>
          </cell>
          <cell r="D197" t="str">
            <v>DNG</v>
          </cell>
        </row>
        <row r="198">
          <cell r="B198" t="str">
            <v>UT</v>
          </cell>
          <cell r="C198" t="str">
            <v>IT2</v>
          </cell>
          <cell r="D198" t="str">
            <v>DNG</v>
          </cell>
        </row>
        <row r="200">
          <cell r="B200" t="str">
            <v>State</v>
          </cell>
          <cell r="C200" t="str">
            <v>Rate</v>
          </cell>
          <cell r="D200" t="str">
            <v>Type</v>
          </cell>
        </row>
        <row r="201">
          <cell r="B201" t="str">
            <v>UT</v>
          </cell>
          <cell r="C201" t="str">
            <v>IT</v>
          </cell>
          <cell r="D201" t="str">
            <v>SNG</v>
          </cell>
        </row>
        <row r="202">
          <cell r="B202" t="str">
            <v>UT</v>
          </cell>
          <cell r="C202" t="str">
            <v>IT2</v>
          </cell>
          <cell r="D202" t="str">
            <v>SNG</v>
          </cell>
        </row>
        <row r="204">
          <cell r="B204" t="str">
            <v>State</v>
          </cell>
          <cell r="C204" t="str">
            <v>Rate</v>
          </cell>
          <cell r="D204" t="str">
            <v>Type</v>
          </cell>
        </row>
        <row r="205">
          <cell r="B205" t="str">
            <v>UT</v>
          </cell>
          <cell r="C205" t="str">
            <v>IT</v>
          </cell>
          <cell r="D205" t="str">
            <v>COM</v>
          </cell>
        </row>
        <row r="206">
          <cell r="B206" t="str">
            <v>UT</v>
          </cell>
          <cell r="C206" t="str">
            <v>IT2</v>
          </cell>
          <cell r="D206" t="str">
            <v>COM</v>
          </cell>
        </row>
        <row r="209">
          <cell r="B209" t="str">
            <v>State</v>
          </cell>
          <cell r="C209" t="str">
            <v>Rate</v>
          </cell>
          <cell r="D209" t="str">
            <v>Type</v>
          </cell>
        </row>
        <row r="210">
          <cell r="B210" t="str">
            <v>UT</v>
          </cell>
          <cell r="C210" t="str">
            <v>ITS</v>
          </cell>
          <cell r="D210" t="str">
            <v>Dth</v>
          </cell>
        </row>
        <row r="211">
          <cell r="B211" t="str">
            <v>UT</v>
          </cell>
          <cell r="C211" t="str">
            <v>ITS2</v>
          </cell>
          <cell r="D211" t="str">
            <v>Dth</v>
          </cell>
        </row>
        <row r="213">
          <cell r="B213" t="str">
            <v>State</v>
          </cell>
          <cell r="C213" t="str">
            <v>Rate</v>
          </cell>
          <cell r="D213" t="str">
            <v>Type</v>
          </cell>
        </row>
        <row r="214">
          <cell r="B214" t="str">
            <v>UT</v>
          </cell>
          <cell r="C214" t="str">
            <v>ITS</v>
          </cell>
          <cell r="D214" t="str">
            <v>DNG</v>
          </cell>
        </row>
        <row r="215">
          <cell r="B215" t="str">
            <v>UT</v>
          </cell>
          <cell r="C215" t="str">
            <v>ITS2</v>
          </cell>
          <cell r="D215" t="str">
            <v>DNG</v>
          </cell>
        </row>
        <row r="217">
          <cell r="B217" t="str">
            <v>State</v>
          </cell>
          <cell r="C217" t="str">
            <v>Rate</v>
          </cell>
          <cell r="D217" t="str">
            <v>Type</v>
          </cell>
        </row>
        <row r="218">
          <cell r="B218" t="str">
            <v>UT</v>
          </cell>
          <cell r="C218" t="str">
            <v>ITS</v>
          </cell>
          <cell r="D218" t="str">
            <v>SNG</v>
          </cell>
        </row>
        <row r="219">
          <cell r="B219" t="str">
            <v>UT</v>
          </cell>
          <cell r="C219" t="str">
            <v>ITS2</v>
          </cell>
          <cell r="D219" t="str">
            <v>SNG</v>
          </cell>
        </row>
        <row r="221">
          <cell r="B221" t="str">
            <v>State</v>
          </cell>
          <cell r="C221" t="str">
            <v>Rate</v>
          </cell>
          <cell r="D221" t="str">
            <v>Type</v>
          </cell>
        </row>
        <row r="222">
          <cell r="B222" t="str">
            <v>UT</v>
          </cell>
          <cell r="C222" t="str">
            <v>ITS</v>
          </cell>
          <cell r="D222" t="str">
            <v>Commodity</v>
          </cell>
        </row>
        <row r="223">
          <cell r="B223" t="str">
            <v>UT</v>
          </cell>
          <cell r="C223" t="str">
            <v>ITS2</v>
          </cell>
          <cell r="D223" t="str">
            <v>Commodity</v>
          </cell>
        </row>
        <row r="226">
          <cell r="B226" t="str">
            <v>State</v>
          </cell>
          <cell r="C226" t="str">
            <v>Rate</v>
          </cell>
          <cell r="D226" t="str">
            <v>Type</v>
          </cell>
        </row>
        <row r="227">
          <cell r="B227" t="str">
            <v>UT</v>
          </cell>
          <cell r="C227" t="str">
            <v>FT</v>
          </cell>
          <cell r="D227" t="str">
            <v xml:space="preserve">Dth      </v>
          </cell>
        </row>
        <row r="228">
          <cell r="B228" t="str">
            <v>UT</v>
          </cell>
          <cell r="C228" t="str">
            <v>FT1</v>
          </cell>
          <cell r="D228" t="str">
            <v>DTH</v>
          </cell>
        </row>
        <row r="230">
          <cell r="B230" t="str">
            <v>State</v>
          </cell>
          <cell r="C230" t="str">
            <v>Rate</v>
          </cell>
          <cell r="D230" t="str">
            <v>Type</v>
          </cell>
        </row>
        <row r="231">
          <cell r="B231" t="str">
            <v>UT</v>
          </cell>
          <cell r="C231" t="str">
            <v>FT</v>
          </cell>
          <cell r="D231" t="str">
            <v xml:space="preserve">DNG      </v>
          </cell>
        </row>
        <row r="232">
          <cell r="B232" t="str">
            <v>UT</v>
          </cell>
          <cell r="C232" t="str">
            <v>FT1</v>
          </cell>
          <cell r="D232" t="str">
            <v>DNG</v>
          </cell>
        </row>
        <row r="234">
          <cell r="B234" t="str">
            <v>State</v>
          </cell>
          <cell r="C234" t="str">
            <v>Rate</v>
          </cell>
          <cell r="D234" t="str">
            <v>Type</v>
          </cell>
        </row>
        <row r="235">
          <cell r="B235" t="str">
            <v>UT</v>
          </cell>
          <cell r="C235" t="str">
            <v>FT</v>
          </cell>
          <cell r="D235" t="str">
            <v xml:space="preserve">SNG      </v>
          </cell>
        </row>
        <row r="236">
          <cell r="B236" t="str">
            <v>UT</v>
          </cell>
          <cell r="C236" t="str">
            <v>FT1</v>
          </cell>
          <cell r="D236" t="str">
            <v>SNG</v>
          </cell>
        </row>
        <row r="238">
          <cell r="B238" t="str">
            <v>State</v>
          </cell>
          <cell r="C238" t="str">
            <v>Rate</v>
          </cell>
          <cell r="D238" t="str">
            <v>Type</v>
          </cell>
        </row>
        <row r="239">
          <cell r="B239" t="str">
            <v>UT</v>
          </cell>
          <cell r="C239" t="str">
            <v>FT</v>
          </cell>
          <cell r="D239" t="str">
            <v>Commodity</v>
          </cell>
        </row>
        <row r="240">
          <cell r="B240" t="str">
            <v>UT</v>
          </cell>
          <cell r="C240" t="str">
            <v>FT1</v>
          </cell>
          <cell r="D240" t="str">
            <v>COM</v>
          </cell>
        </row>
        <row r="243">
          <cell r="B243" t="str">
            <v>State</v>
          </cell>
          <cell r="C243" t="str">
            <v>Rate</v>
          </cell>
          <cell r="D243" t="str">
            <v>Type</v>
          </cell>
        </row>
        <row r="244">
          <cell r="B244" t="str">
            <v>UT</v>
          </cell>
          <cell r="C244" t="str">
            <v>FT2</v>
          </cell>
          <cell r="D244" t="str">
            <v>DTH</v>
          </cell>
        </row>
        <row r="246">
          <cell r="B246" t="str">
            <v>State</v>
          </cell>
          <cell r="C246" t="str">
            <v>Rate</v>
          </cell>
          <cell r="D246" t="str">
            <v>Type</v>
          </cell>
        </row>
        <row r="247">
          <cell r="B247" t="str">
            <v>UT</v>
          </cell>
          <cell r="C247" t="str">
            <v>FT2</v>
          </cell>
          <cell r="D247" t="str">
            <v>DNG</v>
          </cell>
        </row>
        <row r="249">
          <cell r="B249" t="str">
            <v>State</v>
          </cell>
          <cell r="C249" t="str">
            <v>Rate</v>
          </cell>
          <cell r="D249" t="str">
            <v>Type</v>
          </cell>
        </row>
        <row r="250">
          <cell r="B250" t="str">
            <v>UT</v>
          </cell>
          <cell r="C250" t="str">
            <v>FT2</v>
          </cell>
          <cell r="D250" t="str">
            <v>SNG</v>
          </cell>
        </row>
        <row r="252">
          <cell r="B252" t="str">
            <v>State</v>
          </cell>
          <cell r="C252" t="str">
            <v>Rate</v>
          </cell>
          <cell r="D252" t="str">
            <v>Type</v>
          </cell>
        </row>
        <row r="253">
          <cell r="B253" t="str">
            <v>UT</v>
          </cell>
          <cell r="C253" t="str">
            <v>FT2</v>
          </cell>
          <cell r="D253" t="str">
            <v>COM</v>
          </cell>
        </row>
        <row r="256">
          <cell r="B256" t="str">
            <v>State</v>
          </cell>
          <cell r="C256" t="str">
            <v>Rate</v>
          </cell>
          <cell r="D256" t="str">
            <v>Type</v>
          </cell>
        </row>
        <row r="257">
          <cell r="B257" t="str">
            <v>UT</v>
          </cell>
          <cell r="C257" t="str">
            <v>FTE</v>
          </cell>
          <cell r="D257" t="str">
            <v>DTH</v>
          </cell>
        </row>
        <row r="259">
          <cell r="B259" t="str">
            <v>State</v>
          </cell>
          <cell r="C259" t="str">
            <v>Rate</v>
          </cell>
          <cell r="D259" t="str">
            <v>Type</v>
          </cell>
        </row>
        <row r="260">
          <cell r="B260" t="str">
            <v>UT</v>
          </cell>
          <cell r="C260" t="str">
            <v>FTE</v>
          </cell>
          <cell r="D260" t="str">
            <v>DNG</v>
          </cell>
        </row>
        <row r="262">
          <cell r="B262" t="str">
            <v>State</v>
          </cell>
          <cell r="C262" t="str">
            <v>Rate</v>
          </cell>
          <cell r="D262" t="str">
            <v>Type</v>
          </cell>
        </row>
        <row r="263">
          <cell r="B263" t="str">
            <v>UT</v>
          </cell>
          <cell r="C263" t="str">
            <v>FTE</v>
          </cell>
          <cell r="D263" t="str">
            <v>SNG</v>
          </cell>
        </row>
        <row r="265">
          <cell r="B265" t="str">
            <v>State</v>
          </cell>
          <cell r="C265" t="str">
            <v>Rate</v>
          </cell>
          <cell r="D265" t="str">
            <v>Type</v>
          </cell>
        </row>
        <row r="266">
          <cell r="B266" t="str">
            <v>UT</v>
          </cell>
          <cell r="C266" t="str">
            <v>FTE</v>
          </cell>
          <cell r="D266" t="str">
            <v>COM</v>
          </cell>
        </row>
        <row r="269">
          <cell r="B269" t="str">
            <v>State</v>
          </cell>
          <cell r="C269" t="str">
            <v>Rate</v>
          </cell>
          <cell r="D269" t="str">
            <v>Type</v>
          </cell>
        </row>
        <row r="270">
          <cell r="B270" t="str">
            <v>UT</v>
          </cell>
          <cell r="C270" t="str">
            <v>MT</v>
          </cell>
          <cell r="D270" t="str">
            <v>DTH</v>
          </cell>
        </row>
        <row r="272">
          <cell r="B272" t="str">
            <v>State</v>
          </cell>
          <cell r="C272" t="str">
            <v>Rate</v>
          </cell>
          <cell r="D272" t="str">
            <v>Type</v>
          </cell>
        </row>
        <row r="273">
          <cell r="B273" t="str">
            <v>UT</v>
          </cell>
          <cell r="C273" t="str">
            <v>MT</v>
          </cell>
          <cell r="D273" t="str">
            <v>DNG</v>
          </cell>
        </row>
        <row r="275">
          <cell r="B275" t="str">
            <v>State</v>
          </cell>
          <cell r="C275" t="str">
            <v>Rate</v>
          </cell>
          <cell r="D275" t="str">
            <v>Type</v>
          </cell>
        </row>
        <row r="276">
          <cell r="B276" t="str">
            <v>UT</v>
          </cell>
          <cell r="C276" t="str">
            <v>MT</v>
          </cell>
          <cell r="D276" t="str">
            <v>SNG</v>
          </cell>
        </row>
        <row r="278">
          <cell r="B278" t="str">
            <v>State</v>
          </cell>
          <cell r="C278" t="str">
            <v>Rate</v>
          </cell>
          <cell r="D278" t="str">
            <v>Type</v>
          </cell>
        </row>
        <row r="279">
          <cell r="B279" t="str">
            <v>UT</v>
          </cell>
          <cell r="C279" t="str">
            <v>MT</v>
          </cell>
          <cell r="D279" t="str">
            <v>COM</v>
          </cell>
        </row>
        <row r="282">
          <cell r="B282" t="str">
            <v>State</v>
          </cell>
          <cell r="C282" t="str">
            <v>Rate</v>
          </cell>
          <cell r="D282" t="str">
            <v>Type</v>
          </cell>
        </row>
        <row r="283">
          <cell r="B283" t="str">
            <v>UT</v>
          </cell>
          <cell r="C283" t="str">
            <v>E1</v>
          </cell>
          <cell r="D283" t="str">
            <v>DTH</v>
          </cell>
        </row>
        <row r="285">
          <cell r="B285" t="str">
            <v>State</v>
          </cell>
          <cell r="C285" t="str">
            <v>Rate</v>
          </cell>
          <cell r="D285" t="str">
            <v>Type</v>
          </cell>
        </row>
        <row r="286">
          <cell r="B286" t="str">
            <v>UT</v>
          </cell>
          <cell r="C286" t="str">
            <v>E1</v>
          </cell>
          <cell r="D286" t="str">
            <v>DNG</v>
          </cell>
        </row>
        <row r="288">
          <cell r="B288" t="str">
            <v>State</v>
          </cell>
          <cell r="C288" t="str">
            <v>Rate</v>
          </cell>
          <cell r="D288" t="str">
            <v>Type</v>
          </cell>
        </row>
        <row r="289">
          <cell r="B289" t="str">
            <v>UT</v>
          </cell>
          <cell r="C289" t="str">
            <v>E1</v>
          </cell>
          <cell r="D289" t="str">
            <v>SNG</v>
          </cell>
        </row>
        <row r="291">
          <cell r="B291" t="str">
            <v>State</v>
          </cell>
          <cell r="C291" t="str">
            <v>Rate</v>
          </cell>
          <cell r="D291" t="str">
            <v>Type</v>
          </cell>
        </row>
        <row r="292">
          <cell r="B292" t="str">
            <v>UT</v>
          </cell>
          <cell r="C292" t="str">
            <v>E1</v>
          </cell>
          <cell r="D292" t="str">
            <v>COM</v>
          </cell>
        </row>
        <row r="300">
          <cell r="B300" t="str">
            <v>State</v>
          </cell>
          <cell r="C300" t="str">
            <v>Rate</v>
          </cell>
          <cell r="D300" t="str">
            <v>Type</v>
          </cell>
        </row>
        <row r="301">
          <cell r="B301" t="str">
            <v>UT</v>
          </cell>
          <cell r="C301" t="str">
            <v>P1</v>
          </cell>
          <cell r="D301" t="str">
            <v>Dth</v>
          </cell>
        </row>
        <row r="303">
          <cell r="B303" t="str">
            <v>State</v>
          </cell>
          <cell r="C303" t="str">
            <v>Rate</v>
          </cell>
          <cell r="D303" t="str">
            <v>Type</v>
          </cell>
        </row>
        <row r="304">
          <cell r="B304" t="str">
            <v>UT</v>
          </cell>
          <cell r="C304" t="str">
            <v>P1</v>
          </cell>
          <cell r="D304" t="str">
            <v>DNG</v>
          </cell>
        </row>
        <row r="306">
          <cell r="B306" t="str">
            <v>State</v>
          </cell>
          <cell r="C306" t="str">
            <v>Rate</v>
          </cell>
          <cell r="D306" t="str">
            <v>Type</v>
          </cell>
        </row>
        <row r="307">
          <cell r="B307" t="str">
            <v>UT</v>
          </cell>
          <cell r="C307" t="str">
            <v>P1</v>
          </cell>
          <cell r="D307" t="str">
            <v>SNG</v>
          </cell>
        </row>
        <row r="309">
          <cell r="B309" t="str">
            <v>State</v>
          </cell>
          <cell r="C309" t="str">
            <v>Rate</v>
          </cell>
          <cell r="D309" t="str">
            <v>Type</v>
          </cell>
        </row>
        <row r="310">
          <cell r="B310" t="str">
            <v>UT</v>
          </cell>
          <cell r="C310" t="str">
            <v>P1</v>
          </cell>
          <cell r="D310" t="str">
            <v>Commodity</v>
          </cell>
        </row>
        <row r="339">
          <cell r="B339" t="str">
            <v>State</v>
          </cell>
          <cell r="C339" t="str">
            <v>Rate</v>
          </cell>
          <cell r="D339" t="str">
            <v>Type</v>
          </cell>
        </row>
        <row r="340">
          <cell r="B340" t="str">
            <v>UT</v>
          </cell>
          <cell r="C340" t="str">
            <v>I4</v>
          </cell>
          <cell r="D340" t="str">
            <v>DTH</v>
          </cell>
        </row>
        <row r="342">
          <cell r="B342" t="str">
            <v>State</v>
          </cell>
          <cell r="C342" t="str">
            <v>Rate</v>
          </cell>
          <cell r="D342" t="str">
            <v>Type</v>
          </cell>
        </row>
        <row r="343">
          <cell r="B343" t="str">
            <v>UT</v>
          </cell>
          <cell r="C343" t="str">
            <v>I4</v>
          </cell>
          <cell r="D343" t="str">
            <v>DNG</v>
          </cell>
        </row>
        <row r="345">
          <cell r="B345" t="str">
            <v>State</v>
          </cell>
          <cell r="C345" t="str">
            <v>Rate</v>
          </cell>
          <cell r="D345" t="str">
            <v>Type</v>
          </cell>
        </row>
        <row r="346">
          <cell r="B346" t="str">
            <v>UT</v>
          </cell>
          <cell r="C346" t="str">
            <v>I4</v>
          </cell>
          <cell r="D346" t="str">
            <v>SNG</v>
          </cell>
        </row>
        <row r="348">
          <cell r="B348" t="str">
            <v>State</v>
          </cell>
          <cell r="C348" t="str">
            <v>Rate</v>
          </cell>
          <cell r="D348" t="str">
            <v>Type</v>
          </cell>
        </row>
        <row r="349">
          <cell r="B349" t="str">
            <v>UT</v>
          </cell>
          <cell r="C349" t="str">
            <v>I4</v>
          </cell>
          <cell r="D349" t="str">
            <v>COM</v>
          </cell>
        </row>
        <row r="359">
          <cell r="B359" t="str">
            <v>State</v>
          </cell>
          <cell r="C359" t="str">
            <v>Rate</v>
          </cell>
          <cell r="D359" t="str">
            <v>Type</v>
          </cell>
        </row>
        <row r="360">
          <cell r="B360" t="str">
            <v>ID</v>
          </cell>
          <cell r="C360" t="str">
            <v xml:space="preserve">GSS </v>
          </cell>
          <cell r="D360" t="str">
            <v>Dth</v>
          </cell>
        </row>
        <row r="362">
          <cell r="B362" t="str">
            <v>State</v>
          </cell>
          <cell r="C362" t="str">
            <v>Rate</v>
          </cell>
          <cell r="D362" t="str">
            <v>Type</v>
          </cell>
        </row>
        <row r="363">
          <cell r="B363" t="str">
            <v>ID</v>
          </cell>
          <cell r="C363" t="str">
            <v xml:space="preserve">GSS </v>
          </cell>
          <cell r="D363" t="str">
            <v>DNG</v>
          </cell>
        </row>
        <row r="365">
          <cell r="B365" t="str">
            <v>State</v>
          </cell>
          <cell r="C365" t="str">
            <v>Rate</v>
          </cell>
          <cell r="D365" t="str">
            <v>Type</v>
          </cell>
        </row>
        <row r="366">
          <cell r="B366" t="str">
            <v>ID</v>
          </cell>
          <cell r="C366" t="str">
            <v xml:space="preserve">GSS </v>
          </cell>
          <cell r="D366" t="str">
            <v>SNG</v>
          </cell>
        </row>
        <row r="368">
          <cell r="B368" t="str">
            <v>State</v>
          </cell>
          <cell r="C368" t="str">
            <v>Rate</v>
          </cell>
          <cell r="D368" t="str">
            <v>Type</v>
          </cell>
        </row>
        <row r="369">
          <cell r="B369" t="str">
            <v>ID</v>
          </cell>
          <cell r="C369" t="str">
            <v xml:space="preserve">GSS </v>
          </cell>
          <cell r="D369" t="str">
            <v>Commodity</v>
          </cell>
        </row>
        <row r="372">
          <cell r="B372" t="str">
            <v>State</v>
          </cell>
          <cell r="C372" t="str">
            <v>Rate</v>
          </cell>
          <cell r="D372" t="str">
            <v>Type</v>
          </cell>
        </row>
        <row r="373">
          <cell r="B373" t="str">
            <v>ID</v>
          </cell>
          <cell r="C373" t="str">
            <v xml:space="preserve">IS  </v>
          </cell>
          <cell r="D373" t="str">
            <v xml:space="preserve">Dth      </v>
          </cell>
        </row>
        <row r="374">
          <cell r="B374" t="str">
            <v>ID</v>
          </cell>
          <cell r="C374" t="str">
            <v xml:space="preserve">IS2 </v>
          </cell>
          <cell r="D374" t="str">
            <v xml:space="preserve">Dth      </v>
          </cell>
        </row>
        <row r="376">
          <cell r="B376" t="str">
            <v>State</v>
          </cell>
          <cell r="C376" t="str">
            <v>Rate</v>
          </cell>
          <cell r="D376" t="str">
            <v>Type</v>
          </cell>
        </row>
        <row r="377">
          <cell r="B377" t="str">
            <v>ID</v>
          </cell>
          <cell r="C377" t="str">
            <v xml:space="preserve">IS  </v>
          </cell>
          <cell r="D377" t="str">
            <v xml:space="preserve">DNG      </v>
          </cell>
        </row>
        <row r="378">
          <cell r="B378" t="str">
            <v>ID</v>
          </cell>
          <cell r="C378" t="str">
            <v xml:space="preserve">IS2 </v>
          </cell>
          <cell r="D378" t="str">
            <v xml:space="preserve">DNG      </v>
          </cell>
        </row>
        <row r="380">
          <cell r="B380" t="str">
            <v>State</v>
          </cell>
          <cell r="C380" t="str">
            <v>Rate</v>
          </cell>
          <cell r="D380" t="str">
            <v>Type</v>
          </cell>
        </row>
        <row r="381">
          <cell r="B381" t="str">
            <v>ID</v>
          </cell>
          <cell r="C381" t="str">
            <v xml:space="preserve">IS  </v>
          </cell>
          <cell r="D381" t="str">
            <v xml:space="preserve">SNG      </v>
          </cell>
        </row>
        <row r="382">
          <cell r="B382" t="str">
            <v>ID</v>
          </cell>
          <cell r="C382" t="str">
            <v xml:space="preserve">IS2 </v>
          </cell>
          <cell r="D382" t="str">
            <v xml:space="preserve">SNG      </v>
          </cell>
        </row>
        <row r="384">
          <cell r="B384" t="str">
            <v>State</v>
          </cell>
          <cell r="C384" t="str">
            <v>Rate</v>
          </cell>
          <cell r="D384" t="str">
            <v>Type</v>
          </cell>
        </row>
        <row r="385">
          <cell r="B385" t="str">
            <v>ID</v>
          </cell>
          <cell r="C385" t="str">
            <v xml:space="preserve">IS  </v>
          </cell>
          <cell r="D385" t="str">
            <v>Commodity</v>
          </cell>
        </row>
        <row r="386">
          <cell r="B386" t="str">
            <v>ID</v>
          </cell>
          <cell r="C386" t="str">
            <v xml:space="preserve">IS2 </v>
          </cell>
          <cell r="D386" t="str">
            <v>Commodity</v>
          </cell>
        </row>
        <row r="397">
          <cell r="B397" t="str">
            <v>State</v>
          </cell>
          <cell r="C397" t="str">
            <v>Rate</v>
          </cell>
          <cell r="D397" t="str">
            <v>Type</v>
          </cell>
        </row>
        <row r="398">
          <cell r="B398" t="str">
            <v>WY</v>
          </cell>
          <cell r="C398" t="str">
            <v>GS</v>
          </cell>
          <cell r="D398" t="str">
            <v>DTH</v>
          </cell>
        </row>
        <row r="400">
          <cell r="B400" t="str">
            <v>State</v>
          </cell>
          <cell r="C400" t="str">
            <v>Rate</v>
          </cell>
          <cell r="D400" t="str">
            <v>Type</v>
          </cell>
        </row>
        <row r="401">
          <cell r="B401" t="str">
            <v>WY</v>
          </cell>
          <cell r="C401" t="str">
            <v>GS</v>
          </cell>
          <cell r="D401" t="str">
            <v>DNG</v>
          </cell>
        </row>
        <row r="403">
          <cell r="B403" t="str">
            <v>State</v>
          </cell>
          <cell r="C403" t="str">
            <v>Rate</v>
          </cell>
          <cell r="D403" t="str">
            <v>Type</v>
          </cell>
        </row>
        <row r="404">
          <cell r="B404" t="str">
            <v>WY</v>
          </cell>
          <cell r="C404" t="str">
            <v>GS</v>
          </cell>
          <cell r="D404" t="str">
            <v>COM</v>
          </cell>
        </row>
        <row r="406">
          <cell r="B406" t="str">
            <v>State</v>
          </cell>
          <cell r="C406" t="str">
            <v>Rate</v>
          </cell>
          <cell r="D406" t="str">
            <v>Type</v>
          </cell>
        </row>
        <row r="407">
          <cell r="B407" t="str">
            <v>WY</v>
          </cell>
          <cell r="C407" t="str">
            <v>GS</v>
          </cell>
          <cell r="D407" t="str">
            <v>SIF</v>
          </cell>
        </row>
        <row r="410">
          <cell r="B410" t="str">
            <v>State</v>
          </cell>
          <cell r="C410" t="str">
            <v>Rate</v>
          </cell>
          <cell r="D410" t="str">
            <v>Type</v>
          </cell>
        </row>
        <row r="411">
          <cell r="B411" t="str">
            <v>WY</v>
          </cell>
          <cell r="C411" t="str">
            <v>F1</v>
          </cell>
          <cell r="D411" t="str">
            <v>DTH</v>
          </cell>
        </row>
        <row r="413">
          <cell r="B413" t="str">
            <v>State</v>
          </cell>
          <cell r="C413" t="str">
            <v>Rate</v>
          </cell>
          <cell r="D413" t="str">
            <v>Type</v>
          </cell>
        </row>
        <row r="414">
          <cell r="B414" t="str">
            <v>WY</v>
          </cell>
          <cell r="C414" t="str">
            <v>F1</v>
          </cell>
          <cell r="D414" t="str">
            <v>DNG</v>
          </cell>
        </row>
        <row r="416">
          <cell r="B416" t="str">
            <v>State</v>
          </cell>
          <cell r="C416" t="str">
            <v>Rate</v>
          </cell>
          <cell r="D416" t="str">
            <v>Type</v>
          </cell>
        </row>
        <row r="417">
          <cell r="B417" t="str">
            <v>WY</v>
          </cell>
          <cell r="C417" t="str">
            <v>F1</v>
          </cell>
          <cell r="D417" t="str">
            <v>COM</v>
          </cell>
        </row>
        <row r="420">
          <cell r="B420" t="str">
            <v>State</v>
          </cell>
          <cell r="C420" t="str">
            <v>Rate</v>
          </cell>
          <cell r="D420" t="str">
            <v>Type</v>
          </cell>
        </row>
        <row r="421">
          <cell r="B421" t="str">
            <v>WY</v>
          </cell>
          <cell r="C421" t="str">
            <v>NGV</v>
          </cell>
          <cell r="D421" t="str">
            <v>DTH</v>
          </cell>
        </row>
        <row r="423">
          <cell r="B423" t="str">
            <v>State</v>
          </cell>
          <cell r="C423" t="str">
            <v>Rate</v>
          </cell>
          <cell r="D423" t="str">
            <v>Type</v>
          </cell>
        </row>
        <row r="424">
          <cell r="B424" t="str">
            <v>WY</v>
          </cell>
          <cell r="C424" t="str">
            <v>NGV</v>
          </cell>
          <cell r="D424" t="str">
            <v>DNG</v>
          </cell>
        </row>
        <row r="426">
          <cell r="B426" t="str">
            <v>State</v>
          </cell>
          <cell r="C426" t="str">
            <v>Rate</v>
          </cell>
          <cell r="D426" t="str">
            <v>Type</v>
          </cell>
        </row>
        <row r="427">
          <cell r="B427" t="str">
            <v>WY</v>
          </cell>
          <cell r="C427" t="str">
            <v>NGV</v>
          </cell>
          <cell r="D427" t="str">
            <v>COM</v>
          </cell>
        </row>
        <row r="430">
          <cell r="B430" t="str">
            <v>State</v>
          </cell>
          <cell r="C430" t="str">
            <v>Rate</v>
          </cell>
          <cell r="D430" t="str">
            <v>Type</v>
          </cell>
        </row>
        <row r="431">
          <cell r="B431" t="str">
            <v>WY</v>
          </cell>
          <cell r="C431" t="str">
            <v>GSW</v>
          </cell>
          <cell r="D431" t="str">
            <v>DTH</v>
          </cell>
        </row>
        <row r="433">
          <cell r="B433" t="str">
            <v>State</v>
          </cell>
          <cell r="C433" t="str">
            <v>Rate</v>
          </cell>
          <cell r="D433" t="str">
            <v>Type</v>
          </cell>
        </row>
        <row r="434">
          <cell r="B434" t="str">
            <v>WY</v>
          </cell>
          <cell r="C434" t="str">
            <v>GSW</v>
          </cell>
          <cell r="D434" t="str">
            <v>DNG</v>
          </cell>
        </row>
        <row r="436">
          <cell r="B436" t="str">
            <v>State</v>
          </cell>
          <cell r="C436" t="str">
            <v>Rate</v>
          </cell>
          <cell r="D436" t="str">
            <v>Type</v>
          </cell>
        </row>
        <row r="437">
          <cell r="B437" t="str">
            <v>WY</v>
          </cell>
          <cell r="C437" t="str">
            <v>GSW</v>
          </cell>
          <cell r="D437" t="str">
            <v>COM</v>
          </cell>
        </row>
        <row r="450">
          <cell r="B450" t="str">
            <v>State</v>
          </cell>
          <cell r="C450" t="str">
            <v>Rate</v>
          </cell>
          <cell r="D450" t="str">
            <v>Type</v>
          </cell>
        </row>
        <row r="451">
          <cell r="B451" t="str">
            <v>WY</v>
          </cell>
          <cell r="C451" t="str">
            <v>IC</v>
          </cell>
          <cell r="D451" t="str">
            <v>DTH</v>
          </cell>
        </row>
        <row r="453">
          <cell r="B453" t="str">
            <v>State</v>
          </cell>
          <cell r="C453" t="str">
            <v>Rate</v>
          </cell>
          <cell r="D453" t="str">
            <v>Type</v>
          </cell>
        </row>
        <row r="454">
          <cell r="B454" t="str">
            <v>WY</v>
          </cell>
          <cell r="C454" t="str">
            <v>IC</v>
          </cell>
          <cell r="D454" t="str">
            <v>DNG</v>
          </cell>
        </row>
        <row r="456">
          <cell r="B456" t="str">
            <v>State</v>
          </cell>
          <cell r="C456" t="str">
            <v>Rate</v>
          </cell>
          <cell r="D456" t="str">
            <v>Type</v>
          </cell>
        </row>
        <row r="457">
          <cell r="B457" t="str">
            <v>WY</v>
          </cell>
          <cell r="C457" t="str">
            <v>IC</v>
          </cell>
          <cell r="D457" t="str">
            <v>COM</v>
          </cell>
        </row>
        <row r="460">
          <cell r="B460" t="str">
            <v>State</v>
          </cell>
          <cell r="C460" t="str">
            <v>Rate</v>
          </cell>
          <cell r="D460" t="str">
            <v>Type</v>
          </cell>
        </row>
        <row r="461">
          <cell r="B461" t="str">
            <v>WY</v>
          </cell>
          <cell r="C461" t="str">
            <v>I2</v>
          </cell>
          <cell r="D461" t="str">
            <v>DTH</v>
          </cell>
        </row>
        <row r="463">
          <cell r="B463" t="str">
            <v>State</v>
          </cell>
          <cell r="C463" t="str">
            <v>Rate</v>
          </cell>
          <cell r="D463" t="str">
            <v>Type</v>
          </cell>
        </row>
        <row r="464">
          <cell r="B464" t="str">
            <v>WY</v>
          </cell>
          <cell r="C464" t="str">
            <v>I2</v>
          </cell>
          <cell r="D464" t="str">
            <v>DNG</v>
          </cell>
        </row>
        <row r="466">
          <cell r="B466" t="str">
            <v>State</v>
          </cell>
          <cell r="C466" t="str">
            <v>Rate</v>
          </cell>
          <cell r="D466" t="str">
            <v>Type</v>
          </cell>
        </row>
        <row r="467">
          <cell r="B467" t="str">
            <v>WY</v>
          </cell>
          <cell r="C467" t="str">
            <v>I2</v>
          </cell>
          <cell r="D467" t="str">
            <v>SNG</v>
          </cell>
        </row>
        <row r="469">
          <cell r="B469" t="str">
            <v>State</v>
          </cell>
          <cell r="C469" t="str">
            <v>Rate</v>
          </cell>
          <cell r="D469" t="str">
            <v>Type</v>
          </cell>
        </row>
        <row r="470">
          <cell r="B470" t="str">
            <v>WY</v>
          </cell>
          <cell r="C470" t="str">
            <v>I2</v>
          </cell>
          <cell r="D470" t="str">
            <v>COM</v>
          </cell>
        </row>
        <row r="473">
          <cell r="B473" t="str">
            <v>State</v>
          </cell>
          <cell r="C473" t="str">
            <v>Rate</v>
          </cell>
          <cell r="D473" t="str">
            <v>Type</v>
          </cell>
        </row>
        <row r="474">
          <cell r="B474" t="str">
            <v>WY</v>
          </cell>
          <cell r="C474" t="str">
            <v>I4</v>
          </cell>
          <cell r="D474" t="str">
            <v>DTH</v>
          </cell>
        </row>
        <row r="476">
          <cell r="B476" t="str">
            <v>State</v>
          </cell>
          <cell r="C476" t="str">
            <v>Rate</v>
          </cell>
          <cell r="D476" t="str">
            <v>Type</v>
          </cell>
        </row>
        <row r="477">
          <cell r="B477" t="str">
            <v>WY</v>
          </cell>
          <cell r="C477" t="str">
            <v>I4</v>
          </cell>
          <cell r="D477" t="str">
            <v>DNG</v>
          </cell>
        </row>
        <row r="479">
          <cell r="B479" t="str">
            <v>State</v>
          </cell>
          <cell r="C479" t="str">
            <v>Rate</v>
          </cell>
          <cell r="D479" t="str">
            <v>Type</v>
          </cell>
        </row>
        <row r="480">
          <cell r="B480" t="str">
            <v>WY</v>
          </cell>
          <cell r="C480" t="str">
            <v>I4</v>
          </cell>
          <cell r="D480" t="str">
            <v>SNG</v>
          </cell>
        </row>
        <row r="482">
          <cell r="B482" t="str">
            <v>State</v>
          </cell>
          <cell r="C482" t="str">
            <v>Rate</v>
          </cell>
          <cell r="D482" t="str">
            <v>Type</v>
          </cell>
        </row>
        <row r="483">
          <cell r="B483" t="str">
            <v>WY</v>
          </cell>
          <cell r="C483" t="str">
            <v>I4</v>
          </cell>
          <cell r="D483" t="str">
            <v>COM</v>
          </cell>
        </row>
        <row r="486">
          <cell r="B486" t="str">
            <v>State</v>
          </cell>
          <cell r="C486" t="str">
            <v>Rate</v>
          </cell>
          <cell r="D486" t="str">
            <v>Type</v>
          </cell>
        </row>
        <row r="487">
          <cell r="B487" t="str">
            <v>WY</v>
          </cell>
          <cell r="C487" t="str">
            <v>IT2</v>
          </cell>
          <cell r="D487" t="str">
            <v xml:space="preserve">Dth      </v>
          </cell>
        </row>
        <row r="488">
          <cell r="B488" t="str">
            <v>WY</v>
          </cell>
          <cell r="C488" t="str">
            <v>IT</v>
          </cell>
          <cell r="D488" t="str">
            <v>DTH</v>
          </cell>
        </row>
        <row r="490">
          <cell r="B490" t="str">
            <v>State</v>
          </cell>
          <cell r="C490" t="str">
            <v>Rate</v>
          </cell>
          <cell r="D490" t="str">
            <v>Type</v>
          </cell>
        </row>
        <row r="491">
          <cell r="B491" t="str">
            <v>WY</v>
          </cell>
          <cell r="C491" t="str">
            <v xml:space="preserve">IT2 </v>
          </cell>
          <cell r="D491" t="str">
            <v xml:space="preserve">DNG      </v>
          </cell>
        </row>
        <row r="492">
          <cell r="B492" t="str">
            <v>WY</v>
          </cell>
          <cell r="C492" t="str">
            <v>IT</v>
          </cell>
          <cell r="D492" t="str">
            <v>DNG</v>
          </cell>
        </row>
        <row r="494">
          <cell r="B494" t="str">
            <v>State</v>
          </cell>
          <cell r="C494" t="str">
            <v>Rate</v>
          </cell>
          <cell r="D494" t="str">
            <v>Type</v>
          </cell>
        </row>
        <row r="495">
          <cell r="B495" t="str">
            <v>WY</v>
          </cell>
          <cell r="C495" t="str">
            <v>IT2</v>
          </cell>
          <cell r="D495" t="str">
            <v>Commodity</v>
          </cell>
        </row>
        <row r="496">
          <cell r="B496" t="str">
            <v>WY</v>
          </cell>
          <cell r="C496" t="str">
            <v>IT</v>
          </cell>
          <cell r="D496" t="str">
            <v>COM</v>
          </cell>
        </row>
        <row r="499">
          <cell r="B499" t="str">
            <v>State</v>
          </cell>
          <cell r="C499" t="str">
            <v>Rate</v>
          </cell>
          <cell r="D499" t="str">
            <v>Type</v>
          </cell>
        </row>
        <row r="500">
          <cell r="B500" t="str">
            <v>WY</v>
          </cell>
          <cell r="C500" t="str">
            <v xml:space="preserve">IC2 </v>
          </cell>
          <cell r="D500" t="str">
            <v xml:space="preserve">Dth      </v>
          </cell>
        </row>
        <row r="501">
          <cell r="B501" t="str">
            <v>WY</v>
          </cell>
          <cell r="C501" t="str">
            <v xml:space="preserve">IC3 </v>
          </cell>
          <cell r="D501" t="str">
            <v xml:space="preserve">Dth      </v>
          </cell>
        </row>
        <row r="502">
          <cell r="B502" t="str">
            <v>WY</v>
          </cell>
          <cell r="C502" t="str">
            <v xml:space="preserve">IC7 </v>
          </cell>
          <cell r="D502" t="str">
            <v xml:space="preserve">Dth      </v>
          </cell>
        </row>
        <row r="503">
          <cell r="B503" t="str">
            <v>WY</v>
          </cell>
          <cell r="C503" t="str">
            <v xml:space="preserve">IC8 </v>
          </cell>
          <cell r="D503" t="str">
            <v xml:space="preserve">Dth      </v>
          </cell>
        </row>
        <row r="504">
          <cell r="B504" t="str">
            <v>WY</v>
          </cell>
          <cell r="C504" t="str">
            <v xml:space="preserve">IC9 </v>
          </cell>
          <cell r="D504" t="str">
            <v xml:space="preserve">Dth      </v>
          </cell>
        </row>
        <row r="506">
          <cell r="B506" t="str">
            <v>State</v>
          </cell>
          <cell r="C506" t="str">
            <v>Rate</v>
          </cell>
          <cell r="D506" t="str">
            <v>Type</v>
          </cell>
        </row>
        <row r="507">
          <cell r="B507" t="str">
            <v>WY</v>
          </cell>
          <cell r="C507" t="str">
            <v xml:space="preserve">IC2 </v>
          </cell>
          <cell r="D507" t="str">
            <v xml:space="preserve">DNG      </v>
          </cell>
        </row>
        <row r="508">
          <cell r="B508" t="str">
            <v>WY</v>
          </cell>
          <cell r="C508" t="str">
            <v xml:space="preserve">IC3 </v>
          </cell>
          <cell r="D508" t="str">
            <v xml:space="preserve">DNG      </v>
          </cell>
        </row>
        <row r="509">
          <cell r="B509" t="str">
            <v>WY</v>
          </cell>
          <cell r="C509" t="str">
            <v xml:space="preserve">IC7 </v>
          </cell>
          <cell r="D509" t="str">
            <v xml:space="preserve">DNG      </v>
          </cell>
        </row>
        <row r="510">
          <cell r="B510" t="str">
            <v>WY</v>
          </cell>
          <cell r="C510" t="str">
            <v xml:space="preserve">IC8 </v>
          </cell>
          <cell r="D510" t="str">
            <v xml:space="preserve">DNG      </v>
          </cell>
        </row>
        <row r="511">
          <cell r="B511" t="str">
            <v>WY</v>
          </cell>
          <cell r="C511" t="str">
            <v xml:space="preserve">IC9 </v>
          </cell>
          <cell r="D511" t="str">
            <v xml:space="preserve">DNG      </v>
          </cell>
        </row>
        <row r="513">
          <cell r="B513" t="str">
            <v>State</v>
          </cell>
          <cell r="C513" t="str">
            <v>Rate</v>
          </cell>
          <cell r="D513" t="str">
            <v>Type</v>
          </cell>
        </row>
        <row r="514">
          <cell r="B514" t="str">
            <v>WY</v>
          </cell>
          <cell r="C514" t="str">
            <v xml:space="preserve">IC2 </v>
          </cell>
          <cell r="D514" t="str">
            <v>Commodity</v>
          </cell>
        </row>
        <row r="515">
          <cell r="B515" t="str">
            <v>WY</v>
          </cell>
          <cell r="C515" t="str">
            <v>IC3</v>
          </cell>
          <cell r="D515" t="str">
            <v>Commodity</v>
          </cell>
        </row>
        <row r="516">
          <cell r="B516" t="str">
            <v>WY</v>
          </cell>
          <cell r="C516" t="str">
            <v>IC5</v>
          </cell>
          <cell r="D516" t="str">
            <v>Commodity</v>
          </cell>
        </row>
        <row r="517">
          <cell r="B517" t="str">
            <v>WY</v>
          </cell>
          <cell r="C517" t="str">
            <v>IC6</v>
          </cell>
          <cell r="D517" t="str">
            <v>Commodity</v>
          </cell>
        </row>
        <row r="518">
          <cell r="B518" t="str">
            <v>WY</v>
          </cell>
          <cell r="C518" t="str">
            <v>IC7</v>
          </cell>
          <cell r="D518" t="str">
            <v>Commodity</v>
          </cell>
        </row>
        <row r="519">
          <cell r="B519" t="str">
            <v>WY</v>
          </cell>
          <cell r="C519" t="str">
            <v xml:space="preserve">IC8 </v>
          </cell>
          <cell r="D519" t="str">
            <v>Commodity</v>
          </cell>
        </row>
        <row r="520">
          <cell r="B520" t="str">
            <v>WY</v>
          </cell>
          <cell r="C520" t="str">
            <v>IC9</v>
          </cell>
          <cell r="D520" t="str">
            <v>Commodity</v>
          </cell>
        </row>
        <row r="530">
          <cell r="B530" t="str">
            <v>State</v>
          </cell>
          <cell r="C530" t="str">
            <v>Rate</v>
          </cell>
          <cell r="D530" t="str">
            <v>Type</v>
          </cell>
        </row>
        <row r="531">
          <cell r="B531" t="str">
            <v>CO</v>
          </cell>
          <cell r="C531" t="str">
            <v>I4</v>
          </cell>
          <cell r="D531" t="str">
            <v>DTH</v>
          </cell>
        </row>
        <row r="533">
          <cell r="B533" t="str">
            <v>State</v>
          </cell>
          <cell r="C533" t="str">
            <v>Rate</v>
          </cell>
          <cell r="D533" t="str">
            <v>Type</v>
          </cell>
        </row>
        <row r="534">
          <cell r="B534" t="str">
            <v>CO</v>
          </cell>
          <cell r="C534" t="str">
            <v>I4</v>
          </cell>
          <cell r="D534" t="str">
            <v>DNG</v>
          </cell>
        </row>
        <row r="536">
          <cell r="B536" t="str">
            <v>State</v>
          </cell>
          <cell r="C536" t="str">
            <v>Rate</v>
          </cell>
          <cell r="D536" t="str">
            <v>Type</v>
          </cell>
        </row>
        <row r="537">
          <cell r="B537" t="str">
            <v>CO</v>
          </cell>
          <cell r="C537" t="str">
            <v>I4</v>
          </cell>
          <cell r="D537" t="str">
            <v>COM</v>
          </cell>
        </row>
        <row r="540">
          <cell r="B540" t="str">
            <v>State</v>
          </cell>
          <cell r="C540" t="str">
            <v>Rate</v>
          </cell>
          <cell r="D540" t="str">
            <v>Type</v>
          </cell>
        </row>
        <row r="541">
          <cell r="B541" t="str">
            <v>CO</v>
          </cell>
          <cell r="C541" t="str">
            <v>IC</v>
          </cell>
          <cell r="D541" t="str">
            <v>Dth</v>
          </cell>
        </row>
        <row r="542">
          <cell r="B542" t="str">
            <v>CO</v>
          </cell>
          <cell r="C542" t="str">
            <v>IT</v>
          </cell>
          <cell r="D542" t="str">
            <v>Dth</v>
          </cell>
        </row>
        <row r="544">
          <cell r="B544" t="str">
            <v>State</v>
          </cell>
          <cell r="C544" t="str">
            <v>Rate</v>
          </cell>
          <cell r="D544" t="str">
            <v>Type</v>
          </cell>
        </row>
        <row r="545">
          <cell r="B545" t="str">
            <v>CO</v>
          </cell>
          <cell r="C545" t="str">
            <v>IC</v>
          </cell>
          <cell r="D545" t="str">
            <v>DNG</v>
          </cell>
        </row>
        <row r="546">
          <cell r="B546" t="str">
            <v>CO</v>
          </cell>
          <cell r="C546" t="str">
            <v>IT</v>
          </cell>
          <cell r="D546" t="str">
            <v>DNG</v>
          </cell>
        </row>
        <row r="548">
          <cell r="B548" t="str">
            <v>State</v>
          </cell>
          <cell r="C548" t="str">
            <v>Rate</v>
          </cell>
          <cell r="D548" t="str">
            <v>Type</v>
          </cell>
        </row>
        <row r="549">
          <cell r="B549" t="str">
            <v>CO</v>
          </cell>
          <cell r="C549" t="str">
            <v>IC</v>
          </cell>
          <cell r="D549" t="str">
            <v>Commodity</v>
          </cell>
        </row>
        <row r="550">
          <cell r="B550" t="str">
            <v>CO</v>
          </cell>
          <cell r="C550" t="str">
            <v>IT</v>
          </cell>
          <cell r="D550" t="str">
            <v>Commodity</v>
          </cell>
        </row>
      </sheetData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Account</v>
          </cell>
          <cell r="B1" t="str">
            <v>Dept</v>
          </cell>
          <cell r="C1" t="str">
            <v>Sum Amount</v>
          </cell>
          <cell r="D1" t="str">
            <v>Trans</v>
          </cell>
          <cell r="E1" t="str">
            <v>Product</v>
          </cell>
          <cell r="F1" t="str">
            <v>Sum Stat Amt</v>
          </cell>
          <cell r="G1" t="str">
            <v>Period</v>
          </cell>
          <cell r="H1" t="str">
            <v>Date</v>
          </cell>
        </row>
        <row r="2">
          <cell r="A2" t="str">
            <v>481003</v>
          </cell>
          <cell r="B2" t="str">
            <v>1015</v>
          </cell>
          <cell r="C2">
            <v>-1604.99</v>
          </cell>
          <cell r="D2" t="str">
            <v>200</v>
          </cell>
          <cell r="F2">
            <v>-340.85</v>
          </cell>
          <cell r="G2">
            <v>6</v>
          </cell>
          <cell r="H2" t="str">
            <v>2010-06-30</v>
          </cell>
        </row>
        <row r="3">
          <cell r="A3" t="str">
            <v>481003</v>
          </cell>
          <cell r="B3" t="str">
            <v>1015</v>
          </cell>
          <cell r="C3">
            <v>-12334.23</v>
          </cell>
          <cell r="D3" t="str">
            <v>200</v>
          </cell>
          <cell r="F3">
            <v>-1551.7</v>
          </cell>
          <cell r="G3">
            <v>9</v>
          </cell>
          <cell r="H3" t="str">
            <v>2009-09-30</v>
          </cell>
        </row>
        <row r="4">
          <cell r="A4" t="str">
            <v>481003</v>
          </cell>
          <cell r="B4" t="str">
            <v>1015</v>
          </cell>
          <cell r="C4">
            <v>-1938.42</v>
          </cell>
          <cell r="D4" t="str">
            <v>200</v>
          </cell>
          <cell r="F4">
            <v>-314.85000000000002</v>
          </cell>
          <cell r="G4">
            <v>10</v>
          </cell>
          <cell r="H4" t="str">
            <v>2009-10-31</v>
          </cell>
        </row>
        <row r="5">
          <cell r="A5" t="str">
            <v>481003</v>
          </cell>
          <cell r="B5" t="str">
            <v>1015</v>
          </cell>
          <cell r="C5">
            <v>-50.28</v>
          </cell>
          <cell r="D5" t="str">
            <v>200</v>
          </cell>
          <cell r="F5">
            <v>-9.1199999999999992</v>
          </cell>
          <cell r="G5">
            <v>12</v>
          </cell>
          <cell r="H5" t="str">
            <v>2009-12-31</v>
          </cell>
        </row>
        <row r="6">
          <cell r="A6" t="str">
            <v>481003</v>
          </cell>
          <cell r="B6" t="str">
            <v>1015</v>
          </cell>
          <cell r="C6">
            <v>-43981.1</v>
          </cell>
          <cell r="D6" t="str">
            <v>200</v>
          </cell>
          <cell r="F6">
            <v>-5469.81</v>
          </cell>
          <cell r="G6">
            <v>12</v>
          </cell>
          <cell r="H6" t="str">
            <v>2009-12-31</v>
          </cell>
        </row>
        <row r="7">
          <cell r="A7" t="str">
            <v>481003</v>
          </cell>
          <cell r="B7" t="str">
            <v>1015</v>
          </cell>
          <cell r="C7">
            <v>-24897.119999999999</v>
          </cell>
          <cell r="D7" t="str">
            <v>200</v>
          </cell>
          <cell r="F7">
            <v>-3088.03</v>
          </cell>
          <cell r="G7">
            <v>12</v>
          </cell>
          <cell r="H7" t="str">
            <v>2009-12-31</v>
          </cell>
        </row>
        <row r="8">
          <cell r="A8" t="str">
            <v>481003</v>
          </cell>
          <cell r="B8" t="str">
            <v>1015</v>
          </cell>
          <cell r="C8">
            <v>-7913.46</v>
          </cell>
          <cell r="D8" t="str">
            <v>200</v>
          </cell>
          <cell r="F8">
            <v>-1434.52</v>
          </cell>
          <cell r="G8">
            <v>12</v>
          </cell>
          <cell r="H8" t="str">
            <v>2009-12-31</v>
          </cell>
        </row>
        <row r="9">
          <cell r="A9" t="str">
            <v>481003</v>
          </cell>
          <cell r="B9" t="str">
            <v>1015</v>
          </cell>
          <cell r="C9">
            <v>-1130.0899999999999</v>
          </cell>
          <cell r="D9" t="str">
            <v>200</v>
          </cell>
          <cell r="F9">
            <v>-188.2</v>
          </cell>
          <cell r="G9">
            <v>1</v>
          </cell>
          <cell r="H9" t="str">
            <v>2010-01-31</v>
          </cell>
        </row>
        <row r="10">
          <cell r="A10" t="str">
            <v>481003</v>
          </cell>
          <cell r="B10" t="str">
            <v>1015</v>
          </cell>
          <cell r="C10">
            <v>-16461.09</v>
          </cell>
          <cell r="D10" t="str">
            <v>200</v>
          </cell>
          <cell r="F10">
            <v>-2983.9</v>
          </cell>
          <cell r="G10">
            <v>5</v>
          </cell>
          <cell r="H10" t="str">
            <v>2010-05-31</v>
          </cell>
        </row>
        <row r="11">
          <cell r="A11" t="str">
            <v>481003</v>
          </cell>
          <cell r="B11" t="str">
            <v>1015</v>
          </cell>
          <cell r="C11">
            <v>-22578.45</v>
          </cell>
          <cell r="D11" t="str">
            <v>200</v>
          </cell>
          <cell r="F11">
            <v>-4092.73</v>
          </cell>
          <cell r="G11">
            <v>5</v>
          </cell>
          <cell r="H11" t="str">
            <v>2010-05-31</v>
          </cell>
        </row>
        <row r="12">
          <cell r="A12" t="str">
            <v>481003</v>
          </cell>
          <cell r="B12" t="str">
            <v>1015</v>
          </cell>
          <cell r="C12">
            <v>-2467.1</v>
          </cell>
          <cell r="D12" t="str">
            <v>200</v>
          </cell>
          <cell r="F12">
            <v>-416.27</v>
          </cell>
          <cell r="G12">
            <v>6</v>
          </cell>
          <cell r="H12" t="str">
            <v>2010-06-30</v>
          </cell>
        </row>
        <row r="13">
          <cell r="A13" t="str">
            <v>481003</v>
          </cell>
          <cell r="B13" t="str">
            <v>1015</v>
          </cell>
          <cell r="C13">
            <v>-7058.1</v>
          </cell>
          <cell r="D13" t="str">
            <v>200</v>
          </cell>
          <cell r="F13">
            <v>-706.68</v>
          </cell>
          <cell r="G13">
            <v>7</v>
          </cell>
          <cell r="H13" t="str">
            <v>2009-07-31</v>
          </cell>
        </row>
        <row r="14">
          <cell r="A14" t="str">
            <v>481003</v>
          </cell>
          <cell r="B14" t="str">
            <v>1015</v>
          </cell>
          <cell r="C14">
            <v>-15844.47</v>
          </cell>
          <cell r="D14" t="str">
            <v>200</v>
          </cell>
          <cell r="F14">
            <v>-1586.4</v>
          </cell>
          <cell r="G14">
            <v>8</v>
          </cell>
          <cell r="H14" t="str">
            <v>2009-08-31</v>
          </cell>
        </row>
        <row r="15">
          <cell r="A15" t="str">
            <v>481003</v>
          </cell>
          <cell r="B15" t="str">
            <v>1015</v>
          </cell>
          <cell r="C15">
            <v>-5863.17</v>
          </cell>
          <cell r="D15" t="str">
            <v>200</v>
          </cell>
          <cell r="F15">
            <v>-587.04</v>
          </cell>
          <cell r="G15">
            <v>9</v>
          </cell>
          <cell r="H15" t="str">
            <v>2009-09-30</v>
          </cell>
        </row>
        <row r="16">
          <cell r="A16" t="str">
            <v>481003</v>
          </cell>
          <cell r="B16" t="str">
            <v>1015</v>
          </cell>
          <cell r="C16">
            <v>-14588.42</v>
          </cell>
          <cell r="D16" t="str">
            <v>200</v>
          </cell>
          <cell r="F16">
            <v>-1460.64</v>
          </cell>
          <cell r="G16">
            <v>9</v>
          </cell>
          <cell r="H16" t="str">
            <v>2009-09-30</v>
          </cell>
        </row>
        <row r="17">
          <cell r="A17" t="str">
            <v>481003</v>
          </cell>
          <cell r="B17" t="str">
            <v>1015</v>
          </cell>
          <cell r="C17">
            <v>-11519</v>
          </cell>
          <cell r="D17" t="str">
            <v>200</v>
          </cell>
          <cell r="F17">
            <v>-1153.32</v>
          </cell>
          <cell r="G17">
            <v>10</v>
          </cell>
          <cell r="H17" t="str">
            <v>2009-10-31</v>
          </cell>
        </row>
        <row r="18">
          <cell r="A18" t="str">
            <v>481003</v>
          </cell>
          <cell r="B18" t="str">
            <v>1015</v>
          </cell>
          <cell r="C18">
            <v>-31321.119999999999</v>
          </cell>
          <cell r="D18" t="str">
            <v>200</v>
          </cell>
          <cell r="F18">
            <v>-3135.97</v>
          </cell>
          <cell r="G18">
            <v>10</v>
          </cell>
          <cell r="H18" t="str">
            <v>2009-10-31</v>
          </cell>
        </row>
        <row r="19">
          <cell r="A19" t="str">
            <v>481003</v>
          </cell>
          <cell r="B19" t="str">
            <v>1015</v>
          </cell>
          <cell r="C19">
            <v>-8622.16</v>
          </cell>
          <cell r="D19" t="str">
            <v>200</v>
          </cell>
          <cell r="F19">
            <v>-890.16</v>
          </cell>
          <cell r="G19">
            <v>11</v>
          </cell>
          <cell r="H19" t="str">
            <v>2009-11-30</v>
          </cell>
        </row>
        <row r="20">
          <cell r="A20" t="str">
            <v>481003</v>
          </cell>
          <cell r="B20" t="str">
            <v>1015</v>
          </cell>
          <cell r="C20">
            <v>-11601.21</v>
          </cell>
          <cell r="D20" t="str">
            <v>200</v>
          </cell>
          <cell r="F20">
            <v>-1197.72</v>
          </cell>
          <cell r="G20">
            <v>11</v>
          </cell>
          <cell r="H20" t="str">
            <v>2009-11-30</v>
          </cell>
        </row>
        <row r="21">
          <cell r="A21" t="str">
            <v>481003</v>
          </cell>
          <cell r="B21" t="str">
            <v>1015</v>
          </cell>
          <cell r="C21">
            <v>-18656.939999999999</v>
          </cell>
          <cell r="D21" t="str">
            <v>200</v>
          </cell>
          <cell r="F21">
            <v>-1926.12</v>
          </cell>
          <cell r="G21">
            <v>11</v>
          </cell>
          <cell r="H21" t="str">
            <v>2009-11-30</v>
          </cell>
        </row>
        <row r="22">
          <cell r="A22" t="str">
            <v>481003</v>
          </cell>
          <cell r="B22" t="str">
            <v>1015</v>
          </cell>
          <cell r="C22">
            <v>-3598.23</v>
          </cell>
          <cell r="D22" t="str">
            <v>200</v>
          </cell>
          <cell r="F22">
            <v>-371.52</v>
          </cell>
          <cell r="G22">
            <v>11</v>
          </cell>
          <cell r="H22" t="str">
            <v>2009-11-30</v>
          </cell>
        </row>
        <row r="23">
          <cell r="A23" t="str">
            <v>481003</v>
          </cell>
          <cell r="B23" t="str">
            <v>1015</v>
          </cell>
          <cell r="C23">
            <v>-11940.88</v>
          </cell>
          <cell r="D23" t="str">
            <v>200</v>
          </cell>
          <cell r="F23">
            <v>-1232.76</v>
          </cell>
          <cell r="G23">
            <v>12</v>
          </cell>
          <cell r="H23" t="str">
            <v>2009-12-31</v>
          </cell>
        </row>
        <row r="24">
          <cell r="A24" t="str">
            <v>481003</v>
          </cell>
          <cell r="B24" t="str">
            <v>1015</v>
          </cell>
          <cell r="C24">
            <v>-10899.17</v>
          </cell>
          <cell r="D24" t="str">
            <v>200</v>
          </cell>
          <cell r="F24">
            <v>-1125.24</v>
          </cell>
          <cell r="G24">
            <v>1</v>
          </cell>
          <cell r="H24" t="str">
            <v>2010-01-31</v>
          </cell>
        </row>
        <row r="25">
          <cell r="A25" t="str">
            <v>481003</v>
          </cell>
          <cell r="B25" t="str">
            <v>1015</v>
          </cell>
          <cell r="C25">
            <v>-16894.46</v>
          </cell>
          <cell r="D25" t="str">
            <v>200</v>
          </cell>
          <cell r="F25">
            <v>-1744.2</v>
          </cell>
          <cell r="G25">
            <v>1</v>
          </cell>
          <cell r="H25" t="str">
            <v>2010-01-31</v>
          </cell>
        </row>
        <row r="26">
          <cell r="A26" t="str">
            <v>481003</v>
          </cell>
          <cell r="B26" t="str">
            <v>1015</v>
          </cell>
          <cell r="C26">
            <v>-3550.58</v>
          </cell>
          <cell r="D26" t="str">
            <v>200</v>
          </cell>
          <cell r="F26">
            <v>-366.6</v>
          </cell>
          <cell r="G26">
            <v>1</v>
          </cell>
          <cell r="H26" t="str">
            <v>2010-01-31</v>
          </cell>
        </row>
        <row r="27">
          <cell r="A27" t="str">
            <v>481003</v>
          </cell>
          <cell r="B27" t="str">
            <v>1015</v>
          </cell>
          <cell r="C27">
            <v>-3635.43</v>
          </cell>
          <cell r="D27" t="str">
            <v>200</v>
          </cell>
          <cell r="F27">
            <v>-375.36</v>
          </cell>
          <cell r="G27">
            <v>2</v>
          </cell>
          <cell r="H27" t="str">
            <v>2010-02-28</v>
          </cell>
        </row>
        <row r="28">
          <cell r="A28" t="str">
            <v>481003</v>
          </cell>
          <cell r="B28" t="str">
            <v>1015</v>
          </cell>
          <cell r="C28">
            <v>-3385.53</v>
          </cell>
          <cell r="D28" t="str">
            <v>200</v>
          </cell>
          <cell r="F28">
            <v>-349.56</v>
          </cell>
          <cell r="G28">
            <v>3</v>
          </cell>
          <cell r="H28" t="str">
            <v>2010-03-31</v>
          </cell>
        </row>
        <row r="29">
          <cell r="A29" t="str">
            <v>481003</v>
          </cell>
          <cell r="B29" t="str">
            <v>1015</v>
          </cell>
          <cell r="C29">
            <v>-2789.8</v>
          </cell>
          <cell r="D29" t="str">
            <v>200</v>
          </cell>
          <cell r="F29">
            <v>-288.02</v>
          </cell>
          <cell r="G29">
            <v>4</v>
          </cell>
          <cell r="H29" t="str">
            <v>2010-04-30</v>
          </cell>
        </row>
        <row r="30">
          <cell r="A30" t="str">
            <v>481003</v>
          </cell>
          <cell r="B30" t="str">
            <v>1015</v>
          </cell>
          <cell r="C30">
            <v>-41765.99</v>
          </cell>
          <cell r="D30" t="str">
            <v>200</v>
          </cell>
          <cell r="F30">
            <v>-4311.96</v>
          </cell>
          <cell r="G30">
            <v>5</v>
          </cell>
          <cell r="H30" t="str">
            <v>2010-05-31</v>
          </cell>
        </row>
        <row r="31">
          <cell r="A31" t="str">
            <v>481003</v>
          </cell>
          <cell r="B31" t="str">
            <v>1015</v>
          </cell>
          <cell r="C31">
            <v>-4058.51</v>
          </cell>
          <cell r="D31" t="str">
            <v>200</v>
          </cell>
          <cell r="F31">
            <v>-419.04</v>
          </cell>
          <cell r="G31">
            <v>5</v>
          </cell>
          <cell r="H31" t="str">
            <v>2010-05-31</v>
          </cell>
        </row>
        <row r="32">
          <cell r="A32" t="str">
            <v>481003</v>
          </cell>
          <cell r="B32" t="str">
            <v>1015</v>
          </cell>
          <cell r="C32">
            <v>-10638.81</v>
          </cell>
          <cell r="D32" t="str">
            <v>200</v>
          </cell>
          <cell r="F32">
            <v>-1098.3599999999999</v>
          </cell>
          <cell r="G32">
            <v>6</v>
          </cell>
          <cell r="H32" t="str">
            <v>2010-06-30</v>
          </cell>
        </row>
        <row r="33">
          <cell r="A33" t="str">
            <v>481003</v>
          </cell>
          <cell r="B33" t="str">
            <v>1015</v>
          </cell>
          <cell r="C33">
            <v>-23.51</v>
          </cell>
          <cell r="D33" t="str">
            <v>200</v>
          </cell>
          <cell r="F33">
            <v>-6.62</v>
          </cell>
          <cell r="G33">
            <v>7</v>
          </cell>
          <cell r="H33" t="str">
            <v>2009-07-31</v>
          </cell>
        </row>
        <row r="34">
          <cell r="A34" t="str">
            <v>481003</v>
          </cell>
          <cell r="B34" t="str">
            <v>1015</v>
          </cell>
          <cell r="C34">
            <v>-15.47</v>
          </cell>
          <cell r="D34" t="str">
            <v>200</v>
          </cell>
          <cell r="F34">
            <v>-4.3600000000000003</v>
          </cell>
          <cell r="G34">
            <v>7</v>
          </cell>
          <cell r="H34" t="str">
            <v>2009-07-31</v>
          </cell>
        </row>
        <row r="35">
          <cell r="A35" t="str">
            <v>481003</v>
          </cell>
          <cell r="B35" t="str">
            <v>1015</v>
          </cell>
          <cell r="C35">
            <v>-12626.82</v>
          </cell>
          <cell r="D35" t="str">
            <v>200</v>
          </cell>
          <cell r="F35">
            <v>-2185.16</v>
          </cell>
          <cell r="G35">
            <v>8</v>
          </cell>
          <cell r="H35" t="str">
            <v>2009-08-31</v>
          </cell>
        </row>
        <row r="36">
          <cell r="A36" t="str">
            <v>481003</v>
          </cell>
          <cell r="B36" t="str">
            <v>1015</v>
          </cell>
          <cell r="C36">
            <v>-9725.68</v>
          </cell>
          <cell r="D36" t="str">
            <v>200</v>
          </cell>
          <cell r="F36">
            <v>-1775.34</v>
          </cell>
          <cell r="G36">
            <v>12</v>
          </cell>
          <cell r="H36" t="str">
            <v>2009-12-31</v>
          </cell>
        </row>
        <row r="37">
          <cell r="A37" t="str">
            <v>481003</v>
          </cell>
          <cell r="B37" t="str">
            <v>1015</v>
          </cell>
          <cell r="C37">
            <v>-29.41</v>
          </cell>
          <cell r="D37" t="str">
            <v>200</v>
          </cell>
          <cell r="F37">
            <v>-8.2899999999999991</v>
          </cell>
          <cell r="G37">
            <v>12</v>
          </cell>
          <cell r="H37" t="str">
            <v>2009-12-31</v>
          </cell>
        </row>
        <row r="38">
          <cell r="A38" t="str">
            <v>481003</v>
          </cell>
          <cell r="B38" t="str">
            <v>1015</v>
          </cell>
          <cell r="C38">
            <v>-1375.02</v>
          </cell>
          <cell r="D38" t="str">
            <v>200</v>
          </cell>
          <cell r="F38">
            <v>-299.3</v>
          </cell>
          <cell r="G38">
            <v>1</v>
          </cell>
          <cell r="H38" t="str">
            <v>2010-01-31</v>
          </cell>
        </row>
        <row r="39">
          <cell r="A39" t="str">
            <v>481003</v>
          </cell>
          <cell r="B39" t="str">
            <v>1015</v>
          </cell>
          <cell r="C39">
            <v>-9668.34</v>
          </cell>
          <cell r="D39" t="str">
            <v>200</v>
          </cell>
          <cell r="F39">
            <v>-1764.66</v>
          </cell>
          <cell r="G39">
            <v>4</v>
          </cell>
          <cell r="H39" t="str">
            <v>2010-04-30</v>
          </cell>
        </row>
        <row r="40">
          <cell r="A40" t="str">
            <v>481003</v>
          </cell>
          <cell r="B40" t="str">
            <v>1015</v>
          </cell>
          <cell r="C40">
            <v>-51.11</v>
          </cell>
          <cell r="D40" t="str">
            <v>200</v>
          </cell>
          <cell r="F40">
            <v>-14.39</v>
          </cell>
          <cell r="G40">
            <v>4</v>
          </cell>
          <cell r="H40" t="str">
            <v>2010-04-30</v>
          </cell>
        </row>
        <row r="41">
          <cell r="A41" t="str">
            <v>481003</v>
          </cell>
          <cell r="B41" t="str">
            <v>1015</v>
          </cell>
          <cell r="C41">
            <v>-1934.54</v>
          </cell>
          <cell r="D41" t="str">
            <v>200</v>
          </cell>
          <cell r="F41">
            <v>-326.87</v>
          </cell>
          <cell r="G41">
            <v>7</v>
          </cell>
          <cell r="H41" t="str">
            <v>2009-07-31</v>
          </cell>
        </row>
        <row r="42">
          <cell r="A42" t="str">
            <v>481003</v>
          </cell>
          <cell r="B42" t="str">
            <v>1015</v>
          </cell>
          <cell r="C42">
            <v>-29809.37</v>
          </cell>
          <cell r="D42" t="str">
            <v>200</v>
          </cell>
          <cell r="F42">
            <v>-3236.56</v>
          </cell>
          <cell r="G42">
            <v>8</v>
          </cell>
          <cell r="H42" t="str">
            <v>2009-08-31</v>
          </cell>
        </row>
        <row r="43">
          <cell r="A43" t="str">
            <v>481003</v>
          </cell>
          <cell r="B43" t="str">
            <v>1015</v>
          </cell>
          <cell r="C43">
            <v>-38102.400000000001</v>
          </cell>
          <cell r="D43" t="str">
            <v>200</v>
          </cell>
          <cell r="F43">
            <v>-4237.01</v>
          </cell>
          <cell r="G43">
            <v>8</v>
          </cell>
          <cell r="H43" t="str">
            <v>2009-08-31</v>
          </cell>
        </row>
        <row r="44">
          <cell r="A44" t="str">
            <v>481003</v>
          </cell>
          <cell r="B44" t="str">
            <v>1015</v>
          </cell>
          <cell r="C44">
            <v>-28579.18</v>
          </cell>
          <cell r="D44" t="str">
            <v>200</v>
          </cell>
          <cell r="F44">
            <v>-3475.71</v>
          </cell>
          <cell r="G44">
            <v>10</v>
          </cell>
          <cell r="H44" t="str">
            <v>2009-10-31</v>
          </cell>
        </row>
        <row r="45">
          <cell r="A45" t="str">
            <v>481003</v>
          </cell>
          <cell r="B45" t="str">
            <v>1015</v>
          </cell>
          <cell r="C45">
            <v>-11032.71</v>
          </cell>
          <cell r="D45" t="str">
            <v>200</v>
          </cell>
          <cell r="F45">
            <v>-1999.85</v>
          </cell>
          <cell r="G45">
            <v>11</v>
          </cell>
          <cell r="H45" t="str">
            <v>2009-11-30</v>
          </cell>
        </row>
        <row r="46">
          <cell r="A46" t="str">
            <v>481003</v>
          </cell>
          <cell r="B46" t="str">
            <v>1015</v>
          </cell>
          <cell r="C46">
            <v>-11384.38</v>
          </cell>
          <cell r="D46" t="str">
            <v>200</v>
          </cell>
          <cell r="F46">
            <v>-2063.61</v>
          </cell>
          <cell r="G46">
            <v>11</v>
          </cell>
          <cell r="H46" t="str">
            <v>2009-11-30</v>
          </cell>
        </row>
        <row r="47">
          <cell r="A47" t="str">
            <v>481003</v>
          </cell>
          <cell r="B47" t="str">
            <v>1015</v>
          </cell>
          <cell r="C47">
            <v>-1337.16</v>
          </cell>
          <cell r="D47" t="str">
            <v>200</v>
          </cell>
          <cell r="F47">
            <v>-218.02</v>
          </cell>
          <cell r="G47">
            <v>12</v>
          </cell>
          <cell r="H47" t="str">
            <v>2009-12-31</v>
          </cell>
        </row>
        <row r="48">
          <cell r="A48" t="str">
            <v>481003</v>
          </cell>
          <cell r="B48" t="str">
            <v>1015</v>
          </cell>
          <cell r="C48">
            <v>-15305.8</v>
          </cell>
          <cell r="D48" t="str">
            <v>200</v>
          </cell>
          <cell r="F48">
            <v>-2774.23</v>
          </cell>
          <cell r="G48">
            <v>1</v>
          </cell>
          <cell r="H48" t="str">
            <v>2010-01-31</v>
          </cell>
        </row>
        <row r="49">
          <cell r="A49" t="str">
            <v>481003</v>
          </cell>
          <cell r="B49" t="str">
            <v>1015</v>
          </cell>
          <cell r="C49">
            <v>-13135.13</v>
          </cell>
          <cell r="D49" t="str">
            <v>200</v>
          </cell>
          <cell r="F49">
            <v>-2380.9899999999998</v>
          </cell>
          <cell r="G49">
            <v>2</v>
          </cell>
          <cell r="H49" t="str">
            <v>2010-02-28</v>
          </cell>
        </row>
        <row r="50">
          <cell r="A50" t="str">
            <v>481003</v>
          </cell>
          <cell r="B50" t="str">
            <v>1015</v>
          </cell>
          <cell r="C50">
            <v>-10535.76</v>
          </cell>
          <cell r="D50" t="str">
            <v>200</v>
          </cell>
          <cell r="F50">
            <v>-1909.77</v>
          </cell>
          <cell r="G50">
            <v>2</v>
          </cell>
          <cell r="H50" t="str">
            <v>2010-02-28</v>
          </cell>
        </row>
        <row r="51">
          <cell r="A51" t="str">
            <v>481003</v>
          </cell>
          <cell r="B51" t="str">
            <v>1015</v>
          </cell>
          <cell r="C51">
            <v>-20375.73</v>
          </cell>
          <cell r="D51" t="str">
            <v>200</v>
          </cell>
          <cell r="F51">
            <v>-2519.37</v>
          </cell>
          <cell r="G51">
            <v>3</v>
          </cell>
          <cell r="H51" t="str">
            <v>2010-03-31</v>
          </cell>
        </row>
        <row r="52">
          <cell r="A52" t="str">
            <v>481003</v>
          </cell>
          <cell r="B52" t="str">
            <v>1015</v>
          </cell>
          <cell r="C52">
            <v>-19794.43</v>
          </cell>
          <cell r="D52" t="str">
            <v>200</v>
          </cell>
          <cell r="F52">
            <v>-3588.03</v>
          </cell>
          <cell r="G52">
            <v>4</v>
          </cell>
          <cell r="H52" t="str">
            <v>2010-04-30</v>
          </cell>
        </row>
        <row r="53">
          <cell r="A53" t="str">
            <v>481003</v>
          </cell>
          <cell r="B53" t="str">
            <v>1015</v>
          </cell>
          <cell r="C53">
            <v>-12116.74</v>
          </cell>
          <cell r="D53" t="str">
            <v>200</v>
          </cell>
          <cell r="F53">
            <v>-2196.37</v>
          </cell>
          <cell r="G53">
            <v>5</v>
          </cell>
          <cell r="H53" t="str">
            <v>2010-05-31</v>
          </cell>
        </row>
        <row r="54">
          <cell r="A54" t="str">
            <v>481003</v>
          </cell>
          <cell r="B54" t="str">
            <v>1015</v>
          </cell>
          <cell r="C54">
            <v>-14640.11</v>
          </cell>
          <cell r="D54" t="str">
            <v>200</v>
          </cell>
          <cell r="F54">
            <v>-2653.75</v>
          </cell>
          <cell r="G54">
            <v>5</v>
          </cell>
          <cell r="H54" t="str">
            <v>2010-05-31</v>
          </cell>
        </row>
        <row r="55">
          <cell r="A55" t="str">
            <v>481003</v>
          </cell>
          <cell r="B55" t="str">
            <v>1015</v>
          </cell>
          <cell r="C55">
            <v>-20323.29</v>
          </cell>
          <cell r="D55" t="str">
            <v>200</v>
          </cell>
          <cell r="F55">
            <v>-2413.02</v>
          </cell>
          <cell r="G55">
            <v>6</v>
          </cell>
          <cell r="H55" t="str">
            <v>2010-06-30</v>
          </cell>
        </row>
        <row r="56">
          <cell r="A56" t="str">
            <v>481003</v>
          </cell>
          <cell r="B56" t="str">
            <v>1015</v>
          </cell>
          <cell r="C56">
            <v>-8111.59</v>
          </cell>
          <cell r="D56" t="str">
            <v>200</v>
          </cell>
          <cell r="F56">
            <v>-1419.2</v>
          </cell>
          <cell r="G56">
            <v>6</v>
          </cell>
          <cell r="H56" t="str">
            <v>2010-06-30</v>
          </cell>
        </row>
        <row r="57">
          <cell r="A57" t="str">
            <v>481003</v>
          </cell>
          <cell r="B57" t="str">
            <v>1015</v>
          </cell>
          <cell r="C57">
            <v>-27839.95</v>
          </cell>
          <cell r="D57" t="str">
            <v>200</v>
          </cell>
          <cell r="F57">
            <v>-2787.43</v>
          </cell>
          <cell r="G57">
            <v>7</v>
          </cell>
          <cell r="H57" t="str">
            <v>2009-07-31</v>
          </cell>
        </row>
        <row r="58">
          <cell r="A58" t="str">
            <v>481003</v>
          </cell>
          <cell r="B58" t="str">
            <v>1015</v>
          </cell>
          <cell r="C58">
            <v>-5217.17</v>
          </cell>
          <cell r="D58" t="str">
            <v>200</v>
          </cell>
          <cell r="F58">
            <v>-522.36</v>
          </cell>
          <cell r="G58">
            <v>7</v>
          </cell>
          <cell r="H58" t="str">
            <v>2009-07-31</v>
          </cell>
        </row>
        <row r="59">
          <cell r="A59" t="str">
            <v>481003</v>
          </cell>
          <cell r="B59" t="str">
            <v>1015</v>
          </cell>
          <cell r="C59">
            <v>-33200.050000000003</v>
          </cell>
          <cell r="D59" t="str">
            <v>200</v>
          </cell>
          <cell r="F59">
            <v>-3324.1</v>
          </cell>
          <cell r="G59">
            <v>8</v>
          </cell>
          <cell r="H59" t="str">
            <v>2009-08-31</v>
          </cell>
        </row>
        <row r="60">
          <cell r="A60" t="str">
            <v>481003</v>
          </cell>
          <cell r="B60" t="str">
            <v>1015</v>
          </cell>
          <cell r="C60">
            <v>-28532.66</v>
          </cell>
          <cell r="D60" t="str">
            <v>200</v>
          </cell>
          <cell r="F60">
            <v>-2856.78</v>
          </cell>
          <cell r="G60">
            <v>9</v>
          </cell>
          <cell r="H60" t="str">
            <v>2009-09-30</v>
          </cell>
        </row>
        <row r="61">
          <cell r="A61" t="str">
            <v>481003</v>
          </cell>
          <cell r="B61" t="str">
            <v>1015</v>
          </cell>
          <cell r="C61">
            <v>-61.13</v>
          </cell>
          <cell r="D61" t="str">
            <v>200</v>
          </cell>
          <cell r="F61">
            <v>-6.12</v>
          </cell>
          <cell r="G61">
            <v>10</v>
          </cell>
          <cell r="H61" t="str">
            <v>2009-10-31</v>
          </cell>
        </row>
        <row r="62">
          <cell r="A62" t="str">
            <v>481003</v>
          </cell>
          <cell r="B62" t="str">
            <v>1015</v>
          </cell>
          <cell r="C62">
            <v>-10151.49</v>
          </cell>
          <cell r="D62" t="str">
            <v>200</v>
          </cell>
          <cell r="F62">
            <v>-1016.4</v>
          </cell>
          <cell r="G62">
            <v>10</v>
          </cell>
          <cell r="H62" t="str">
            <v>2009-10-31</v>
          </cell>
        </row>
        <row r="63">
          <cell r="A63" t="str">
            <v>481003</v>
          </cell>
          <cell r="B63" t="str">
            <v>1015</v>
          </cell>
          <cell r="C63">
            <v>-14060.7</v>
          </cell>
          <cell r="D63" t="str">
            <v>200</v>
          </cell>
          <cell r="F63">
            <v>-1451.64</v>
          </cell>
          <cell r="G63">
            <v>11</v>
          </cell>
          <cell r="H63" t="str">
            <v>2009-11-30</v>
          </cell>
        </row>
        <row r="64">
          <cell r="A64" t="str">
            <v>481003</v>
          </cell>
          <cell r="B64" t="str">
            <v>1015</v>
          </cell>
          <cell r="C64">
            <v>-269.38</v>
          </cell>
          <cell r="D64" t="str">
            <v>200</v>
          </cell>
          <cell r="F64">
            <v>-30</v>
          </cell>
          <cell r="G64">
            <v>12</v>
          </cell>
          <cell r="H64" t="str">
            <v>2009-12-31</v>
          </cell>
        </row>
        <row r="65">
          <cell r="A65" t="str">
            <v>481003</v>
          </cell>
          <cell r="B65" t="str">
            <v>1015</v>
          </cell>
          <cell r="C65">
            <v>-3772.58</v>
          </cell>
          <cell r="D65" t="str">
            <v>200</v>
          </cell>
          <cell r="F65">
            <v>-389.52</v>
          </cell>
          <cell r="G65">
            <v>12</v>
          </cell>
          <cell r="H65" t="str">
            <v>2009-12-31</v>
          </cell>
        </row>
        <row r="66">
          <cell r="A66" t="str">
            <v>481003</v>
          </cell>
          <cell r="B66" t="str">
            <v>1015</v>
          </cell>
          <cell r="C66">
            <v>-25319.02</v>
          </cell>
          <cell r="D66" t="str">
            <v>200</v>
          </cell>
          <cell r="F66">
            <v>-2613.96</v>
          </cell>
          <cell r="G66">
            <v>1</v>
          </cell>
          <cell r="H66" t="str">
            <v>2010-01-31</v>
          </cell>
        </row>
        <row r="67">
          <cell r="A67" t="str">
            <v>481003</v>
          </cell>
          <cell r="B67" t="str">
            <v>1015</v>
          </cell>
          <cell r="C67">
            <v>-14214.13</v>
          </cell>
          <cell r="D67" t="str">
            <v>200</v>
          </cell>
          <cell r="F67">
            <v>-1467.48</v>
          </cell>
          <cell r="G67">
            <v>2</v>
          </cell>
          <cell r="H67" t="str">
            <v>2010-02-28</v>
          </cell>
        </row>
        <row r="68">
          <cell r="A68" t="str">
            <v>481003</v>
          </cell>
          <cell r="B68" t="str">
            <v>1015</v>
          </cell>
          <cell r="C68">
            <v>-12856.8</v>
          </cell>
          <cell r="D68" t="str">
            <v>200</v>
          </cell>
          <cell r="F68">
            <v>-1327.37</v>
          </cell>
          <cell r="G68">
            <v>2</v>
          </cell>
          <cell r="H68" t="str">
            <v>2010-02-28</v>
          </cell>
        </row>
        <row r="69">
          <cell r="A69" t="str">
            <v>481003</v>
          </cell>
          <cell r="B69" t="str">
            <v>1015</v>
          </cell>
          <cell r="C69">
            <v>-9328.86</v>
          </cell>
          <cell r="D69" t="str">
            <v>200</v>
          </cell>
          <cell r="F69">
            <v>-963.12</v>
          </cell>
          <cell r="G69">
            <v>2</v>
          </cell>
          <cell r="H69" t="str">
            <v>2010-02-28</v>
          </cell>
        </row>
        <row r="70">
          <cell r="A70" t="str">
            <v>481003</v>
          </cell>
          <cell r="B70" t="str">
            <v>1015</v>
          </cell>
          <cell r="C70">
            <v>-133.18</v>
          </cell>
          <cell r="D70" t="str">
            <v>200</v>
          </cell>
          <cell r="F70">
            <v>-14.83</v>
          </cell>
          <cell r="G70">
            <v>4</v>
          </cell>
          <cell r="H70" t="str">
            <v>2010-04-30</v>
          </cell>
        </row>
        <row r="71">
          <cell r="A71" t="str">
            <v>481003</v>
          </cell>
          <cell r="B71" t="str">
            <v>1015</v>
          </cell>
          <cell r="C71">
            <v>-2142.17</v>
          </cell>
          <cell r="D71" t="str">
            <v>200</v>
          </cell>
          <cell r="F71">
            <v>-221.16</v>
          </cell>
          <cell r="G71">
            <v>5</v>
          </cell>
          <cell r="H71" t="str">
            <v>2010-05-31</v>
          </cell>
        </row>
        <row r="72">
          <cell r="A72" t="str">
            <v>481003</v>
          </cell>
          <cell r="B72" t="str">
            <v>1015</v>
          </cell>
          <cell r="C72">
            <v>-3450.62</v>
          </cell>
          <cell r="D72" t="str">
            <v>200</v>
          </cell>
          <cell r="F72">
            <v>-356.28</v>
          </cell>
          <cell r="G72">
            <v>6</v>
          </cell>
          <cell r="H72" t="str">
            <v>2010-06-30</v>
          </cell>
        </row>
        <row r="73">
          <cell r="A73" t="str">
            <v>481003</v>
          </cell>
          <cell r="B73" t="str">
            <v>1015</v>
          </cell>
          <cell r="C73">
            <v>-555.02</v>
          </cell>
          <cell r="D73" t="str">
            <v>200</v>
          </cell>
          <cell r="F73">
            <v>0</v>
          </cell>
          <cell r="G73">
            <v>7</v>
          </cell>
          <cell r="H73" t="str">
            <v>2009-07-31</v>
          </cell>
        </row>
        <row r="74">
          <cell r="A74" t="str">
            <v>481003</v>
          </cell>
          <cell r="B74" t="str">
            <v>1015</v>
          </cell>
          <cell r="C74">
            <v>-158430.1</v>
          </cell>
          <cell r="D74" t="str">
            <v>200</v>
          </cell>
          <cell r="F74">
            <v>0</v>
          </cell>
          <cell r="G74">
            <v>10</v>
          </cell>
          <cell r="H74" t="str">
            <v>2009-10-31</v>
          </cell>
        </row>
        <row r="75">
          <cell r="A75" t="str">
            <v>481003</v>
          </cell>
          <cell r="B75" t="str">
            <v>1015</v>
          </cell>
          <cell r="C75">
            <v>-1349.22</v>
          </cell>
          <cell r="D75" t="str">
            <v>200</v>
          </cell>
          <cell r="F75">
            <v>0</v>
          </cell>
          <cell r="G75">
            <v>1</v>
          </cell>
          <cell r="H75" t="str">
            <v>2010-01-31</v>
          </cell>
        </row>
        <row r="76">
          <cell r="A76" t="str">
            <v>481003</v>
          </cell>
          <cell r="B76" t="str">
            <v>1015</v>
          </cell>
          <cell r="C76">
            <v>-210900.6</v>
          </cell>
          <cell r="D76" t="str">
            <v>200</v>
          </cell>
          <cell r="F76">
            <v>0</v>
          </cell>
          <cell r="G76">
            <v>1</v>
          </cell>
          <cell r="H76" t="str">
            <v>2010-01-31</v>
          </cell>
        </row>
        <row r="77">
          <cell r="A77" t="str">
            <v>481003</v>
          </cell>
          <cell r="B77" t="str">
            <v>1015</v>
          </cell>
          <cell r="C77">
            <v>-8.3699999999999992</v>
          </cell>
          <cell r="D77" t="str">
            <v>200</v>
          </cell>
          <cell r="F77">
            <v>-2.36</v>
          </cell>
          <cell r="G77">
            <v>8</v>
          </cell>
          <cell r="H77" t="str">
            <v>2009-08-31</v>
          </cell>
        </row>
        <row r="78">
          <cell r="A78" t="str">
            <v>481003</v>
          </cell>
          <cell r="B78" t="str">
            <v>1015</v>
          </cell>
          <cell r="C78">
            <v>-27.45</v>
          </cell>
          <cell r="D78" t="str">
            <v>200</v>
          </cell>
          <cell r="F78">
            <v>-7.73</v>
          </cell>
          <cell r="G78">
            <v>9</v>
          </cell>
          <cell r="H78" t="str">
            <v>2009-09-30</v>
          </cell>
        </row>
        <row r="79">
          <cell r="A79" t="str">
            <v>481003</v>
          </cell>
          <cell r="B79" t="str">
            <v>1015</v>
          </cell>
          <cell r="C79">
            <v>-29.71</v>
          </cell>
          <cell r="D79" t="str">
            <v>200</v>
          </cell>
          <cell r="F79">
            <v>-8.3699999999999992</v>
          </cell>
          <cell r="G79">
            <v>1</v>
          </cell>
          <cell r="H79" t="str">
            <v>2010-01-31</v>
          </cell>
        </row>
        <row r="80">
          <cell r="A80" t="str">
            <v>481003</v>
          </cell>
          <cell r="B80" t="str">
            <v>1015</v>
          </cell>
          <cell r="C80">
            <v>-25.12</v>
          </cell>
          <cell r="D80" t="str">
            <v>200</v>
          </cell>
          <cell r="F80">
            <v>-7.08</v>
          </cell>
          <cell r="G80">
            <v>2</v>
          </cell>
          <cell r="H80" t="str">
            <v>2010-02-28</v>
          </cell>
        </row>
        <row r="81">
          <cell r="A81" t="str">
            <v>481003</v>
          </cell>
          <cell r="B81" t="str">
            <v>1015</v>
          </cell>
          <cell r="C81">
            <v>-10136.469999999999</v>
          </cell>
          <cell r="D81" t="str">
            <v>200</v>
          </cell>
          <cell r="F81">
            <v>-1848.74</v>
          </cell>
          <cell r="G81">
            <v>2</v>
          </cell>
          <cell r="H81" t="str">
            <v>2010-02-28</v>
          </cell>
        </row>
        <row r="82">
          <cell r="A82" t="str">
            <v>481003</v>
          </cell>
          <cell r="B82" t="str">
            <v>1015</v>
          </cell>
          <cell r="C82">
            <v>-9.91</v>
          </cell>
          <cell r="D82" t="str">
            <v>200</v>
          </cell>
          <cell r="F82">
            <v>-2.81</v>
          </cell>
          <cell r="G82">
            <v>5</v>
          </cell>
          <cell r="H82" t="str">
            <v>2010-05-31</v>
          </cell>
        </row>
        <row r="83">
          <cell r="A83" t="str">
            <v>481003</v>
          </cell>
          <cell r="B83" t="str">
            <v>1015</v>
          </cell>
          <cell r="C83">
            <v>-13.39</v>
          </cell>
          <cell r="D83" t="str">
            <v>200</v>
          </cell>
          <cell r="F83">
            <v>-3.82</v>
          </cell>
          <cell r="G83">
            <v>6</v>
          </cell>
          <cell r="H83" t="str">
            <v>2010-06-30</v>
          </cell>
        </row>
        <row r="84">
          <cell r="A84" t="str">
            <v>481003</v>
          </cell>
          <cell r="B84" t="str">
            <v>1015</v>
          </cell>
          <cell r="C84">
            <v>-10474.379999999999</v>
          </cell>
          <cell r="D84" t="str">
            <v>200</v>
          </cell>
          <cell r="F84">
            <v>-1048.71</v>
          </cell>
          <cell r="G84">
            <v>8</v>
          </cell>
          <cell r="H84" t="str">
            <v>2009-08-31</v>
          </cell>
        </row>
        <row r="85">
          <cell r="A85" t="str">
            <v>481003</v>
          </cell>
          <cell r="B85" t="str">
            <v>1015</v>
          </cell>
          <cell r="C85">
            <v>-10878.08</v>
          </cell>
          <cell r="D85" t="str">
            <v>200</v>
          </cell>
          <cell r="F85">
            <v>-1867.48</v>
          </cell>
          <cell r="G85">
            <v>8</v>
          </cell>
          <cell r="H85" t="str">
            <v>2009-08-31</v>
          </cell>
        </row>
        <row r="86">
          <cell r="A86" t="str">
            <v>481003</v>
          </cell>
          <cell r="B86" t="str">
            <v>1015</v>
          </cell>
          <cell r="C86">
            <v>-7790.41</v>
          </cell>
          <cell r="D86" t="str">
            <v>200</v>
          </cell>
          <cell r="F86">
            <v>-1337.77</v>
          </cell>
          <cell r="G86">
            <v>8</v>
          </cell>
          <cell r="H86" t="str">
            <v>2009-08-31</v>
          </cell>
        </row>
        <row r="87">
          <cell r="A87" t="str">
            <v>481003</v>
          </cell>
          <cell r="B87" t="str">
            <v>1015</v>
          </cell>
          <cell r="C87">
            <v>-11564.7</v>
          </cell>
          <cell r="D87" t="str">
            <v>200</v>
          </cell>
          <cell r="F87">
            <v>-2076.2600000000002</v>
          </cell>
          <cell r="G87">
            <v>10</v>
          </cell>
          <cell r="H87" t="str">
            <v>2009-10-31</v>
          </cell>
        </row>
        <row r="88">
          <cell r="A88" t="str">
            <v>481003</v>
          </cell>
          <cell r="B88" t="str">
            <v>1015</v>
          </cell>
          <cell r="C88">
            <v>-22289.26</v>
          </cell>
          <cell r="D88" t="str">
            <v>200</v>
          </cell>
          <cell r="F88">
            <v>-2766.37</v>
          </cell>
          <cell r="G88">
            <v>1</v>
          </cell>
          <cell r="H88" t="str">
            <v>2010-01-31</v>
          </cell>
        </row>
        <row r="89">
          <cell r="A89" t="str">
            <v>481003</v>
          </cell>
          <cell r="B89" t="str">
            <v>1015</v>
          </cell>
          <cell r="C89">
            <v>-7703.57</v>
          </cell>
          <cell r="D89" t="str">
            <v>200</v>
          </cell>
          <cell r="F89">
            <v>-1396.39</v>
          </cell>
          <cell r="G89">
            <v>1</v>
          </cell>
          <cell r="H89" t="str">
            <v>2010-01-31</v>
          </cell>
        </row>
        <row r="90">
          <cell r="A90" t="str">
            <v>481003</v>
          </cell>
          <cell r="B90" t="str">
            <v>1015</v>
          </cell>
          <cell r="C90">
            <v>-12765.61</v>
          </cell>
          <cell r="D90" t="str">
            <v>200</v>
          </cell>
          <cell r="F90">
            <v>-2313.9899999999998</v>
          </cell>
          <cell r="G90">
            <v>1</v>
          </cell>
          <cell r="H90" t="str">
            <v>2010-01-31</v>
          </cell>
        </row>
        <row r="91">
          <cell r="A91" t="str">
            <v>481003</v>
          </cell>
          <cell r="B91" t="str">
            <v>1015</v>
          </cell>
          <cell r="C91">
            <v>-7872.7</v>
          </cell>
          <cell r="D91" t="str">
            <v>200</v>
          </cell>
          <cell r="F91">
            <v>-1427.09</v>
          </cell>
          <cell r="G91">
            <v>1</v>
          </cell>
          <cell r="H91" t="str">
            <v>2010-01-31</v>
          </cell>
        </row>
        <row r="92">
          <cell r="A92" t="str">
            <v>481003</v>
          </cell>
          <cell r="B92" t="str">
            <v>1015</v>
          </cell>
          <cell r="C92">
            <v>-11708.21</v>
          </cell>
          <cell r="D92" t="str">
            <v>200</v>
          </cell>
          <cell r="F92">
            <v>-2122.3000000000002</v>
          </cell>
          <cell r="G92">
            <v>3</v>
          </cell>
          <cell r="H92" t="str">
            <v>2010-03-31</v>
          </cell>
        </row>
        <row r="93">
          <cell r="A93" t="str">
            <v>481003</v>
          </cell>
          <cell r="B93" t="str">
            <v>1015</v>
          </cell>
          <cell r="C93">
            <v>-12843.99</v>
          </cell>
          <cell r="D93" t="str">
            <v>200</v>
          </cell>
          <cell r="F93">
            <v>-2328.15</v>
          </cell>
          <cell r="G93">
            <v>3</v>
          </cell>
          <cell r="H93" t="str">
            <v>2010-03-31</v>
          </cell>
        </row>
        <row r="94">
          <cell r="A94" t="str">
            <v>481003</v>
          </cell>
          <cell r="B94" t="str">
            <v>1015</v>
          </cell>
          <cell r="C94">
            <v>-17168.34</v>
          </cell>
          <cell r="D94" t="str">
            <v>200</v>
          </cell>
          <cell r="F94">
            <v>-3089.59</v>
          </cell>
          <cell r="G94">
            <v>3</v>
          </cell>
          <cell r="H94" t="str">
            <v>2010-03-31</v>
          </cell>
        </row>
        <row r="95">
          <cell r="A95" t="str">
            <v>481003</v>
          </cell>
          <cell r="B95" t="str">
            <v>1015</v>
          </cell>
          <cell r="C95">
            <v>-14321.49</v>
          </cell>
          <cell r="D95" t="str">
            <v>200</v>
          </cell>
          <cell r="F95">
            <v>-2596</v>
          </cell>
          <cell r="G95">
            <v>4</v>
          </cell>
          <cell r="H95" t="str">
            <v>2010-04-30</v>
          </cell>
        </row>
        <row r="96">
          <cell r="A96" t="str">
            <v>481003</v>
          </cell>
          <cell r="B96" t="str">
            <v>1015</v>
          </cell>
          <cell r="C96">
            <v>-8558.76</v>
          </cell>
          <cell r="D96" t="str">
            <v>200</v>
          </cell>
          <cell r="F96">
            <v>-1551.45</v>
          </cell>
          <cell r="G96">
            <v>5</v>
          </cell>
          <cell r="H96" t="str">
            <v>2010-05-31</v>
          </cell>
        </row>
        <row r="97">
          <cell r="A97" t="str">
            <v>481003</v>
          </cell>
          <cell r="B97" t="str">
            <v>1015</v>
          </cell>
          <cell r="C97">
            <v>-13825.19</v>
          </cell>
          <cell r="D97" t="str">
            <v>200</v>
          </cell>
          <cell r="F97">
            <v>-2506.09</v>
          </cell>
          <cell r="G97">
            <v>5</v>
          </cell>
          <cell r="H97" t="str">
            <v>2010-05-31</v>
          </cell>
        </row>
        <row r="98">
          <cell r="A98" t="str">
            <v>481003</v>
          </cell>
          <cell r="B98" t="str">
            <v>1015</v>
          </cell>
          <cell r="C98">
            <v>-20327.55</v>
          </cell>
          <cell r="D98" t="str">
            <v>200</v>
          </cell>
          <cell r="F98">
            <v>-3560.42</v>
          </cell>
          <cell r="G98">
            <v>6</v>
          </cell>
          <cell r="H98" t="str">
            <v>2010-06-30</v>
          </cell>
        </row>
        <row r="99">
          <cell r="A99" t="str">
            <v>481003</v>
          </cell>
          <cell r="B99" t="str">
            <v>1015</v>
          </cell>
          <cell r="C99">
            <v>-3176.75</v>
          </cell>
          <cell r="D99" t="str">
            <v>200</v>
          </cell>
          <cell r="F99">
            <v>-327.97</v>
          </cell>
          <cell r="G99">
            <v>6</v>
          </cell>
          <cell r="H99" t="str">
            <v>2010-06-30</v>
          </cell>
        </row>
        <row r="100">
          <cell r="A100" t="str">
            <v>481003</v>
          </cell>
          <cell r="B100" t="str">
            <v>1015</v>
          </cell>
          <cell r="C100">
            <v>-20846.97</v>
          </cell>
          <cell r="D100" t="str">
            <v>200</v>
          </cell>
          <cell r="F100">
            <v>-3649.52</v>
          </cell>
          <cell r="G100">
            <v>6</v>
          </cell>
          <cell r="H100" t="str">
            <v>2010-06-30</v>
          </cell>
        </row>
        <row r="101">
          <cell r="A101" t="str">
            <v>481003</v>
          </cell>
          <cell r="B101" t="str">
            <v>1015</v>
          </cell>
          <cell r="C101">
            <v>-36497.660000000003</v>
          </cell>
          <cell r="D101" t="str">
            <v>200</v>
          </cell>
          <cell r="F101">
            <v>-3654.26</v>
          </cell>
          <cell r="G101">
            <v>7</v>
          </cell>
          <cell r="H101" t="str">
            <v>2009-07-31</v>
          </cell>
        </row>
        <row r="102">
          <cell r="A102" t="str">
            <v>481003</v>
          </cell>
          <cell r="B102" t="str">
            <v>1015</v>
          </cell>
          <cell r="C102">
            <v>-8774.3799999999992</v>
          </cell>
          <cell r="D102" t="str">
            <v>200</v>
          </cell>
          <cell r="F102">
            <v>-878.52</v>
          </cell>
          <cell r="G102">
            <v>8</v>
          </cell>
          <cell r="H102" t="str">
            <v>2009-08-31</v>
          </cell>
        </row>
        <row r="103">
          <cell r="A103" t="str">
            <v>481003</v>
          </cell>
          <cell r="B103" t="str">
            <v>1015</v>
          </cell>
          <cell r="C103">
            <v>-16267.55</v>
          </cell>
          <cell r="D103" t="str">
            <v>200</v>
          </cell>
          <cell r="F103">
            <v>-1628.76</v>
          </cell>
          <cell r="G103">
            <v>8</v>
          </cell>
          <cell r="H103" t="str">
            <v>2009-08-31</v>
          </cell>
        </row>
        <row r="104">
          <cell r="A104" t="str">
            <v>481003</v>
          </cell>
          <cell r="B104" t="str">
            <v>1015</v>
          </cell>
          <cell r="C104">
            <v>-12293.25</v>
          </cell>
          <cell r="D104" t="str">
            <v>200</v>
          </cell>
          <cell r="F104">
            <v>-1230.8399999999999</v>
          </cell>
          <cell r="G104">
            <v>9</v>
          </cell>
          <cell r="H104" t="str">
            <v>2009-09-30</v>
          </cell>
        </row>
        <row r="105">
          <cell r="A105" t="str">
            <v>481003</v>
          </cell>
          <cell r="B105" t="str">
            <v>1015</v>
          </cell>
          <cell r="C105">
            <v>-7573.47</v>
          </cell>
          <cell r="D105" t="str">
            <v>200</v>
          </cell>
          <cell r="F105">
            <v>-758.28</v>
          </cell>
          <cell r="G105">
            <v>9</v>
          </cell>
          <cell r="H105" t="str">
            <v>2009-09-30</v>
          </cell>
        </row>
        <row r="106">
          <cell r="A106" t="str">
            <v>481003</v>
          </cell>
          <cell r="B106" t="str">
            <v>1015</v>
          </cell>
          <cell r="C106">
            <v>-18038.97</v>
          </cell>
          <cell r="D106" t="str">
            <v>200</v>
          </cell>
          <cell r="F106">
            <v>-1806.12</v>
          </cell>
          <cell r="G106">
            <v>9</v>
          </cell>
          <cell r="H106" t="str">
            <v>2009-09-30</v>
          </cell>
        </row>
        <row r="107">
          <cell r="A107" t="str">
            <v>481003</v>
          </cell>
          <cell r="B107" t="str">
            <v>1015</v>
          </cell>
          <cell r="C107">
            <v>-15730.67</v>
          </cell>
          <cell r="D107" t="str">
            <v>200</v>
          </cell>
          <cell r="F107">
            <v>-1575</v>
          </cell>
          <cell r="G107">
            <v>9</v>
          </cell>
          <cell r="H107" t="str">
            <v>2009-09-30</v>
          </cell>
        </row>
        <row r="108">
          <cell r="A108" t="str">
            <v>481003</v>
          </cell>
          <cell r="B108" t="str">
            <v>1015</v>
          </cell>
          <cell r="C108">
            <v>-3591.63</v>
          </cell>
          <cell r="D108" t="str">
            <v>200</v>
          </cell>
          <cell r="F108">
            <v>-359.64</v>
          </cell>
          <cell r="G108">
            <v>10</v>
          </cell>
          <cell r="H108" t="str">
            <v>2009-10-31</v>
          </cell>
        </row>
        <row r="109">
          <cell r="A109" t="str">
            <v>481003</v>
          </cell>
          <cell r="B109" t="str">
            <v>1015</v>
          </cell>
          <cell r="C109">
            <v>-7535.38</v>
          </cell>
          <cell r="D109" t="str">
            <v>200</v>
          </cell>
          <cell r="F109">
            <v>-777.96</v>
          </cell>
          <cell r="G109">
            <v>11</v>
          </cell>
          <cell r="H109" t="str">
            <v>2009-11-30</v>
          </cell>
        </row>
        <row r="110">
          <cell r="A110" t="str">
            <v>481003</v>
          </cell>
          <cell r="B110" t="str">
            <v>1015</v>
          </cell>
          <cell r="C110">
            <v>-6842.63</v>
          </cell>
          <cell r="D110" t="str">
            <v>200</v>
          </cell>
          <cell r="F110">
            <v>-706.44</v>
          </cell>
          <cell r="G110">
            <v>11</v>
          </cell>
          <cell r="H110" t="str">
            <v>2009-11-30</v>
          </cell>
        </row>
        <row r="111">
          <cell r="A111" t="str">
            <v>481003</v>
          </cell>
          <cell r="B111" t="str">
            <v>1015</v>
          </cell>
          <cell r="C111">
            <v>-12382.3</v>
          </cell>
          <cell r="D111" t="str">
            <v>200</v>
          </cell>
          <cell r="F111">
            <v>-1278.3599999999999</v>
          </cell>
          <cell r="G111">
            <v>12</v>
          </cell>
          <cell r="H111" t="str">
            <v>2009-12-31</v>
          </cell>
        </row>
        <row r="112">
          <cell r="A112" t="str">
            <v>481003</v>
          </cell>
          <cell r="B112" t="str">
            <v>1015</v>
          </cell>
          <cell r="C112">
            <v>-4099.34</v>
          </cell>
          <cell r="D112" t="str">
            <v>200</v>
          </cell>
          <cell r="F112">
            <v>-423.21</v>
          </cell>
          <cell r="G112">
            <v>12</v>
          </cell>
          <cell r="H112" t="str">
            <v>2009-12-31</v>
          </cell>
        </row>
        <row r="113">
          <cell r="A113" t="str">
            <v>481003</v>
          </cell>
          <cell r="B113" t="str">
            <v>1015</v>
          </cell>
          <cell r="C113">
            <v>-17078.47</v>
          </cell>
          <cell r="D113" t="str">
            <v>200</v>
          </cell>
          <cell r="F113">
            <v>-1763.16</v>
          </cell>
          <cell r="G113">
            <v>12</v>
          </cell>
          <cell r="H113" t="str">
            <v>2009-12-31</v>
          </cell>
        </row>
        <row r="114">
          <cell r="A114" t="str">
            <v>481003</v>
          </cell>
          <cell r="B114" t="str">
            <v>1015</v>
          </cell>
          <cell r="C114">
            <v>-9048.93</v>
          </cell>
          <cell r="D114" t="str">
            <v>200</v>
          </cell>
          <cell r="F114">
            <v>-934.2</v>
          </cell>
          <cell r="G114">
            <v>3</v>
          </cell>
          <cell r="H114" t="str">
            <v>2010-03-31</v>
          </cell>
        </row>
        <row r="115">
          <cell r="A115" t="str">
            <v>481003</v>
          </cell>
          <cell r="B115" t="str">
            <v>1015</v>
          </cell>
          <cell r="C115">
            <v>-7326.16</v>
          </cell>
          <cell r="D115" t="str">
            <v>200</v>
          </cell>
          <cell r="F115">
            <v>-756.36</v>
          </cell>
          <cell r="G115">
            <v>3</v>
          </cell>
          <cell r="H115" t="str">
            <v>2010-03-31</v>
          </cell>
        </row>
        <row r="116">
          <cell r="A116" t="str">
            <v>481003</v>
          </cell>
          <cell r="B116" t="str">
            <v>1015</v>
          </cell>
          <cell r="C116">
            <v>-22548.03</v>
          </cell>
          <cell r="D116" t="str">
            <v>200</v>
          </cell>
          <cell r="F116">
            <v>-2327.88</v>
          </cell>
          <cell r="G116">
            <v>4</v>
          </cell>
          <cell r="H116" t="str">
            <v>2010-04-30</v>
          </cell>
        </row>
        <row r="117">
          <cell r="A117" t="str">
            <v>481003</v>
          </cell>
          <cell r="B117" t="str">
            <v>1015</v>
          </cell>
          <cell r="C117">
            <v>-17633.7</v>
          </cell>
          <cell r="D117" t="str">
            <v>200</v>
          </cell>
          <cell r="F117">
            <v>-1820.52</v>
          </cell>
          <cell r="G117">
            <v>6</v>
          </cell>
          <cell r="H117" t="str">
            <v>2010-06-30</v>
          </cell>
        </row>
        <row r="118">
          <cell r="A118" t="str">
            <v>481003</v>
          </cell>
          <cell r="B118" t="str">
            <v>1015</v>
          </cell>
          <cell r="C118">
            <v>-1720.39</v>
          </cell>
          <cell r="D118" t="str">
            <v>200</v>
          </cell>
          <cell r="F118">
            <v>-357.32</v>
          </cell>
          <cell r="G118">
            <v>11</v>
          </cell>
          <cell r="H118" t="str">
            <v>2009-11-30</v>
          </cell>
        </row>
        <row r="119">
          <cell r="A119" t="str">
            <v>481003</v>
          </cell>
          <cell r="B119" t="str">
            <v>1015</v>
          </cell>
          <cell r="C119">
            <v>-11762.47</v>
          </cell>
          <cell r="D119" t="str">
            <v>200</v>
          </cell>
          <cell r="F119">
            <v>-2146.0100000000002</v>
          </cell>
          <cell r="G119">
            <v>11</v>
          </cell>
          <cell r="H119" t="str">
            <v>2009-11-30</v>
          </cell>
        </row>
        <row r="120">
          <cell r="A120" t="str">
            <v>481003</v>
          </cell>
          <cell r="B120" t="str">
            <v>1015</v>
          </cell>
          <cell r="C120">
            <v>-9624.64</v>
          </cell>
          <cell r="D120" t="str">
            <v>200</v>
          </cell>
          <cell r="F120">
            <v>-1756.74</v>
          </cell>
          <cell r="G120">
            <v>1</v>
          </cell>
          <cell r="H120" t="str">
            <v>2010-01-31</v>
          </cell>
        </row>
        <row r="121">
          <cell r="A121" t="str">
            <v>481003</v>
          </cell>
          <cell r="B121" t="str">
            <v>1015</v>
          </cell>
          <cell r="C121">
            <v>-956.72</v>
          </cell>
          <cell r="D121" t="str">
            <v>200</v>
          </cell>
          <cell r="F121">
            <v>-213.95</v>
          </cell>
          <cell r="G121">
            <v>2</v>
          </cell>
          <cell r="H121" t="str">
            <v>2010-02-28</v>
          </cell>
        </row>
        <row r="122">
          <cell r="A122" t="str">
            <v>481003</v>
          </cell>
          <cell r="B122" t="str">
            <v>1015</v>
          </cell>
          <cell r="C122">
            <v>-27.99</v>
          </cell>
          <cell r="D122" t="str">
            <v>200</v>
          </cell>
          <cell r="F122">
            <v>-7.88</v>
          </cell>
          <cell r="G122">
            <v>3</v>
          </cell>
          <cell r="H122" t="str">
            <v>2010-03-31</v>
          </cell>
        </row>
        <row r="123">
          <cell r="A123" t="str">
            <v>481003</v>
          </cell>
          <cell r="B123" t="str">
            <v>1015</v>
          </cell>
          <cell r="C123">
            <v>-25.27</v>
          </cell>
          <cell r="D123" t="str">
            <v>200</v>
          </cell>
          <cell r="F123">
            <v>-7.11</v>
          </cell>
          <cell r="G123">
            <v>4</v>
          </cell>
          <cell r="H123" t="str">
            <v>2010-04-30</v>
          </cell>
        </row>
        <row r="124">
          <cell r="A124" t="str">
            <v>481003</v>
          </cell>
          <cell r="B124" t="str">
            <v>1015</v>
          </cell>
          <cell r="C124">
            <v>-15790.63</v>
          </cell>
          <cell r="D124" t="str">
            <v>200</v>
          </cell>
          <cell r="F124">
            <v>-2711.14</v>
          </cell>
          <cell r="G124">
            <v>7</v>
          </cell>
          <cell r="H124" t="str">
            <v>2009-07-31</v>
          </cell>
        </row>
        <row r="125">
          <cell r="A125" t="str">
            <v>481003</v>
          </cell>
          <cell r="B125" t="str">
            <v>1015</v>
          </cell>
          <cell r="C125">
            <v>-19647.41</v>
          </cell>
          <cell r="D125" t="str">
            <v>200</v>
          </cell>
          <cell r="F125">
            <v>-3533.63</v>
          </cell>
          <cell r="G125">
            <v>10</v>
          </cell>
          <cell r="H125" t="str">
            <v>2009-10-31</v>
          </cell>
        </row>
        <row r="126">
          <cell r="A126" t="str">
            <v>481003</v>
          </cell>
          <cell r="B126" t="str">
            <v>1015</v>
          </cell>
          <cell r="C126">
            <v>-17287.02</v>
          </cell>
          <cell r="D126" t="str">
            <v>200</v>
          </cell>
          <cell r="F126">
            <v>-2424.3000000000002</v>
          </cell>
          <cell r="G126">
            <v>11</v>
          </cell>
          <cell r="H126" t="str">
            <v>2009-11-30</v>
          </cell>
        </row>
        <row r="127">
          <cell r="A127" t="str">
            <v>481003</v>
          </cell>
          <cell r="B127" t="str">
            <v>1015</v>
          </cell>
          <cell r="C127">
            <v>-8763.4699999999993</v>
          </cell>
          <cell r="D127" t="str">
            <v>200</v>
          </cell>
          <cell r="F127">
            <v>-1588.54</v>
          </cell>
          <cell r="G127">
            <v>12</v>
          </cell>
          <cell r="H127" t="str">
            <v>2009-12-31</v>
          </cell>
        </row>
        <row r="128">
          <cell r="A128" t="str">
            <v>481003</v>
          </cell>
          <cell r="B128" t="str">
            <v>1015</v>
          </cell>
          <cell r="C128">
            <v>-2553.81</v>
          </cell>
          <cell r="D128" t="str">
            <v>200</v>
          </cell>
          <cell r="F128">
            <v>-462.85</v>
          </cell>
          <cell r="G128">
            <v>12</v>
          </cell>
          <cell r="H128" t="str">
            <v>2009-12-31</v>
          </cell>
        </row>
        <row r="129">
          <cell r="A129" t="str">
            <v>481003</v>
          </cell>
          <cell r="B129" t="str">
            <v>1015</v>
          </cell>
          <cell r="C129">
            <v>-3027.68</v>
          </cell>
          <cell r="D129" t="str">
            <v>200</v>
          </cell>
          <cell r="F129">
            <v>-548.77</v>
          </cell>
          <cell r="G129">
            <v>1</v>
          </cell>
          <cell r="H129" t="str">
            <v>2010-01-31</v>
          </cell>
        </row>
        <row r="130">
          <cell r="A130" t="str">
            <v>481003</v>
          </cell>
          <cell r="B130" t="str">
            <v>1015</v>
          </cell>
          <cell r="C130">
            <v>-4777.9399999999996</v>
          </cell>
          <cell r="D130" t="str">
            <v>200</v>
          </cell>
          <cell r="F130">
            <v>-866.11</v>
          </cell>
          <cell r="G130">
            <v>2</v>
          </cell>
          <cell r="H130" t="str">
            <v>2010-02-28</v>
          </cell>
        </row>
        <row r="131">
          <cell r="A131" t="str">
            <v>481003</v>
          </cell>
          <cell r="B131" t="str">
            <v>1015</v>
          </cell>
          <cell r="C131">
            <v>-3033.82</v>
          </cell>
          <cell r="D131" t="str">
            <v>200</v>
          </cell>
          <cell r="F131">
            <v>-549.84</v>
          </cell>
          <cell r="G131">
            <v>3</v>
          </cell>
          <cell r="H131" t="str">
            <v>2010-03-31</v>
          </cell>
        </row>
        <row r="132">
          <cell r="A132" t="str">
            <v>481003</v>
          </cell>
          <cell r="B132" t="str">
            <v>1015</v>
          </cell>
          <cell r="C132">
            <v>-15207.05</v>
          </cell>
          <cell r="D132" t="str">
            <v>200</v>
          </cell>
          <cell r="F132">
            <v>-2756.58</v>
          </cell>
          <cell r="G132">
            <v>4</v>
          </cell>
          <cell r="H132" t="str">
            <v>2010-04-30</v>
          </cell>
        </row>
        <row r="133">
          <cell r="A133" t="str">
            <v>481003</v>
          </cell>
          <cell r="B133" t="str">
            <v>1015</v>
          </cell>
          <cell r="C133">
            <v>-13650.49</v>
          </cell>
          <cell r="D133" t="str">
            <v>200</v>
          </cell>
          <cell r="F133">
            <v>-1671.49</v>
          </cell>
          <cell r="G133">
            <v>5</v>
          </cell>
          <cell r="H133" t="str">
            <v>2010-05-31</v>
          </cell>
        </row>
        <row r="134">
          <cell r="A134" t="str">
            <v>481003</v>
          </cell>
          <cell r="B134" t="str">
            <v>1015</v>
          </cell>
          <cell r="C134">
            <v>-3939.85</v>
          </cell>
          <cell r="D134" t="str">
            <v>200</v>
          </cell>
          <cell r="F134">
            <v>-714.07</v>
          </cell>
          <cell r="G134">
            <v>5</v>
          </cell>
          <cell r="H134" t="str">
            <v>2010-05-31</v>
          </cell>
        </row>
        <row r="135">
          <cell r="A135" t="str">
            <v>481003</v>
          </cell>
          <cell r="B135" t="str">
            <v>1015</v>
          </cell>
          <cell r="C135">
            <v>-14944.74</v>
          </cell>
          <cell r="D135" t="str">
            <v>200</v>
          </cell>
          <cell r="F135">
            <v>-2617.94</v>
          </cell>
          <cell r="G135">
            <v>6</v>
          </cell>
          <cell r="H135" t="str">
            <v>2010-06-30</v>
          </cell>
        </row>
        <row r="136">
          <cell r="A136" t="str">
            <v>481003</v>
          </cell>
          <cell r="B136" t="str">
            <v>1015</v>
          </cell>
          <cell r="C136">
            <v>-386.45</v>
          </cell>
          <cell r="D136" t="str">
            <v>200</v>
          </cell>
          <cell r="F136">
            <v>-41.55</v>
          </cell>
          <cell r="G136">
            <v>7</v>
          </cell>
          <cell r="H136" t="str">
            <v>2009-07-31</v>
          </cell>
        </row>
        <row r="137">
          <cell r="A137" t="str">
            <v>481003</v>
          </cell>
          <cell r="B137" t="str">
            <v>1015</v>
          </cell>
          <cell r="C137">
            <v>-375.83</v>
          </cell>
          <cell r="D137" t="str">
            <v>200</v>
          </cell>
          <cell r="F137">
            <v>-40.5</v>
          </cell>
          <cell r="G137">
            <v>9</v>
          </cell>
          <cell r="H137" t="str">
            <v>2009-09-30</v>
          </cell>
        </row>
        <row r="138">
          <cell r="A138" t="str">
            <v>481003</v>
          </cell>
          <cell r="B138" t="str">
            <v>1015</v>
          </cell>
          <cell r="C138">
            <v>-13373.12</v>
          </cell>
          <cell r="D138" t="str">
            <v>200</v>
          </cell>
          <cell r="F138">
            <v>-1338.96</v>
          </cell>
          <cell r="G138">
            <v>9</v>
          </cell>
          <cell r="H138" t="str">
            <v>2009-09-30</v>
          </cell>
        </row>
        <row r="139">
          <cell r="A139" t="str">
            <v>481003</v>
          </cell>
          <cell r="B139" t="str">
            <v>1015</v>
          </cell>
          <cell r="C139">
            <v>-31176.1</v>
          </cell>
          <cell r="D139" t="str">
            <v>200</v>
          </cell>
          <cell r="F139">
            <v>-3121.45</v>
          </cell>
          <cell r="G139">
            <v>10</v>
          </cell>
          <cell r="H139" t="str">
            <v>2009-10-31</v>
          </cell>
        </row>
        <row r="140">
          <cell r="A140" t="str">
            <v>481003</v>
          </cell>
          <cell r="B140" t="str">
            <v>1015</v>
          </cell>
          <cell r="C140">
            <v>-32197.69</v>
          </cell>
          <cell r="D140" t="str">
            <v>200</v>
          </cell>
          <cell r="F140">
            <v>-3324.12</v>
          </cell>
          <cell r="G140">
            <v>11</v>
          </cell>
          <cell r="H140" t="str">
            <v>2009-11-30</v>
          </cell>
        </row>
        <row r="141">
          <cell r="A141" t="str">
            <v>481003</v>
          </cell>
          <cell r="B141" t="str">
            <v>1015</v>
          </cell>
          <cell r="C141">
            <v>-9284.8799999999992</v>
          </cell>
          <cell r="D141" t="str">
            <v>200</v>
          </cell>
          <cell r="F141">
            <v>-958.56</v>
          </cell>
          <cell r="G141">
            <v>12</v>
          </cell>
          <cell r="H141" t="str">
            <v>2009-12-31</v>
          </cell>
        </row>
        <row r="142">
          <cell r="A142" t="str">
            <v>481003</v>
          </cell>
          <cell r="B142" t="str">
            <v>1015</v>
          </cell>
          <cell r="C142">
            <v>-12070.79</v>
          </cell>
          <cell r="D142" t="str">
            <v>200</v>
          </cell>
          <cell r="F142">
            <v>-1246.2</v>
          </cell>
          <cell r="G142">
            <v>1</v>
          </cell>
          <cell r="H142" t="str">
            <v>2010-01-31</v>
          </cell>
        </row>
        <row r="143">
          <cell r="A143" t="str">
            <v>481003</v>
          </cell>
          <cell r="B143" t="str">
            <v>1015</v>
          </cell>
          <cell r="C143">
            <v>-9953.0300000000007</v>
          </cell>
          <cell r="D143" t="str">
            <v>200</v>
          </cell>
          <cell r="F143">
            <v>-1027.56</v>
          </cell>
          <cell r="G143">
            <v>1</v>
          </cell>
          <cell r="H143" t="str">
            <v>2010-01-31</v>
          </cell>
        </row>
        <row r="144">
          <cell r="A144" t="str">
            <v>481003</v>
          </cell>
          <cell r="B144" t="str">
            <v>1015</v>
          </cell>
          <cell r="C144">
            <v>-8694.2199999999993</v>
          </cell>
          <cell r="D144" t="str">
            <v>200</v>
          </cell>
          <cell r="F144">
            <v>-897.6</v>
          </cell>
          <cell r="G144">
            <v>2</v>
          </cell>
          <cell r="H144" t="str">
            <v>2010-02-28</v>
          </cell>
        </row>
        <row r="145">
          <cell r="A145" t="str">
            <v>481003</v>
          </cell>
          <cell r="B145" t="str">
            <v>1015</v>
          </cell>
          <cell r="C145">
            <v>-17412.86</v>
          </cell>
          <cell r="D145" t="str">
            <v>200</v>
          </cell>
          <cell r="F145">
            <v>-1797.72</v>
          </cell>
          <cell r="G145">
            <v>3</v>
          </cell>
          <cell r="H145" t="str">
            <v>2010-03-31</v>
          </cell>
        </row>
        <row r="146">
          <cell r="A146" t="str">
            <v>481003</v>
          </cell>
          <cell r="B146" t="str">
            <v>1015</v>
          </cell>
          <cell r="C146">
            <v>-10118.08</v>
          </cell>
          <cell r="D146" t="str">
            <v>200</v>
          </cell>
          <cell r="F146">
            <v>-1044.5999999999999</v>
          </cell>
          <cell r="G146">
            <v>3</v>
          </cell>
          <cell r="H146" t="str">
            <v>2010-03-31</v>
          </cell>
        </row>
        <row r="147">
          <cell r="A147" t="str">
            <v>481003</v>
          </cell>
          <cell r="B147" t="str">
            <v>1015</v>
          </cell>
          <cell r="C147">
            <v>-10555.11</v>
          </cell>
          <cell r="D147" t="str">
            <v>200</v>
          </cell>
          <cell r="F147">
            <v>-1089.72</v>
          </cell>
          <cell r="G147">
            <v>4</v>
          </cell>
          <cell r="H147" t="str">
            <v>2010-04-30</v>
          </cell>
        </row>
        <row r="148">
          <cell r="A148" t="str">
            <v>481003</v>
          </cell>
          <cell r="B148" t="str">
            <v>1015</v>
          </cell>
          <cell r="C148">
            <v>-4771</v>
          </cell>
          <cell r="D148" t="str">
            <v>200</v>
          </cell>
          <cell r="F148">
            <v>-492.55</v>
          </cell>
          <cell r="G148">
            <v>4</v>
          </cell>
          <cell r="H148" t="str">
            <v>2010-04-30</v>
          </cell>
        </row>
        <row r="149">
          <cell r="A149" t="str">
            <v>481003</v>
          </cell>
          <cell r="B149" t="str">
            <v>1015</v>
          </cell>
          <cell r="C149">
            <v>-14173.45</v>
          </cell>
          <cell r="D149" t="str">
            <v>200</v>
          </cell>
          <cell r="F149">
            <v>-1463.28</v>
          </cell>
          <cell r="G149">
            <v>4</v>
          </cell>
          <cell r="H149" t="str">
            <v>2010-04-30</v>
          </cell>
        </row>
        <row r="150">
          <cell r="A150" t="str">
            <v>481003</v>
          </cell>
          <cell r="B150" t="str">
            <v>1015</v>
          </cell>
          <cell r="C150">
            <v>-12228.87</v>
          </cell>
          <cell r="D150" t="str">
            <v>200</v>
          </cell>
          <cell r="F150">
            <v>-1262.52</v>
          </cell>
          <cell r="G150">
            <v>4</v>
          </cell>
          <cell r="H150" t="str">
            <v>2010-04-30</v>
          </cell>
        </row>
        <row r="151">
          <cell r="A151" t="str">
            <v>481003</v>
          </cell>
          <cell r="B151" t="str">
            <v>1015</v>
          </cell>
          <cell r="C151">
            <v>-19237.71</v>
          </cell>
          <cell r="D151" t="str">
            <v>200</v>
          </cell>
          <cell r="F151">
            <v>-1986.12</v>
          </cell>
          <cell r="G151">
            <v>5</v>
          </cell>
          <cell r="H151" t="str">
            <v>2010-05-31</v>
          </cell>
        </row>
        <row r="152">
          <cell r="A152" t="str">
            <v>481003</v>
          </cell>
          <cell r="B152" t="str">
            <v>1015</v>
          </cell>
          <cell r="C152">
            <v>-11674.44</v>
          </cell>
          <cell r="D152" t="str">
            <v>200</v>
          </cell>
          <cell r="F152">
            <v>-1205.28</v>
          </cell>
          <cell r="G152">
            <v>5</v>
          </cell>
          <cell r="H152" t="str">
            <v>2010-05-31</v>
          </cell>
        </row>
        <row r="153">
          <cell r="A153" t="str">
            <v>481003</v>
          </cell>
          <cell r="B153" t="str">
            <v>1015</v>
          </cell>
          <cell r="C153">
            <v>-106180.49</v>
          </cell>
          <cell r="D153" t="str">
            <v>200</v>
          </cell>
          <cell r="F153">
            <v>0</v>
          </cell>
          <cell r="G153">
            <v>7</v>
          </cell>
          <cell r="H153" t="str">
            <v>2009-07-31</v>
          </cell>
        </row>
        <row r="154">
          <cell r="A154" t="str">
            <v>481003</v>
          </cell>
          <cell r="B154" t="str">
            <v>1015</v>
          </cell>
          <cell r="C154">
            <v>-1014.06</v>
          </cell>
          <cell r="D154" t="str">
            <v>200</v>
          </cell>
          <cell r="F154">
            <v>0</v>
          </cell>
          <cell r="G154">
            <v>10</v>
          </cell>
          <cell r="H154" t="str">
            <v>2009-10-31</v>
          </cell>
        </row>
        <row r="155">
          <cell r="A155" t="str">
            <v>481003</v>
          </cell>
          <cell r="B155" t="str">
            <v>1015</v>
          </cell>
          <cell r="C155">
            <v>-12215.03</v>
          </cell>
          <cell r="D155" t="str">
            <v>200</v>
          </cell>
          <cell r="F155">
            <v>-2113.0100000000002</v>
          </cell>
          <cell r="G155">
            <v>7</v>
          </cell>
          <cell r="H155" t="str">
            <v>2009-07-31</v>
          </cell>
        </row>
        <row r="156">
          <cell r="A156" t="str">
            <v>481003</v>
          </cell>
          <cell r="B156" t="str">
            <v>1015</v>
          </cell>
          <cell r="C156">
            <v>-29.52</v>
          </cell>
          <cell r="D156" t="str">
            <v>200</v>
          </cell>
          <cell r="F156">
            <v>-8.32</v>
          </cell>
          <cell r="G156">
            <v>10</v>
          </cell>
          <cell r="H156" t="str">
            <v>2009-10-31</v>
          </cell>
        </row>
        <row r="157">
          <cell r="A157" t="str">
            <v>481003</v>
          </cell>
          <cell r="B157" t="str">
            <v>1015</v>
          </cell>
          <cell r="C157">
            <v>-49.22</v>
          </cell>
          <cell r="D157" t="str">
            <v>200</v>
          </cell>
          <cell r="F157">
            <v>-13.87</v>
          </cell>
          <cell r="G157">
            <v>11</v>
          </cell>
          <cell r="H157" t="str">
            <v>2009-11-30</v>
          </cell>
        </row>
        <row r="158">
          <cell r="A158" t="str">
            <v>481003</v>
          </cell>
          <cell r="B158" t="str">
            <v>1015</v>
          </cell>
          <cell r="C158">
            <v>-1529.99</v>
          </cell>
          <cell r="D158" t="str">
            <v>200</v>
          </cell>
          <cell r="F158">
            <v>-327.79</v>
          </cell>
          <cell r="G158">
            <v>12</v>
          </cell>
          <cell r="H158" t="str">
            <v>2009-12-31</v>
          </cell>
        </row>
        <row r="159">
          <cell r="A159" t="str">
            <v>481003</v>
          </cell>
          <cell r="B159" t="str">
            <v>1015</v>
          </cell>
          <cell r="C159">
            <v>-1521.54</v>
          </cell>
          <cell r="D159" t="str">
            <v>200</v>
          </cell>
          <cell r="F159">
            <v>-360.28</v>
          </cell>
          <cell r="G159">
            <v>4</v>
          </cell>
          <cell r="H159" t="str">
            <v>2010-04-30</v>
          </cell>
        </row>
        <row r="160">
          <cell r="A160" t="str">
            <v>481003</v>
          </cell>
          <cell r="B160" t="str">
            <v>1015</v>
          </cell>
          <cell r="C160">
            <v>-1711.51</v>
          </cell>
          <cell r="D160" t="str">
            <v>200</v>
          </cell>
          <cell r="F160">
            <v>-393.7</v>
          </cell>
          <cell r="G160">
            <v>5</v>
          </cell>
          <cell r="H160" t="str">
            <v>2010-05-31</v>
          </cell>
        </row>
        <row r="161">
          <cell r="A161" t="str">
            <v>481003</v>
          </cell>
          <cell r="B161" t="str">
            <v>1015</v>
          </cell>
          <cell r="C161">
            <v>-10004.56</v>
          </cell>
          <cell r="D161" t="str">
            <v>200</v>
          </cell>
          <cell r="F161">
            <v>-1825.55</v>
          </cell>
          <cell r="G161">
            <v>5</v>
          </cell>
          <cell r="H161" t="str">
            <v>2010-05-31</v>
          </cell>
        </row>
        <row r="162">
          <cell r="A162" t="str">
            <v>481003</v>
          </cell>
          <cell r="B162" t="str">
            <v>1015</v>
          </cell>
          <cell r="C162">
            <v>-9099.18</v>
          </cell>
          <cell r="D162" t="str">
            <v>200</v>
          </cell>
          <cell r="F162">
            <v>-1597.76</v>
          </cell>
          <cell r="G162">
            <v>6</v>
          </cell>
          <cell r="H162" t="str">
            <v>2010-06-30</v>
          </cell>
        </row>
        <row r="163">
          <cell r="A163" t="str">
            <v>481003</v>
          </cell>
          <cell r="B163" t="str">
            <v>1015</v>
          </cell>
          <cell r="C163">
            <v>-9745.4599999999991</v>
          </cell>
          <cell r="D163" t="str">
            <v>200</v>
          </cell>
          <cell r="F163">
            <v>-975.78</v>
          </cell>
          <cell r="G163">
            <v>8</v>
          </cell>
          <cell r="H163" t="str">
            <v>2009-08-31</v>
          </cell>
        </row>
        <row r="164">
          <cell r="A164" t="str">
            <v>481003</v>
          </cell>
          <cell r="B164" t="str">
            <v>1015</v>
          </cell>
          <cell r="C164">
            <v>-11404.52</v>
          </cell>
          <cell r="D164" t="str">
            <v>200</v>
          </cell>
          <cell r="F164">
            <v>-1957.89</v>
          </cell>
          <cell r="G164">
            <v>7</v>
          </cell>
          <cell r="H164" t="str">
            <v>2009-07-31</v>
          </cell>
        </row>
        <row r="165">
          <cell r="A165" t="str">
            <v>481003</v>
          </cell>
          <cell r="B165" t="str">
            <v>1015</v>
          </cell>
          <cell r="C165">
            <v>-8445.01</v>
          </cell>
          <cell r="D165" t="str">
            <v>200</v>
          </cell>
          <cell r="F165">
            <v>-1449.8</v>
          </cell>
          <cell r="G165">
            <v>7</v>
          </cell>
          <cell r="H165" t="str">
            <v>2009-07-31</v>
          </cell>
        </row>
        <row r="166">
          <cell r="A166" t="str">
            <v>481003</v>
          </cell>
          <cell r="B166" t="str">
            <v>1015</v>
          </cell>
          <cell r="C166">
            <v>-27373.87</v>
          </cell>
          <cell r="D166" t="str">
            <v>200</v>
          </cell>
          <cell r="F166">
            <v>-3390.06</v>
          </cell>
          <cell r="G166">
            <v>9</v>
          </cell>
          <cell r="H166" t="str">
            <v>2009-09-30</v>
          </cell>
        </row>
        <row r="167">
          <cell r="A167" t="str">
            <v>481003</v>
          </cell>
          <cell r="B167" t="str">
            <v>1015</v>
          </cell>
          <cell r="C167">
            <v>-7484.72</v>
          </cell>
          <cell r="D167" t="str">
            <v>200</v>
          </cell>
          <cell r="F167">
            <v>-1285.2</v>
          </cell>
          <cell r="G167">
            <v>9</v>
          </cell>
          <cell r="H167" t="str">
            <v>2009-09-30</v>
          </cell>
        </row>
        <row r="168">
          <cell r="A168" t="str">
            <v>481003</v>
          </cell>
          <cell r="B168" t="str">
            <v>1015</v>
          </cell>
          <cell r="C168">
            <v>-12943.15</v>
          </cell>
          <cell r="D168" t="str">
            <v>200</v>
          </cell>
          <cell r="F168">
            <v>-1659.7</v>
          </cell>
          <cell r="G168">
            <v>10</v>
          </cell>
          <cell r="H168" t="str">
            <v>2009-10-31</v>
          </cell>
        </row>
        <row r="169">
          <cell r="A169" t="str">
            <v>481003</v>
          </cell>
          <cell r="B169" t="str">
            <v>1015</v>
          </cell>
          <cell r="C169">
            <v>-1563.72</v>
          </cell>
          <cell r="D169" t="str">
            <v>200</v>
          </cell>
          <cell r="F169">
            <v>-254.97</v>
          </cell>
          <cell r="G169">
            <v>11</v>
          </cell>
          <cell r="H169" t="str">
            <v>2009-11-30</v>
          </cell>
        </row>
        <row r="170">
          <cell r="A170" t="str">
            <v>481003</v>
          </cell>
          <cell r="B170" t="str">
            <v>1015</v>
          </cell>
          <cell r="C170">
            <v>-2730.78</v>
          </cell>
          <cell r="D170" t="str">
            <v>200</v>
          </cell>
          <cell r="F170">
            <v>-494.96</v>
          </cell>
          <cell r="G170">
            <v>11</v>
          </cell>
          <cell r="H170" t="str">
            <v>2009-11-30</v>
          </cell>
        </row>
        <row r="171">
          <cell r="A171" t="str">
            <v>481003</v>
          </cell>
          <cell r="B171" t="str">
            <v>1015</v>
          </cell>
          <cell r="C171">
            <v>-2912.54</v>
          </cell>
          <cell r="D171" t="str">
            <v>200</v>
          </cell>
          <cell r="F171">
            <v>-527.96</v>
          </cell>
          <cell r="G171">
            <v>1</v>
          </cell>
          <cell r="H171" t="str">
            <v>2010-01-31</v>
          </cell>
        </row>
        <row r="172">
          <cell r="A172" t="str">
            <v>481003</v>
          </cell>
          <cell r="B172" t="str">
            <v>1015</v>
          </cell>
          <cell r="C172">
            <v>-22379.75</v>
          </cell>
          <cell r="D172" t="str">
            <v>200</v>
          </cell>
          <cell r="F172">
            <v>-2760.2</v>
          </cell>
          <cell r="G172">
            <v>2</v>
          </cell>
          <cell r="H172" t="str">
            <v>2010-02-28</v>
          </cell>
        </row>
        <row r="173">
          <cell r="A173" t="str">
            <v>481003</v>
          </cell>
          <cell r="B173" t="str">
            <v>1015</v>
          </cell>
          <cell r="C173">
            <v>-17058.53</v>
          </cell>
          <cell r="D173" t="str">
            <v>200</v>
          </cell>
          <cell r="F173">
            <v>-3091.89</v>
          </cell>
          <cell r="G173">
            <v>3</v>
          </cell>
          <cell r="H173" t="str">
            <v>2010-03-31</v>
          </cell>
        </row>
        <row r="174">
          <cell r="A174" t="str">
            <v>481003</v>
          </cell>
          <cell r="B174" t="str">
            <v>1015</v>
          </cell>
          <cell r="C174">
            <v>-18974.23</v>
          </cell>
          <cell r="D174" t="str">
            <v>200</v>
          </cell>
          <cell r="F174">
            <v>-3439.1</v>
          </cell>
          <cell r="G174">
            <v>4</v>
          </cell>
          <cell r="H174" t="str">
            <v>2010-04-30</v>
          </cell>
        </row>
        <row r="175">
          <cell r="A175" t="str">
            <v>481003</v>
          </cell>
          <cell r="B175" t="str">
            <v>1015</v>
          </cell>
          <cell r="C175">
            <v>-3722.17</v>
          </cell>
          <cell r="D175" t="str">
            <v>200</v>
          </cell>
          <cell r="F175">
            <v>-674.6</v>
          </cell>
          <cell r="G175">
            <v>4</v>
          </cell>
          <cell r="H175" t="str">
            <v>2010-04-30</v>
          </cell>
        </row>
        <row r="176">
          <cell r="A176" t="str">
            <v>481003</v>
          </cell>
          <cell r="B176" t="str">
            <v>1015</v>
          </cell>
          <cell r="C176">
            <v>-6743.03</v>
          </cell>
          <cell r="D176" t="str">
            <v>200</v>
          </cell>
          <cell r="F176">
            <v>-1222.29</v>
          </cell>
          <cell r="G176">
            <v>4</v>
          </cell>
          <cell r="H176" t="str">
            <v>2010-04-30</v>
          </cell>
        </row>
        <row r="177">
          <cell r="A177" t="str">
            <v>481003</v>
          </cell>
          <cell r="B177" t="str">
            <v>1015</v>
          </cell>
          <cell r="C177">
            <v>-4191.3100000000004</v>
          </cell>
          <cell r="D177" t="str">
            <v>200</v>
          </cell>
          <cell r="F177">
            <v>-734.56</v>
          </cell>
          <cell r="G177">
            <v>6</v>
          </cell>
          <cell r="H177" t="str">
            <v>2010-06-30</v>
          </cell>
        </row>
        <row r="178">
          <cell r="A178" t="str">
            <v>481003</v>
          </cell>
          <cell r="B178" t="str">
            <v>1015</v>
          </cell>
          <cell r="C178">
            <v>-16168.08</v>
          </cell>
          <cell r="D178" t="str">
            <v>200</v>
          </cell>
          <cell r="F178">
            <v>-1618.8</v>
          </cell>
          <cell r="G178">
            <v>7</v>
          </cell>
          <cell r="H178" t="str">
            <v>2009-07-31</v>
          </cell>
        </row>
        <row r="179">
          <cell r="A179" t="str">
            <v>481003</v>
          </cell>
          <cell r="B179" t="str">
            <v>1015</v>
          </cell>
          <cell r="C179">
            <v>-17413.34</v>
          </cell>
          <cell r="D179" t="str">
            <v>200</v>
          </cell>
          <cell r="F179">
            <v>-1743.48</v>
          </cell>
          <cell r="G179">
            <v>7</v>
          </cell>
          <cell r="H179" t="str">
            <v>2009-07-31</v>
          </cell>
        </row>
        <row r="180">
          <cell r="A180" t="str">
            <v>481003</v>
          </cell>
          <cell r="B180" t="str">
            <v>1015</v>
          </cell>
          <cell r="C180">
            <v>-14550.07</v>
          </cell>
          <cell r="D180" t="str">
            <v>200</v>
          </cell>
          <cell r="F180">
            <v>-1456.8</v>
          </cell>
          <cell r="G180">
            <v>7</v>
          </cell>
          <cell r="H180" t="str">
            <v>2009-07-31</v>
          </cell>
        </row>
        <row r="181">
          <cell r="A181" t="str">
            <v>481003</v>
          </cell>
          <cell r="B181" t="str">
            <v>1015</v>
          </cell>
          <cell r="C181">
            <v>-24897.32</v>
          </cell>
          <cell r="D181" t="str">
            <v>200</v>
          </cell>
          <cell r="F181">
            <v>-2492.87</v>
          </cell>
          <cell r="G181">
            <v>7</v>
          </cell>
          <cell r="H181" t="str">
            <v>2009-07-31</v>
          </cell>
        </row>
        <row r="182">
          <cell r="A182" t="str">
            <v>481003</v>
          </cell>
          <cell r="B182" t="str">
            <v>1015</v>
          </cell>
          <cell r="C182">
            <v>-17363</v>
          </cell>
          <cell r="D182" t="str">
            <v>200</v>
          </cell>
          <cell r="F182">
            <v>-1738.44</v>
          </cell>
          <cell r="G182">
            <v>10</v>
          </cell>
          <cell r="H182" t="str">
            <v>2009-10-31</v>
          </cell>
        </row>
        <row r="183">
          <cell r="A183" t="str">
            <v>481003</v>
          </cell>
          <cell r="B183" t="str">
            <v>1015</v>
          </cell>
          <cell r="C183">
            <v>-31577.360000000001</v>
          </cell>
          <cell r="D183" t="str">
            <v>200</v>
          </cell>
          <cell r="F183">
            <v>-3260.08</v>
          </cell>
          <cell r="G183">
            <v>11</v>
          </cell>
          <cell r="H183" t="str">
            <v>2009-11-30</v>
          </cell>
        </row>
        <row r="184">
          <cell r="A184" t="str">
            <v>481003</v>
          </cell>
          <cell r="B184" t="str">
            <v>1015</v>
          </cell>
          <cell r="C184">
            <v>-4030.52</v>
          </cell>
          <cell r="D184" t="str">
            <v>200</v>
          </cell>
          <cell r="F184">
            <v>-416.13</v>
          </cell>
          <cell r="G184">
            <v>11</v>
          </cell>
          <cell r="H184" t="str">
            <v>2009-11-30</v>
          </cell>
        </row>
        <row r="185">
          <cell r="A185" t="str">
            <v>481003</v>
          </cell>
          <cell r="B185" t="str">
            <v>1015</v>
          </cell>
          <cell r="C185">
            <v>-16059.91</v>
          </cell>
          <cell r="D185" t="str">
            <v>200</v>
          </cell>
          <cell r="F185">
            <v>-1658.04</v>
          </cell>
          <cell r="G185">
            <v>12</v>
          </cell>
          <cell r="H185" t="str">
            <v>2009-12-31</v>
          </cell>
        </row>
        <row r="186">
          <cell r="A186" t="str">
            <v>481003</v>
          </cell>
          <cell r="B186" t="str">
            <v>1015</v>
          </cell>
          <cell r="C186">
            <v>-3889.94</v>
          </cell>
          <cell r="D186" t="str">
            <v>200</v>
          </cell>
          <cell r="F186">
            <v>-401.62</v>
          </cell>
          <cell r="G186">
            <v>1</v>
          </cell>
          <cell r="H186" t="str">
            <v>2010-01-31</v>
          </cell>
        </row>
        <row r="187">
          <cell r="A187" t="str">
            <v>481003</v>
          </cell>
          <cell r="B187" t="str">
            <v>1015</v>
          </cell>
          <cell r="C187">
            <v>-8483.84</v>
          </cell>
          <cell r="D187" t="str">
            <v>200</v>
          </cell>
          <cell r="F187">
            <v>-875.88</v>
          </cell>
          <cell r="G187">
            <v>1</v>
          </cell>
          <cell r="H187" t="str">
            <v>2010-01-31</v>
          </cell>
        </row>
        <row r="188">
          <cell r="A188" t="str">
            <v>481003</v>
          </cell>
          <cell r="B188" t="str">
            <v>1015</v>
          </cell>
          <cell r="C188">
            <v>-12889.07</v>
          </cell>
          <cell r="D188" t="str">
            <v>200</v>
          </cell>
          <cell r="F188">
            <v>-1330.68</v>
          </cell>
          <cell r="G188">
            <v>2</v>
          </cell>
          <cell r="H188" t="str">
            <v>2010-02-28</v>
          </cell>
        </row>
        <row r="189">
          <cell r="A189" t="str">
            <v>481003</v>
          </cell>
          <cell r="B189" t="str">
            <v>1015</v>
          </cell>
          <cell r="C189">
            <v>-6596.22</v>
          </cell>
          <cell r="D189" t="str">
            <v>200</v>
          </cell>
          <cell r="F189">
            <v>-681</v>
          </cell>
          <cell r="G189">
            <v>2</v>
          </cell>
          <cell r="H189" t="str">
            <v>2010-02-28</v>
          </cell>
        </row>
        <row r="190">
          <cell r="A190" t="str">
            <v>481003</v>
          </cell>
          <cell r="B190" t="str">
            <v>1015</v>
          </cell>
          <cell r="C190">
            <v>-31398.01</v>
          </cell>
          <cell r="D190" t="str">
            <v>200</v>
          </cell>
          <cell r="F190">
            <v>-3241.56</v>
          </cell>
          <cell r="G190">
            <v>2</v>
          </cell>
          <cell r="H190" t="str">
            <v>2010-02-28</v>
          </cell>
        </row>
        <row r="191">
          <cell r="A191" t="str">
            <v>481003</v>
          </cell>
          <cell r="B191" t="str">
            <v>1015</v>
          </cell>
          <cell r="C191">
            <v>-11558.21</v>
          </cell>
          <cell r="D191" t="str">
            <v>200</v>
          </cell>
          <cell r="F191">
            <v>-1193.28</v>
          </cell>
          <cell r="G191">
            <v>3</v>
          </cell>
          <cell r="H191" t="str">
            <v>2010-03-31</v>
          </cell>
        </row>
        <row r="192">
          <cell r="A192" t="str">
            <v>481003</v>
          </cell>
          <cell r="B192" t="str">
            <v>1015</v>
          </cell>
          <cell r="C192">
            <v>-17995.07</v>
          </cell>
          <cell r="D192" t="str">
            <v>200</v>
          </cell>
          <cell r="F192">
            <v>-1856.15</v>
          </cell>
          <cell r="G192">
            <v>3</v>
          </cell>
          <cell r="H192" t="str">
            <v>2010-03-31</v>
          </cell>
        </row>
        <row r="193">
          <cell r="A193" t="str">
            <v>481003</v>
          </cell>
          <cell r="B193" t="str">
            <v>1015</v>
          </cell>
          <cell r="C193">
            <v>-8317.6299999999992</v>
          </cell>
          <cell r="D193" t="str">
            <v>200</v>
          </cell>
          <cell r="F193">
            <v>-858.72</v>
          </cell>
          <cell r="G193">
            <v>4</v>
          </cell>
          <cell r="H193" t="str">
            <v>2010-04-30</v>
          </cell>
        </row>
        <row r="194">
          <cell r="A194" t="str">
            <v>481003</v>
          </cell>
          <cell r="B194" t="str">
            <v>1015</v>
          </cell>
          <cell r="C194">
            <v>-410.86</v>
          </cell>
          <cell r="D194" t="str">
            <v>200</v>
          </cell>
          <cell r="F194">
            <v>-45.77</v>
          </cell>
          <cell r="G194">
            <v>5</v>
          </cell>
          <cell r="H194" t="str">
            <v>2010-05-31</v>
          </cell>
        </row>
        <row r="195">
          <cell r="A195" t="str">
            <v>481003</v>
          </cell>
          <cell r="B195" t="str">
            <v>1015</v>
          </cell>
          <cell r="C195">
            <v>-12540.37</v>
          </cell>
          <cell r="D195" t="str">
            <v>200</v>
          </cell>
          <cell r="F195">
            <v>-1294.68</v>
          </cell>
          <cell r="G195">
            <v>5</v>
          </cell>
          <cell r="H195" t="str">
            <v>2010-05-31</v>
          </cell>
        </row>
        <row r="196">
          <cell r="A196" t="str">
            <v>481003</v>
          </cell>
          <cell r="B196" t="str">
            <v>1015</v>
          </cell>
          <cell r="C196">
            <v>-23566.23</v>
          </cell>
          <cell r="D196" t="str">
            <v>200</v>
          </cell>
          <cell r="F196">
            <v>-2433</v>
          </cell>
          <cell r="G196">
            <v>5</v>
          </cell>
          <cell r="H196" t="str">
            <v>2010-05-31</v>
          </cell>
        </row>
        <row r="197">
          <cell r="A197" t="str">
            <v>481003</v>
          </cell>
          <cell r="B197" t="str">
            <v>1015</v>
          </cell>
          <cell r="C197">
            <v>-9031.2999999999993</v>
          </cell>
          <cell r="D197" t="str">
            <v>200</v>
          </cell>
          <cell r="F197">
            <v>-932.4</v>
          </cell>
          <cell r="G197">
            <v>5</v>
          </cell>
          <cell r="H197" t="str">
            <v>2010-05-31</v>
          </cell>
        </row>
        <row r="198">
          <cell r="A198" t="str">
            <v>481003</v>
          </cell>
          <cell r="B198" t="str">
            <v>1015</v>
          </cell>
          <cell r="C198">
            <v>-17004.88</v>
          </cell>
          <cell r="D198" t="str">
            <v>200</v>
          </cell>
          <cell r="F198">
            <v>-1755.6</v>
          </cell>
          <cell r="G198">
            <v>6</v>
          </cell>
          <cell r="H198" t="str">
            <v>2010-06-30</v>
          </cell>
        </row>
        <row r="199">
          <cell r="A199" t="str">
            <v>481003</v>
          </cell>
          <cell r="B199" t="str">
            <v>1015</v>
          </cell>
          <cell r="C199">
            <v>-5977.06</v>
          </cell>
          <cell r="D199" t="str">
            <v>200</v>
          </cell>
          <cell r="F199">
            <v>-617.1</v>
          </cell>
          <cell r="G199">
            <v>6</v>
          </cell>
          <cell r="H199" t="str">
            <v>2010-06-30</v>
          </cell>
        </row>
        <row r="200">
          <cell r="A200" t="str">
            <v>481003</v>
          </cell>
          <cell r="B200" t="str">
            <v>1015</v>
          </cell>
          <cell r="C200">
            <v>-9883.2900000000009</v>
          </cell>
          <cell r="D200" t="str">
            <v>200</v>
          </cell>
          <cell r="F200">
            <v>-1020.36</v>
          </cell>
          <cell r="G200">
            <v>6</v>
          </cell>
          <cell r="H200" t="str">
            <v>2010-06-30</v>
          </cell>
        </row>
        <row r="201">
          <cell r="A201" t="str">
            <v>481003</v>
          </cell>
          <cell r="B201" t="str">
            <v>1015</v>
          </cell>
          <cell r="C201">
            <v>-8318.7900000000009</v>
          </cell>
          <cell r="D201" t="str">
            <v>200</v>
          </cell>
          <cell r="F201">
            <v>-858.84</v>
          </cell>
          <cell r="G201">
            <v>6</v>
          </cell>
          <cell r="H201" t="str">
            <v>2010-06-30</v>
          </cell>
        </row>
        <row r="202">
          <cell r="A202" t="str">
            <v>481003</v>
          </cell>
          <cell r="B202" t="str">
            <v>1015</v>
          </cell>
          <cell r="C202">
            <v>-2218.61</v>
          </cell>
          <cell r="D202" t="str">
            <v>200</v>
          </cell>
          <cell r="F202">
            <v>-502.09</v>
          </cell>
          <cell r="G202">
            <v>7</v>
          </cell>
          <cell r="H202" t="str">
            <v>2009-07-31</v>
          </cell>
        </row>
        <row r="203">
          <cell r="A203" t="str">
            <v>481003</v>
          </cell>
          <cell r="B203" t="str">
            <v>1015</v>
          </cell>
          <cell r="C203">
            <v>-18591.47</v>
          </cell>
          <cell r="D203" t="str">
            <v>200</v>
          </cell>
          <cell r="F203">
            <v>-3215.77</v>
          </cell>
          <cell r="G203">
            <v>9</v>
          </cell>
          <cell r="H203" t="str">
            <v>2009-09-30</v>
          </cell>
        </row>
        <row r="204">
          <cell r="A204" t="str">
            <v>481003</v>
          </cell>
          <cell r="B204" t="str">
            <v>1015</v>
          </cell>
          <cell r="C204">
            <v>25.27</v>
          </cell>
          <cell r="D204" t="str">
            <v>200</v>
          </cell>
          <cell r="F204">
            <v>7.11</v>
          </cell>
          <cell r="G204">
            <v>2</v>
          </cell>
          <cell r="H204" t="str">
            <v>2010-02-28</v>
          </cell>
        </row>
        <row r="205">
          <cell r="A205" t="str">
            <v>481003</v>
          </cell>
          <cell r="B205" t="str">
            <v>1015</v>
          </cell>
          <cell r="C205">
            <v>-23.67</v>
          </cell>
          <cell r="D205" t="str">
            <v>200</v>
          </cell>
          <cell r="F205">
            <v>-6.67</v>
          </cell>
          <cell r="G205">
            <v>3</v>
          </cell>
          <cell r="H205" t="str">
            <v>2010-03-31</v>
          </cell>
        </row>
        <row r="206">
          <cell r="A206" t="str">
            <v>481003</v>
          </cell>
          <cell r="B206" t="str">
            <v>1015</v>
          </cell>
          <cell r="C206">
            <v>-975.75</v>
          </cell>
          <cell r="D206" t="str">
            <v>200</v>
          </cell>
          <cell r="F206">
            <v>-226.41</v>
          </cell>
          <cell r="G206">
            <v>3</v>
          </cell>
          <cell r="H206" t="str">
            <v>2010-03-31</v>
          </cell>
        </row>
        <row r="207">
          <cell r="A207" t="str">
            <v>481003</v>
          </cell>
          <cell r="B207" t="str">
            <v>1015</v>
          </cell>
          <cell r="C207">
            <v>-25.25</v>
          </cell>
          <cell r="D207" t="str">
            <v>200</v>
          </cell>
          <cell r="F207">
            <v>-7.11</v>
          </cell>
          <cell r="G207">
            <v>5</v>
          </cell>
          <cell r="H207" t="str">
            <v>2010-05-31</v>
          </cell>
        </row>
        <row r="208">
          <cell r="A208" t="str">
            <v>481003</v>
          </cell>
          <cell r="B208" t="str">
            <v>1015</v>
          </cell>
          <cell r="C208">
            <v>-28891.94</v>
          </cell>
          <cell r="D208" t="str">
            <v>200</v>
          </cell>
          <cell r="F208">
            <v>-3450.44</v>
          </cell>
          <cell r="G208">
            <v>7</v>
          </cell>
          <cell r="H208" t="str">
            <v>2009-07-31</v>
          </cell>
        </row>
        <row r="209">
          <cell r="A209" t="str">
            <v>481003</v>
          </cell>
          <cell r="B209" t="str">
            <v>1015</v>
          </cell>
          <cell r="C209">
            <v>-16573.12</v>
          </cell>
          <cell r="D209" t="str">
            <v>200</v>
          </cell>
          <cell r="F209">
            <v>-2845.14</v>
          </cell>
          <cell r="G209">
            <v>8</v>
          </cell>
          <cell r="H209" t="str">
            <v>2009-08-31</v>
          </cell>
        </row>
        <row r="210">
          <cell r="A210" t="str">
            <v>481003</v>
          </cell>
          <cell r="B210" t="str">
            <v>1015</v>
          </cell>
          <cell r="C210">
            <v>-2652.9</v>
          </cell>
          <cell r="D210" t="str">
            <v>200</v>
          </cell>
          <cell r="F210">
            <v>-421.65</v>
          </cell>
          <cell r="G210">
            <v>9</v>
          </cell>
          <cell r="H210" t="str">
            <v>2009-09-30</v>
          </cell>
        </row>
        <row r="211">
          <cell r="A211" t="str">
            <v>481003</v>
          </cell>
          <cell r="B211" t="str">
            <v>1015</v>
          </cell>
          <cell r="C211">
            <v>-40221.85</v>
          </cell>
          <cell r="D211" t="str">
            <v>200</v>
          </cell>
          <cell r="F211">
            <v>-5605.31</v>
          </cell>
          <cell r="G211">
            <v>9</v>
          </cell>
          <cell r="H211" t="str">
            <v>2009-09-30</v>
          </cell>
        </row>
        <row r="212">
          <cell r="A212" t="str">
            <v>481003</v>
          </cell>
          <cell r="B212" t="str">
            <v>1015</v>
          </cell>
          <cell r="C212">
            <v>-7751.68</v>
          </cell>
          <cell r="D212" t="str">
            <v>200</v>
          </cell>
          <cell r="F212">
            <v>-824.66</v>
          </cell>
          <cell r="G212">
            <v>10</v>
          </cell>
          <cell r="H212" t="str">
            <v>2009-10-31</v>
          </cell>
        </row>
        <row r="213">
          <cell r="A213" t="str">
            <v>481003</v>
          </cell>
          <cell r="B213" t="str">
            <v>1015</v>
          </cell>
          <cell r="C213">
            <v>-8713.66</v>
          </cell>
          <cell r="D213" t="str">
            <v>200</v>
          </cell>
          <cell r="F213">
            <v>-1579.54</v>
          </cell>
          <cell r="G213">
            <v>11</v>
          </cell>
          <cell r="H213" t="str">
            <v>2009-11-30</v>
          </cell>
        </row>
        <row r="214">
          <cell r="A214" t="str">
            <v>481003</v>
          </cell>
          <cell r="B214" t="str">
            <v>1015</v>
          </cell>
          <cell r="C214">
            <v>-16197.21</v>
          </cell>
          <cell r="D214" t="str">
            <v>200</v>
          </cell>
          <cell r="F214">
            <v>-2935.73</v>
          </cell>
          <cell r="G214">
            <v>12</v>
          </cell>
          <cell r="H214" t="str">
            <v>2009-12-31</v>
          </cell>
        </row>
        <row r="215">
          <cell r="A215" t="str">
            <v>481003</v>
          </cell>
          <cell r="B215" t="str">
            <v>1015</v>
          </cell>
          <cell r="C215">
            <v>-16542.43</v>
          </cell>
          <cell r="D215" t="str">
            <v>200</v>
          </cell>
          <cell r="F215">
            <v>-2998.59</v>
          </cell>
          <cell r="G215">
            <v>12</v>
          </cell>
          <cell r="H215" t="str">
            <v>2009-12-31</v>
          </cell>
        </row>
        <row r="216">
          <cell r="A216" t="str">
            <v>481003</v>
          </cell>
          <cell r="B216" t="str">
            <v>1015</v>
          </cell>
          <cell r="C216">
            <v>-8218.7000000000007</v>
          </cell>
          <cell r="D216" t="str">
            <v>200</v>
          </cell>
          <cell r="F216">
            <v>-1489.74</v>
          </cell>
          <cell r="G216">
            <v>1</v>
          </cell>
          <cell r="H216" t="str">
            <v>2010-01-31</v>
          </cell>
        </row>
        <row r="217">
          <cell r="A217" t="str">
            <v>481003</v>
          </cell>
          <cell r="B217" t="str">
            <v>1015</v>
          </cell>
          <cell r="C217">
            <v>-3096.33</v>
          </cell>
          <cell r="D217" t="str">
            <v>200</v>
          </cell>
          <cell r="F217">
            <v>-561.19000000000005</v>
          </cell>
          <cell r="G217">
            <v>2</v>
          </cell>
          <cell r="H217" t="str">
            <v>2010-02-28</v>
          </cell>
        </row>
        <row r="218">
          <cell r="A218" t="str">
            <v>481003</v>
          </cell>
          <cell r="B218" t="str">
            <v>1015</v>
          </cell>
          <cell r="C218">
            <v>-24418.44</v>
          </cell>
          <cell r="D218" t="str">
            <v>200</v>
          </cell>
          <cell r="F218">
            <v>-2948.86</v>
          </cell>
          <cell r="G218">
            <v>4</v>
          </cell>
          <cell r="H218" t="str">
            <v>2010-04-30</v>
          </cell>
        </row>
        <row r="219">
          <cell r="A219" t="str">
            <v>481003</v>
          </cell>
          <cell r="B219" t="str">
            <v>1015</v>
          </cell>
          <cell r="C219">
            <v>-8939.3799999999992</v>
          </cell>
          <cell r="D219" t="str">
            <v>200</v>
          </cell>
          <cell r="F219">
            <v>-1620.46</v>
          </cell>
          <cell r="G219">
            <v>4</v>
          </cell>
          <cell r="H219" t="str">
            <v>2010-04-30</v>
          </cell>
        </row>
        <row r="220">
          <cell r="A220" t="str">
            <v>481003</v>
          </cell>
          <cell r="B220" t="str">
            <v>1015</v>
          </cell>
          <cell r="C220">
            <v>-9099.9599999999991</v>
          </cell>
          <cell r="D220" t="str">
            <v>200</v>
          </cell>
          <cell r="F220">
            <v>-1649.49</v>
          </cell>
          <cell r="G220">
            <v>4</v>
          </cell>
          <cell r="H220" t="str">
            <v>2010-04-30</v>
          </cell>
        </row>
        <row r="221">
          <cell r="A221" t="str">
            <v>481003</v>
          </cell>
          <cell r="B221" t="str">
            <v>1015</v>
          </cell>
          <cell r="C221">
            <v>-12197.65</v>
          </cell>
          <cell r="D221" t="str">
            <v>200</v>
          </cell>
          <cell r="F221">
            <v>-2211.0300000000002</v>
          </cell>
          <cell r="G221">
            <v>4</v>
          </cell>
          <cell r="H221" t="str">
            <v>2010-04-30</v>
          </cell>
        </row>
        <row r="222">
          <cell r="A222" t="str">
            <v>481003</v>
          </cell>
          <cell r="B222" t="str">
            <v>1015</v>
          </cell>
          <cell r="C222">
            <v>-2060.3000000000002</v>
          </cell>
          <cell r="D222" t="str">
            <v>200</v>
          </cell>
          <cell r="F222">
            <v>-365.2</v>
          </cell>
          <cell r="G222">
            <v>5</v>
          </cell>
          <cell r="H222" t="str">
            <v>2010-05-31</v>
          </cell>
        </row>
        <row r="223">
          <cell r="A223" t="str">
            <v>481003</v>
          </cell>
          <cell r="B223" t="str">
            <v>1015</v>
          </cell>
          <cell r="C223">
            <v>-9160.23</v>
          </cell>
          <cell r="D223" t="str">
            <v>200</v>
          </cell>
          <cell r="F223">
            <v>-1604.7</v>
          </cell>
          <cell r="G223">
            <v>6</v>
          </cell>
          <cell r="H223" t="str">
            <v>2010-06-30</v>
          </cell>
        </row>
        <row r="224">
          <cell r="A224" t="str">
            <v>481003</v>
          </cell>
          <cell r="B224" t="str">
            <v>1015</v>
          </cell>
          <cell r="C224">
            <v>-16569.32</v>
          </cell>
          <cell r="D224" t="str">
            <v>200</v>
          </cell>
          <cell r="F224">
            <v>-2900.62</v>
          </cell>
          <cell r="G224">
            <v>6</v>
          </cell>
          <cell r="H224" t="str">
            <v>2010-06-30</v>
          </cell>
        </row>
        <row r="225">
          <cell r="A225" t="str">
            <v>481003</v>
          </cell>
          <cell r="B225" t="str">
            <v>1015</v>
          </cell>
          <cell r="C225">
            <v>-29384.84</v>
          </cell>
          <cell r="D225" t="str">
            <v>200</v>
          </cell>
          <cell r="F225">
            <v>-2942.11</v>
          </cell>
          <cell r="G225">
            <v>7</v>
          </cell>
          <cell r="H225" t="str">
            <v>2009-07-31</v>
          </cell>
        </row>
        <row r="226">
          <cell r="A226" t="str">
            <v>481003</v>
          </cell>
          <cell r="B226" t="str">
            <v>1015</v>
          </cell>
          <cell r="C226">
            <v>-5915.9</v>
          </cell>
          <cell r="D226" t="str">
            <v>200</v>
          </cell>
          <cell r="F226">
            <v>-592.32000000000005</v>
          </cell>
          <cell r="G226">
            <v>8</v>
          </cell>
          <cell r="H226" t="str">
            <v>2009-08-31</v>
          </cell>
        </row>
        <row r="227">
          <cell r="A227" t="str">
            <v>481003</v>
          </cell>
          <cell r="B227" t="str">
            <v>1015</v>
          </cell>
          <cell r="C227">
            <v>-17340.23</v>
          </cell>
          <cell r="D227" t="str">
            <v>200</v>
          </cell>
          <cell r="F227">
            <v>-1736.16</v>
          </cell>
          <cell r="G227">
            <v>8</v>
          </cell>
          <cell r="H227" t="str">
            <v>2009-08-31</v>
          </cell>
        </row>
        <row r="228">
          <cell r="A228" t="str">
            <v>481003</v>
          </cell>
          <cell r="B228" t="str">
            <v>1015</v>
          </cell>
          <cell r="C228">
            <v>-7741.26</v>
          </cell>
          <cell r="D228" t="str">
            <v>200</v>
          </cell>
          <cell r="F228">
            <v>-775.08</v>
          </cell>
          <cell r="G228">
            <v>8</v>
          </cell>
          <cell r="H228" t="str">
            <v>2009-08-31</v>
          </cell>
        </row>
        <row r="229">
          <cell r="A229" t="str">
            <v>481003</v>
          </cell>
          <cell r="B229" t="str">
            <v>1015</v>
          </cell>
          <cell r="C229">
            <v>-3240.47</v>
          </cell>
          <cell r="D229" t="str">
            <v>200</v>
          </cell>
          <cell r="F229">
            <v>-324.48</v>
          </cell>
          <cell r="G229">
            <v>8</v>
          </cell>
          <cell r="H229" t="str">
            <v>2009-08-31</v>
          </cell>
        </row>
        <row r="230">
          <cell r="A230" t="str">
            <v>481003</v>
          </cell>
          <cell r="B230" t="str">
            <v>1015</v>
          </cell>
          <cell r="C230">
            <v>-14685.5</v>
          </cell>
          <cell r="D230" t="str">
            <v>200</v>
          </cell>
          <cell r="F230">
            <v>-1470.36</v>
          </cell>
          <cell r="G230">
            <v>9</v>
          </cell>
          <cell r="H230" t="str">
            <v>2009-09-30</v>
          </cell>
        </row>
        <row r="231">
          <cell r="A231" t="str">
            <v>481003</v>
          </cell>
          <cell r="B231" t="str">
            <v>1015</v>
          </cell>
          <cell r="C231">
            <v>-27488.44</v>
          </cell>
          <cell r="D231" t="str">
            <v>200</v>
          </cell>
          <cell r="F231">
            <v>-2752.23</v>
          </cell>
          <cell r="G231">
            <v>9</v>
          </cell>
          <cell r="H231" t="str">
            <v>2009-09-30</v>
          </cell>
        </row>
        <row r="232">
          <cell r="A232" t="str">
            <v>481003</v>
          </cell>
          <cell r="B232" t="str">
            <v>1015</v>
          </cell>
          <cell r="C232">
            <v>-20853.09</v>
          </cell>
          <cell r="D232" t="str">
            <v>200</v>
          </cell>
          <cell r="F232">
            <v>-2087.88</v>
          </cell>
          <cell r="G232">
            <v>10</v>
          </cell>
          <cell r="H232" t="str">
            <v>2009-10-31</v>
          </cell>
        </row>
        <row r="233">
          <cell r="A233" t="str">
            <v>481003</v>
          </cell>
          <cell r="B233" t="str">
            <v>1015</v>
          </cell>
          <cell r="C233">
            <v>-15335.78</v>
          </cell>
          <cell r="D233" t="str">
            <v>200</v>
          </cell>
          <cell r="F233">
            <v>-1583.28</v>
          </cell>
          <cell r="G233">
            <v>12</v>
          </cell>
          <cell r="H233" t="str">
            <v>2009-12-31</v>
          </cell>
        </row>
        <row r="234">
          <cell r="A234" t="str">
            <v>481003</v>
          </cell>
          <cell r="B234" t="str">
            <v>1015</v>
          </cell>
          <cell r="C234">
            <v>-26872.04</v>
          </cell>
          <cell r="D234" t="str">
            <v>200</v>
          </cell>
          <cell r="F234">
            <v>-2774.26</v>
          </cell>
          <cell r="G234">
            <v>12</v>
          </cell>
          <cell r="H234" t="str">
            <v>2009-12-31</v>
          </cell>
        </row>
        <row r="235">
          <cell r="A235" t="str">
            <v>481003</v>
          </cell>
          <cell r="B235" t="str">
            <v>1015</v>
          </cell>
          <cell r="C235">
            <v>-156.62</v>
          </cell>
          <cell r="D235" t="str">
            <v>200</v>
          </cell>
          <cell r="F235">
            <v>-17.55</v>
          </cell>
          <cell r="G235">
            <v>2</v>
          </cell>
          <cell r="H235" t="str">
            <v>2010-02-28</v>
          </cell>
        </row>
        <row r="236">
          <cell r="A236" t="str">
            <v>481003</v>
          </cell>
          <cell r="B236" t="str">
            <v>1015</v>
          </cell>
          <cell r="C236">
            <v>-33167.08</v>
          </cell>
          <cell r="D236" t="str">
            <v>200</v>
          </cell>
          <cell r="F236">
            <v>-3424.2</v>
          </cell>
          <cell r="G236">
            <v>3</v>
          </cell>
          <cell r="H236" t="str">
            <v>2010-03-31</v>
          </cell>
        </row>
        <row r="237">
          <cell r="A237" t="str">
            <v>481003</v>
          </cell>
          <cell r="B237" t="str">
            <v>1015</v>
          </cell>
          <cell r="C237">
            <v>-16799.150000000001</v>
          </cell>
          <cell r="D237" t="str">
            <v>200</v>
          </cell>
          <cell r="F237">
            <v>-1734.36</v>
          </cell>
          <cell r="G237">
            <v>4</v>
          </cell>
          <cell r="H237" t="str">
            <v>2010-04-30</v>
          </cell>
        </row>
        <row r="238">
          <cell r="A238" t="str">
            <v>481003</v>
          </cell>
          <cell r="B238" t="str">
            <v>1015</v>
          </cell>
          <cell r="C238">
            <v>-5346.42</v>
          </cell>
          <cell r="D238" t="str">
            <v>200</v>
          </cell>
          <cell r="F238">
            <v>-551.99</v>
          </cell>
          <cell r="G238">
            <v>5</v>
          </cell>
          <cell r="H238" t="str">
            <v>2010-05-31</v>
          </cell>
        </row>
        <row r="239">
          <cell r="A239" t="str">
            <v>481003</v>
          </cell>
          <cell r="B239" t="str">
            <v>1015</v>
          </cell>
          <cell r="C239">
            <v>-147.82</v>
          </cell>
          <cell r="D239" t="str">
            <v>200</v>
          </cell>
          <cell r="F239">
            <v>-16.47</v>
          </cell>
          <cell r="G239">
            <v>6</v>
          </cell>
          <cell r="H239" t="str">
            <v>2010-06-30</v>
          </cell>
        </row>
        <row r="240">
          <cell r="A240" t="str">
            <v>481003</v>
          </cell>
          <cell r="B240" t="str">
            <v>1015</v>
          </cell>
          <cell r="C240">
            <v>-13167.72</v>
          </cell>
          <cell r="D240" t="str">
            <v>200</v>
          </cell>
          <cell r="F240">
            <v>-1359.45</v>
          </cell>
          <cell r="G240">
            <v>6</v>
          </cell>
          <cell r="H240" t="str">
            <v>2010-06-30</v>
          </cell>
        </row>
        <row r="241">
          <cell r="A241" t="str">
            <v>481003</v>
          </cell>
          <cell r="B241" t="str">
            <v>1015</v>
          </cell>
          <cell r="C241">
            <v>-1992.72</v>
          </cell>
          <cell r="D241" t="str">
            <v>200</v>
          </cell>
          <cell r="F241">
            <v>-412.42</v>
          </cell>
          <cell r="G241">
            <v>8</v>
          </cell>
          <cell r="H241" t="str">
            <v>2009-08-31</v>
          </cell>
        </row>
        <row r="242">
          <cell r="A242" t="str">
            <v>481003</v>
          </cell>
          <cell r="B242" t="str">
            <v>1015</v>
          </cell>
          <cell r="C242">
            <v>-2074.3200000000002</v>
          </cell>
          <cell r="D242" t="str">
            <v>200</v>
          </cell>
          <cell r="F242">
            <v>-437.28</v>
          </cell>
          <cell r="G242">
            <v>10</v>
          </cell>
          <cell r="H242" t="str">
            <v>2009-10-31</v>
          </cell>
        </row>
        <row r="243">
          <cell r="A243" t="str">
            <v>481003</v>
          </cell>
          <cell r="B243" t="str">
            <v>1015</v>
          </cell>
          <cell r="C243">
            <v>-6.95</v>
          </cell>
          <cell r="D243" t="str">
            <v>200</v>
          </cell>
          <cell r="F243">
            <v>-1.96</v>
          </cell>
          <cell r="G243">
            <v>1</v>
          </cell>
          <cell r="H243" t="str">
            <v>2010-01-31</v>
          </cell>
        </row>
        <row r="244">
          <cell r="A244" t="str">
            <v>481003</v>
          </cell>
          <cell r="B244" t="str">
            <v>1015</v>
          </cell>
          <cell r="C244">
            <v>-11048.11</v>
          </cell>
          <cell r="D244" t="str">
            <v>200</v>
          </cell>
          <cell r="F244">
            <v>-1318.36</v>
          </cell>
          <cell r="G244">
            <v>7</v>
          </cell>
          <cell r="H244" t="str">
            <v>2009-07-31</v>
          </cell>
        </row>
        <row r="245">
          <cell r="A245" t="str">
            <v>481003</v>
          </cell>
          <cell r="B245" t="str">
            <v>1015</v>
          </cell>
          <cell r="C245">
            <v>-17460.060000000001</v>
          </cell>
          <cell r="D245" t="str">
            <v>200</v>
          </cell>
          <cell r="F245">
            <v>-2997.35</v>
          </cell>
          <cell r="G245">
            <v>9</v>
          </cell>
          <cell r="H245" t="str">
            <v>2009-09-30</v>
          </cell>
        </row>
        <row r="246">
          <cell r="A246" t="str">
            <v>481003</v>
          </cell>
          <cell r="B246" t="str">
            <v>1015</v>
          </cell>
          <cell r="C246">
            <v>-11335.68</v>
          </cell>
          <cell r="D246" t="str">
            <v>200</v>
          </cell>
          <cell r="F246">
            <v>-2035.16</v>
          </cell>
          <cell r="G246">
            <v>10</v>
          </cell>
          <cell r="H246" t="str">
            <v>2009-10-31</v>
          </cell>
        </row>
        <row r="247">
          <cell r="A247" t="str">
            <v>481003</v>
          </cell>
          <cell r="B247" t="str">
            <v>1015</v>
          </cell>
          <cell r="C247">
            <v>-12472.28</v>
          </cell>
          <cell r="D247" t="str">
            <v>200</v>
          </cell>
          <cell r="F247">
            <v>-2260.79</v>
          </cell>
          <cell r="G247">
            <v>12</v>
          </cell>
          <cell r="H247" t="str">
            <v>2009-12-31</v>
          </cell>
        </row>
        <row r="248">
          <cell r="A248" t="str">
            <v>481003</v>
          </cell>
          <cell r="B248" t="str">
            <v>1015</v>
          </cell>
          <cell r="C248">
            <v>-14671.8</v>
          </cell>
          <cell r="D248" t="str">
            <v>200</v>
          </cell>
          <cell r="F248">
            <v>-2659.51</v>
          </cell>
          <cell r="G248">
            <v>2</v>
          </cell>
          <cell r="H248" t="str">
            <v>2010-02-28</v>
          </cell>
        </row>
        <row r="249">
          <cell r="A249" t="str">
            <v>481003</v>
          </cell>
          <cell r="B249" t="str">
            <v>1015</v>
          </cell>
          <cell r="C249">
            <v>-18362.2</v>
          </cell>
          <cell r="D249" t="str">
            <v>200</v>
          </cell>
          <cell r="F249">
            <v>-3328.49</v>
          </cell>
          <cell r="G249">
            <v>2</v>
          </cell>
          <cell r="H249" t="str">
            <v>2010-02-28</v>
          </cell>
        </row>
        <row r="250">
          <cell r="A250" t="str">
            <v>481003</v>
          </cell>
          <cell r="B250" t="str">
            <v>1015</v>
          </cell>
          <cell r="C250">
            <v>-13255.53</v>
          </cell>
          <cell r="D250" t="str">
            <v>200</v>
          </cell>
          <cell r="F250">
            <v>-2402.81</v>
          </cell>
          <cell r="G250">
            <v>3</v>
          </cell>
          <cell r="H250" t="str">
            <v>2010-03-31</v>
          </cell>
        </row>
        <row r="251">
          <cell r="A251" t="str">
            <v>481003</v>
          </cell>
          <cell r="B251" t="str">
            <v>1015</v>
          </cell>
          <cell r="C251">
            <v>-9278.39</v>
          </cell>
          <cell r="D251" t="str">
            <v>200</v>
          </cell>
          <cell r="F251">
            <v>-1681.87</v>
          </cell>
          <cell r="G251">
            <v>3</v>
          </cell>
          <cell r="H251" t="str">
            <v>2010-03-31</v>
          </cell>
        </row>
        <row r="252">
          <cell r="A252" t="str">
            <v>481003</v>
          </cell>
          <cell r="B252" t="str">
            <v>1015</v>
          </cell>
          <cell r="C252">
            <v>-5351.29</v>
          </cell>
          <cell r="D252" t="str">
            <v>200</v>
          </cell>
          <cell r="F252">
            <v>-970.01</v>
          </cell>
          <cell r="G252">
            <v>3</v>
          </cell>
          <cell r="H252" t="str">
            <v>2010-03-31</v>
          </cell>
        </row>
        <row r="253">
          <cell r="A253" t="str">
            <v>481003</v>
          </cell>
          <cell r="B253" t="str">
            <v>1015</v>
          </cell>
          <cell r="C253">
            <v>-1791.01</v>
          </cell>
          <cell r="D253" t="str">
            <v>200</v>
          </cell>
          <cell r="F253">
            <v>-317.48</v>
          </cell>
          <cell r="G253">
            <v>4</v>
          </cell>
          <cell r="H253" t="str">
            <v>2010-04-30</v>
          </cell>
        </row>
        <row r="254">
          <cell r="A254" t="str">
            <v>481003</v>
          </cell>
          <cell r="B254" t="str">
            <v>1015</v>
          </cell>
          <cell r="C254">
            <v>-22155.279999999999</v>
          </cell>
          <cell r="D254" t="str">
            <v>200</v>
          </cell>
          <cell r="F254">
            <v>-2655.42</v>
          </cell>
          <cell r="G254">
            <v>5</v>
          </cell>
          <cell r="H254" t="str">
            <v>2010-05-31</v>
          </cell>
        </row>
        <row r="255">
          <cell r="A255" t="str">
            <v>481003</v>
          </cell>
          <cell r="B255" t="str">
            <v>1015</v>
          </cell>
          <cell r="C255">
            <v>-7648.13</v>
          </cell>
          <cell r="D255" t="str">
            <v>200</v>
          </cell>
          <cell r="F255">
            <v>-1386.35</v>
          </cell>
          <cell r="G255">
            <v>5</v>
          </cell>
          <cell r="H255" t="str">
            <v>2010-05-31</v>
          </cell>
        </row>
        <row r="256">
          <cell r="A256" t="str">
            <v>481003</v>
          </cell>
          <cell r="B256" t="str">
            <v>1015</v>
          </cell>
          <cell r="C256">
            <v>-18605.38</v>
          </cell>
          <cell r="D256" t="str">
            <v>200</v>
          </cell>
          <cell r="F256">
            <v>-1862.85</v>
          </cell>
          <cell r="G256">
            <v>7</v>
          </cell>
          <cell r="H256" t="str">
            <v>2009-07-31</v>
          </cell>
        </row>
        <row r="257">
          <cell r="A257" t="str">
            <v>481003</v>
          </cell>
          <cell r="B257" t="str">
            <v>1015</v>
          </cell>
          <cell r="C257">
            <v>-4012.31</v>
          </cell>
          <cell r="D257" t="str">
            <v>200</v>
          </cell>
          <cell r="F257">
            <v>-401.76</v>
          </cell>
          <cell r="G257">
            <v>7</v>
          </cell>
          <cell r="H257" t="str">
            <v>2009-07-31</v>
          </cell>
        </row>
        <row r="258">
          <cell r="A258" t="str">
            <v>481003</v>
          </cell>
          <cell r="B258" t="str">
            <v>1015</v>
          </cell>
          <cell r="C258">
            <v>-10328.870000000001</v>
          </cell>
          <cell r="D258" t="str">
            <v>200</v>
          </cell>
          <cell r="F258">
            <v>-1034.1600000000001</v>
          </cell>
          <cell r="G258">
            <v>7</v>
          </cell>
          <cell r="H258" t="str">
            <v>2009-07-31</v>
          </cell>
        </row>
        <row r="259">
          <cell r="A259" t="str">
            <v>481003</v>
          </cell>
          <cell r="B259" t="str">
            <v>1015</v>
          </cell>
          <cell r="C259">
            <v>-377.18</v>
          </cell>
          <cell r="D259" t="str">
            <v>200</v>
          </cell>
          <cell r="F259">
            <v>-40.65</v>
          </cell>
          <cell r="G259">
            <v>8</v>
          </cell>
          <cell r="H259" t="str">
            <v>2009-08-31</v>
          </cell>
        </row>
        <row r="260">
          <cell r="A260" t="str">
            <v>481003</v>
          </cell>
          <cell r="B260" t="str">
            <v>1015</v>
          </cell>
          <cell r="C260">
            <v>-12538.94</v>
          </cell>
          <cell r="D260" t="str">
            <v>200</v>
          </cell>
          <cell r="F260">
            <v>-1255.44</v>
          </cell>
          <cell r="G260">
            <v>8</v>
          </cell>
          <cell r="H260" t="str">
            <v>2009-08-31</v>
          </cell>
        </row>
        <row r="261">
          <cell r="A261" t="str">
            <v>481003</v>
          </cell>
          <cell r="B261" t="str">
            <v>1015</v>
          </cell>
          <cell r="C261">
            <v>-4325.54</v>
          </cell>
          <cell r="D261" t="str">
            <v>200</v>
          </cell>
          <cell r="F261">
            <v>-433.1</v>
          </cell>
          <cell r="G261">
            <v>9</v>
          </cell>
          <cell r="H261" t="str">
            <v>2009-09-30</v>
          </cell>
        </row>
        <row r="262">
          <cell r="A262" t="str">
            <v>481003</v>
          </cell>
          <cell r="B262" t="str">
            <v>1015</v>
          </cell>
          <cell r="C262">
            <v>-3314.77</v>
          </cell>
          <cell r="D262" t="str">
            <v>200</v>
          </cell>
          <cell r="F262">
            <v>-331.92</v>
          </cell>
          <cell r="G262">
            <v>9</v>
          </cell>
          <cell r="H262" t="str">
            <v>2009-09-30</v>
          </cell>
        </row>
        <row r="263">
          <cell r="A263" t="str">
            <v>481003</v>
          </cell>
          <cell r="B263" t="str">
            <v>1015</v>
          </cell>
          <cell r="C263">
            <v>-386.4</v>
          </cell>
          <cell r="D263" t="str">
            <v>200</v>
          </cell>
          <cell r="F263">
            <v>-41.64</v>
          </cell>
          <cell r="G263">
            <v>10</v>
          </cell>
          <cell r="H263" t="str">
            <v>2009-10-31</v>
          </cell>
        </row>
        <row r="264">
          <cell r="A264" t="str">
            <v>481003</v>
          </cell>
          <cell r="B264" t="str">
            <v>1015</v>
          </cell>
          <cell r="C264">
            <v>-14994.72</v>
          </cell>
          <cell r="D264" t="str">
            <v>200</v>
          </cell>
          <cell r="F264">
            <v>-1501.32</v>
          </cell>
          <cell r="G264">
            <v>10</v>
          </cell>
          <cell r="H264" t="str">
            <v>2009-10-31</v>
          </cell>
        </row>
        <row r="265">
          <cell r="A265" t="str">
            <v>481003</v>
          </cell>
          <cell r="B265" t="str">
            <v>1015</v>
          </cell>
          <cell r="C265">
            <v>-13712.31</v>
          </cell>
          <cell r="D265" t="str">
            <v>200</v>
          </cell>
          <cell r="F265">
            <v>-1415.54</v>
          </cell>
          <cell r="G265">
            <v>12</v>
          </cell>
          <cell r="H265" t="str">
            <v>2009-12-31</v>
          </cell>
        </row>
        <row r="266">
          <cell r="A266" t="str">
            <v>481003</v>
          </cell>
          <cell r="B266" t="str">
            <v>1015</v>
          </cell>
          <cell r="C266">
            <v>-17168.77</v>
          </cell>
          <cell r="D266" t="str">
            <v>200</v>
          </cell>
          <cell r="F266">
            <v>-1772.52</v>
          </cell>
          <cell r="G266">
            <v>1</v>
          </cell>
          <cell r="H266" t="str">
            <v>2010-01-31</v>
          </cell>
        </row>
        <row r="267">
          <cell r="A267" t="str">
            <v>481003</v>
          </cell>
          <cell r="B267" t="str">
            <v>1015</v>
          </cell>
          <cell r="C267">
            <v>-19006.41</v>
          </cell>
          <cell r="D267" t="str">
            <v>200</v>
          </cell>
          <cell r="F267">
            <v>-1962.24</v>
          </cell>
          <cell r="G267">
            <v>2</v>
          </cell>
          <cell r="H267" t="str">
            <v>2010-02-28</v>
          </cell>
        </row>
        <row r="268">
          <cell r="A268" t="str">
            <v>481003</v>
          </cell>
          <cell r="B268" t="str">
            <v>1015</v>
          </cell>
          <cell r="C268">
            <v>-99.72</v>
          </cell>
          <cell r="D268" t="str">
            <v>200</v>
          </cell>
          <cell r="F268">
            <v>-11.17</v>
          </cell>
          <cell r="G268">
            <v>3</v>
          </cell>
          <cell r="H268" t="str">
            <v>2010-03-31</v>
          </cell>
        </row>
        <row r="269">
          <cell r="A269" t="str">
            <v>481003</v>
          </cell>
          <cell r="B269" t="str">
            <v>1015</v>
          </cell>
          <cell r="C269">
            <v>-9448.0300000000007</v>
          </cell>
          <cell r="D269" t="str">
            <v>200</v>
          </cell>
          <cell r="F269">
            <v>-975.42</v>
          </cell>
          <cell r="G269">
            <v>5</v>
          </cell>
          <cell r="H269" t="str">
            <v>2010-05-31</v>
          </cell>
        </row>
        <row r="270">
          <cell r="A270" t="str">
            <v>481003</v>
          </cell>
          <cell r="B270" t="str">
            <v>1015</v>
          </cell>
          <cell r="C270">
            <v>-33480.9</v>
          </cell>
          <cell r="D270" t="str">
            <v>200</v>
          </cell>
          <cell r="F270">
            <v>-3456.6</v>
          </cell>
          <cell r="G270">
            <v>6</v>
          </cell>
          <cell r="H270" t="str">
            <v>2010-06-30</v>
          </cell>
        </row>
        <row r="271">
          <cell r="A271" t="str">
            <v>481003</v>
          </cell>
          <cell r="B271" t="str">
            <v>1015</v>
          </cell>
          <cell r="C271">
            <v>-30.94</v>
          </cell>
          <cell r="D271" t="str">
            <v>200</v>
          </cell>
          <cell r="F271">
            <v>-8.7100000000000009</v>
          </cell>
          <cell r="G271">
            <v>8</v>
          </cell>
          <cell r="H271" t="str">
            <v>2009-08-31</v>
          </cell>
        </row>
        <row r="272">
          <cell r="A272" t="str">
            <v>481003</v>
          </cell>
          <cell r="B272" t="str">
            <v>1015</v>
          </cell>
          <cell r="C272">
            <v>-22.82</v>
          </cell>
          <cell r="D272" t="str">
            <v>200</v>
          </cell>
          <cell r="F272">
            <v>-6.43</v>
          </cell>
          <cell r="G272">
            <v>9</v>
          </cell>
          <cell r="H272" t="str">
            <v>2009-09-30</v>
          </cell>
        </row>
        <row r="273">
          <cell r="A273" t="str">
            <v>481003</v>
          </cell>
          <cell r="B273" t="str">
            <v>1015</v>
          </cell>
          <cell r="C273">
            <v>-2158.7399999999998</v>
          </cell>
          <cell r="D273" t="str">
            <v>200</v>
          </cell>
          <cell r="F273">
            <v>-452.36</v>
          </cell>
          <cell r="G273">
            <v>9</v>
          </cell>
          <cell r="H273" t="str">
            <v>2009-09-30</v>
          </cell>
        </row>
        <row r="274">
          <cell r="A274" t="str">
            <v>481003</v>
          </cell>
          <cell r="B274" t="str">
            <v>1015</v>
          </cell>
          <cell r="C274">
            <v>-16.399999999999999</v>
          </cell>
          <cell r="D274" t="str">
            <v>200</v>
          </cell>
          <cell r="F274">
            <v>-4.62</v>
          </cell>
          <cell r="G274">
            <v>10</v>
          </cell>
          <cell r="H274" t="str">
            <v>2009-10-31</v>
          </cell>
        </row>
        <row r="275">
          <cell r="A275" t="str">
            <v>481003</v>
          </cell>
          <cell r="B275" t="str">
            <v>1015</v>
          </cell>
          <cell r="C275">
            <v>-14477.1</v>
          </cell>
          <cell r="D275" t="str">
            <v>200</v>
          </cell>
          <cell r="F275">
            <v>-2616.3000000000002</v>
          </cell>
          <cell r="G275">
            <v>10</v>
          </cell>
          <cell r="H275" t="str">
            <v>2009-10-31</v>
          </cell>
        </row>
        <row r="276">
          <cell r="A276" t="str">
            <v>481003</v>
          </cell>
          <cell r="B276" t="str">
            <v>1015</v>
          </cell>
          <cell r="C276">
            <v>-26.39</v>
          </cell>
          <cell r="D276" t="str">
            <v>200</v>
          </cell>
          <cell r="F276">
            <v>-7.43</v>
          </cell>
          <cell r="G276">
            <v>11</v>
          </cell>
          <cell r="H276" t="str">
            <v>2009-11-30</v>
          </cell>
        </row>
        <row r="277">
          <cell r="A277" t="str">
            <v>481003</v>
          </cell>
          <cell r="B277" t="str">
            <v>1015</v>
          </cell>
          <cell r="C277">
            <v>-27.16</v>
          </cell>
          <cell r="D277" t="str">
            <v>200</v>
          </cell>
          <cell r="F277">
            <v>-7.65</v>
          </cell>
          <cell r="G277">
            <v>12</v>
          </cell>
          <cell r="H277" t="str">
            <v>2009-12-31</v>
          </cell>
        </row>
        <row r="278">
          <cell r="A278" t="str">
            <v>481003</v>
          </cell>
          <cell r="B278" t="str">
            <v>1015</v>
          </cell>
          <cell r="C278">
            <v>-9028.2800000000007</v>
          </cell>
          <cell r="D278" t="str">
            <v>200</v>
          </cell>
          <cell r="F278">
            <v>-1649.43</v>
          </cell>
          <cell r="G278">
            <v>3</v>
          </cell>
          <cell r="H278" t="str">
            <v>2010-03-31</v>
          </cell>
        </row>
        <row r="279">
          <cell r="A279" t="str">
            <v>481003</v>
          </cell>
          <cell r="B279" t="str">
            <v>1015</v>
          </cell>
          <cell r="C279">
            <v>10.41</v>
          </cell>
          <cell r="D279" t="str">
            <v>200</v>
          </cell>
          <cell r="F279">
            <v>2.93</v>
          </cell>
          <cell r="G279">
            <v>6</v>
          </cell>
          <cell r="H279" t="str">
            <v>2010-06-30</v>
          </cell>
        </row>
        <row r="280">
          <cell r="A280" t="str">
            <v>481003</v>
          </cell>
          <cell r="B280" t="str">
            <v>1015</v>
          </cell>
          <cell r="C280">
            <v>-30151.439999999999</v>
          </cell>
          <cell r="D280" t="str">
            <v>200</v>
          </cell>
          <cell r="F280">
            <v>-3652.52</v>
          </cell>
          <cell r="G280">
            <v>8</v>
          </cell>
          <cell r="H280" t="str">
            <v>2009-08-31</v>
          </cell>
        </row>
        <row r="281">
          <cell r="A281" t="str">
            <v>481003</v>
          </cell>
          <cell r="B281" t="str">
            <v>1015</v>
          </cell>
          <cell r="C281">
            <v>-2505.8200000000002</v>
          </cell>
          <cell r="D281" t="str">
            <v>200</v>
          </cell>
          <cell r="F281">
            <v>-398.28</v>
          </cell>
          <cell r="G281">
            <v>8</v>
          </cell>
          <cell r="H281" t="str">
            <v>2009-08-31</v>
          </cell>
        </row>
        <row r="282">
          <cell r="A282" t="str">
            <v>481003</v>
          </cell>
          <cell r="B282" t="str">
            <v>1015</v>
          </cell>
          <cell r="C282">
            <v>-14569.48</v>
          </cell>
          <cell r="D282" t="str">
            <v>200</v>
          </cell>
          <cell r="F282">
            <v>-1750.87</v>
          </cell>
          <cell r="G282">
            <v>8</v>
          </cell>
          <cell r="H282" t="str">
            <v>2009-08-31</v>
          </cell>
        </row>
        <row r="283">
          <cell r="A283" t="str">
            <v>481003</v>
          </cell>
          <cell r="B283" t="str">
            <v>1015</v>
          </cell>
          <cell r="C283">
            <v>-30603.51</v>
          </cell>
          <cell r="D283" t="str">
            <v>200</v>
          </cell>
          <cell r="F283">
            <v>-4121.24</v>
          </cell>
          <cell r="G283">
            <v>9</v>
          </cell>
          <cell r="H283" t="str">
            <v>2009-09-30</v>
          </cell>
        </row>
        <row r="284">
          <cell r="A284" t="str">
            <v>481003</v>
          </cell>
          <cell r="B284" t="str">
            <v>1015</v>
          </cell>
          <cell r="C284">
            <v>-12777.91</v>
          </cell>
          <cell r="D284" t="str">
            <v>200</v>
          </cell>
          <cell r="F284">
            <v>-2193.69</v>
          </cell>
          <cell r="G284">
            <v>9</v>
          </cell>
          <cell r="H284" t="str">
            <v>2009-09-30</v>
          </cell>
        </row>
        <row r="285">
          <cell r="A285" t="str">
            <v>481003</v>
          </cell>
          <cell r="B285" t="str">
            <v>1015</v>
          </cell>
          <cell r="C285">
            <v>-16466.490000000002</v>
          </cell>
          <cell r="D285" t="str">
            <v>200</v>
          </cell>
          <cell r="F285">
            <v>-2957.68</v>
          </cell>
          <cell r="G285">
            <v>10</v>
          </cell>
          <cell r="H285" t="str">
            <v>2009-10-31</v>
          </cell>
        </row>
        <row r="286">
          <cell r="A286" t="str">
            <v>481003</v>
          </cell>
          <cell r="B286" t="str">
            <v>1015</v>
          </cell>
          <cell r="C286">
            <v>-6168.26</v>
          </cell>
          <cell r="D286" t="str">
            <v>200</v>
          </cell>
          <cell r="F286">
            <v>-1107.45</v>
          </cell>
          <cell r="G286">
            <v>10</v>
          </cell>
          <cell r="H286" t="str">
            <v>2009-10-31</v>
          </cell>
        </row>
        <row r="287">
          <cell r="A287" t="str">
            <v>481003</v>
          </cell>
          <cell r="B287" t="str">
            <v>1015</v>
          </cell>
          <cell r="C287">
            <v>-24753.07</v>
          </cell>
          <cell r="D287" t="str">
            <v>200</v>
          </cell>
          <cell r="F287">
            <v>-3144.41</v>
          </cell>
          <cell r="G287">
            <v>11</v>
          </cell>
          <cell r="H287" t="str">
            <v>2009-11-30</v>
          </cell>
        </row>
        <row r="288">
          <cell r="A288" t="str">
            <v>481003</v>
          </cell>
          <cell r="B288" t="str">
            <v>1015</v>
          </cell>
          <cell r="C288">
            <v>-21295.59</v>
          </cell>
          <cell r="D288" t="str">
            <v>200</v>
          </cell>
          <cell r="F288">
            <v>-3859.88</v>
          </cell>
          <cell r="G288">
            <v>11</v>
          </cell>
          <cell r="H288" t="str">
            <v>2009-11-30</v>
          </cell>
        </row>
        <row r="289">
          <cell r="A289" t="str">
            <v>481003</v>
          </cell>
          <cell r="B289" t="str">
            <v>1015</v>
          </cell>
          <cell r="C289">
            <v>-17618.89</v>
          </cell>
          <cell r="D289" t="str">
            <v>200</v>
          </cell>
          <cell r="F289">
            <v>-3193.69</v>
          </cell>
          <cell r="G289">
            <v>11</v>
          </cell>
          <cell r="H289" t="str">
            <v>2009-11-30</v>
          </cell>
        </row>
        <row r="290">
          <cell r="A290" t="str">
            <v>481003</v>
          </cell>
          <cell r="B290" t="str">
            <v>1015</v>
          </cell>
          <cell r="C290">
            <v>-7909.69</v>
          </cell>
          <cell r="D290" t="str">
            <v>200</v>
          </cell>
          <cell r="F290">
            <v>-1370.4</v>
          </cell>
          <cell r="G290">
            <v>12</v>
          </cell>
          <cell r="H290" t="str">
            <v>2009-12-31</v>
          </cell>
        </row>
        <row r="291">
          <cell r="A291" t="str">
            <v>481003</v>
          </cell>
          <cell r="B291" t="str">
            <v>1015</v>
          </cell>
          <cell r="C291">
            <v>-15242.04</v>
          </cell>
          <cell r="D291" t="str">
            <v>200</v>
          </cell>
          <cell r="F291">
            <v>-2762.88</v>
          </cell>
          <cell r="G291">
            <v>1</v>
          </cell>
          <cell r="H291" t="str">
            <v>2010-01-31</v>
          </cell>
        </row>
        <row r="292">
          <cell r="A292" t="str">
            <v>481003</v>
          </cell>
          <cell r="B292" t="str">
            <v>1015</v>
          </cell>
          <cell r="C292">
            <v>-23991.52</v>
          </cell>
          <cell r="D292" t="str">
            <v>200</v>
          </cell>
          <cell r="F292">
            <v>-3884.12</v>
          </cell>
          <cell r="G292">
            <v>1</v>
          </cell>
          <cell r="H292" t="str">
            <v>2010-01-31</v>
          </cell>
        </row>
        <row r="293">
          <cell r="A293" t="str">
            <v>481003</v>
          </cell>
          <cell r="B293" t="str">
            <v>1015</v>
          </cell>
          <cell r="C293">
            <v>-1167.23</v>
          </cell>
          <cell r="D293" t="str">
            <v>200</v>
          </cell>
          <cell r="F293">
            <v>-206.9</v>
          </cell>
          <cell r="G293">
            <v>2</v>
          </cell>
          <cell r="H293" t="str">
            <v>2010-02-28</v>
          </cell>
        </row>
        <row r="294">
          <cell r="A294" t="str">
            <v>481003</v>
          </cell>
          <cell r="B294" t="str">
            <v>1015</v>
          </cell>
          <cell r="C294">
            <v>-9250.58</v>
          </cell>
          <cell r="D294" t="str">
            <v>200</v>
          </cell>
          <cell r="F294">
            <v>-1676.82</v>
          </cell>
          <cell r="G294">
            <v>2</v>
          </cell>
          <cell r="H294" t="str">
            <v>2010-02-28</v>
          </cell>
        </row>
        <row r="295">
          <cell r="A295" t="str">
            <v>481003</v>
          </cell>
          <cell r="B295" t="str">
            <v>1015</v>
          </cell>
          <cell r="C295">
            <v>-9856.49</v>
          </cell>
          <cell r="D295" t="str">
            <v>200</v>
          </cell>
          <cell r="F295">
            <v>-1786.72</v>
          </cell>
          <cell r="G295">
            <v>2</v>
          </cell>
          <cell r="H295" t="str">
            <v>2010-02-28</v>
          </cell>
        </row>
        <row r="296">
          <cell r="A296" t="str">
            <v>481003</v>
          </cell>
          <cell r="B296" t="str">
            <v>1015</v>
          </cell>
          <cell r="C296">
            <v>-17658.25</v>
          </cell>
          <cell r="D296" t="str">
            <v>200</v>
          </cell>
          <cell r="F296">
            <v>-3200.51</v>
          </cell>
          <cell r="G296">
            <v>2</v>
          </cell>
          <cell r="H296" t="str">
            <v>2010-02-28</v>
          </cell>
        </row>
        <row r="297">
          <cell r="A297" t="str">
            <v>481003</v>
          </cell>
          <cell r="B297" t="str">
            <v>1015</v>
          </cell>
          <cell r="C297">
            <v>-1609.15</v>
          </cell>
          <cell r="D297" t="str">
            <v>200</v>
          </cell>
          <cell r="F297">
            <v>-285.25</v>
          </cell>
          <cell r="G297">
            <v>3</v>
          </cell>
          <cell r="H297" t="str">
            <v>2010-03-31</v>
          </cell>
        </row>
        <row r="298">
          <cell r="A298" t="str">
            <v>481003</v>
          </cell>
          <cell r="B298" t="str">
            <v>1015</v>
          </cell>
          <cell r="C298">
            <v>-8394.91</v>
          </cell>
          <cell r="D298" t="str">
            <v>200</v>
          </cell>
          <cell r="F298">
            <v>-1521.72</v>
          </cell>
          <cell r="G298">
            <v>3</v>
          </cell>
          <cell r="H298" t="str">
            <v>2010-03-31</v>
          </cell>
        </row>
        <row r="299">
          <cell r="A299" t="str">
            <v>481003</v>
          </cell>
          <cell r="B299" t="str">
            <v>1015</v>
          </cell>
          <cell r="C299">
            <v>-20365.97</v>
          </cell>
          <cell r="D299" t="str">
            <v>200</v>
          </cell>
          <cell r="F299">
            <v>-3691.31</v>
          </cell>
          <cell r="G299">
            <v>5</v>
          </cell>
          <cell r="H299" t="str">
            <v>2010-05-31</v>
          </cell>
        </row>
        <row r="300">
          <cell r="A300" t="str">
            <v>481003</v>
          </cell>
          <cell r="B300" t="str">
            <v>1015</v>
          </cell>
          <cell r="C300">
            <v>-11102.15</v>
          </cell>
          <cell r="D300" t="str">
            <v>200</v>
          </cell>
          <cell r="F300">
            <v>-1951.38</v>
          </cell>
          <cell r="G300">
            <v>6</v>
          </cell>
          <cell r="H300" t="str">
            <v>2010-06-30</v>
          </cell>
        </row>
        <row r="301">
          <cell r="A301" t="str">
            <v>481003</v>
          </cell>
          <cell r="B301" t="str">
            <v>1015</v>
          </cell>
          <cell r="C301">
            <v>-13748.87</v>
          </cell>
          <cell r="D301" t="str">
            <v>200</v>
          </cell>
          <cell r="F301">
            <v>-2408.12</v>
          </cell>
          <cell r="G301">
            <v>6</v>
          </cell>
          <cell r="H301" t="str">
            <v>2010-06-30</v>
          </cell>
        </row>
        <row r="302">
          <cell r="A302" t="str">
            <v>481003</v>
          </cell>
          <cell r="B302" t="str">
            <v>1015</v>
          </cell>
          <cell r="C302">
            <v>-14240.85</v>
          </cell>
          <cell r="D302" t="str">
            <v>200</v>
          </cell>
          <cell r="F302">
            <v>-1425.84</v>
          </cell>
          <cell r="G302">
            <v>7</v>
          </cell>
          <cell r="H302" t="str">
            <v>2009-07-31</v>
          </cell>
        </row>
        <row r="303">
          <cell r="A303" t="str">
            <v>481003</v>
          </cell>
          <cell r="B303" t="str">
            <v>1015</v>
          </cell>
          <cell r="C303">
            <v>-30149.57</v>
          </cell>
          <cell r="D303" t="str">
            <v>200</v>
          </cell>
          <cell r="F303">
            <v>-3018.67</v>
          </cell>
          <cell r="G303">
            <v>8</v>
          </cell>
          <cell r="H303" t="str">
            <v>2009-08-31</v>
          </cell>
        </row>
        <row r="304">
          <cell r="A304" t="str">
            <v>481003</v>
          </cell>
          <cell r="B304" t="str">
            <v>1015</v>
          </cell>
          <cell r="C304">
            <v>-3869.22</v>
          </cell>
          <cell r="D304" t="str">
            <v>200</v>
          </cell>
          <cell r="F304">
            <v>-387.42</v>
          </cell>
          <cell r="G304">
            <v>10</v>
          </cell>
          <cell r="H304" t="str">
            <v>2009-10-31</v>
          </cell>
        </row>
        <row r="305">
          <cell r="A305" t="str">
            <v>481003</v>
          </cell>
          <cell r="B305" t="str">
            <v>1015</v>
          </cell>
          <cell r="C305">
            <v>-9294.5499999999993</v>
          </cell>
          <cell r="D305" t="str">
            <v>200</v>
          </cell>
          <cell r="F305">
            <v>-930.6</v>
          </cell>
          <cell r="G305">
            <v>10</v>
          </cell>
          <cell r="H305" t="str">
            <v>2009-10-31</v>
          </cell>
        </row>
        <row r="306">
          <cell r="A306" t="str">
            <v>481003</v>
          </cell>
          <cell r="B306" t="str">
            <v>1015</v>
          </cell>
          <cell r="C306">
            <v>-415.36</v>
          </cell>
          <cell r="D306" t="str">
            <v>200</v>
          </cell>
          <cell r="F306">
            <v>-46.54</v>
          </cell>
          <cell r="G306">
            <v>11</v>
          </cell>
          <cell r="H306" t="str">
            <v>2009-11-30</v>
          </cell>
        </row>
        <row r="307">
          <cell r="A307" t="str">
            <v>481003</v>
          </cell>
          <cell r="B307" t="str">
            <v>1015</v>
          </cell>
          <cell r="C307">
            <v>-15242.79</v>
          </cell>
          <cell r="D307" t="str">
            <v>200</v>
          </cell>
          <cell r="F307">
            <v>-1573.68</v>
          </cell>
          <cell r="G307">
            <v>11</v>
          </cell>
          <cell r="H307" t="str">
            <v>2009-11-30</v>
          </cell>
        </row>
        <row r="308">
          <cell r="A308" t="str">
            <v>481003</v>
          </cell>
          <cell r="B308" t="str">
            <v>1015</v>
          </cell>
          <cell r="C308">
            <v>-131.22</v>
          </cell>
          <cell r="D308" t="str">
            <v>200</v>
          </cell>
          <cell r="F308">
            <v>-14.62</v>
          </cell>
          <cell r="G308">
            <v>1</v>
          </cell>
          <cell r="H308" t="str">
            <v>2010-01-31</v>
          </cell>
        </row>
        <row r="309">
          <cell r="A309" t="str">
            <v>481003</v>
          </cell>
          <cell r="B309" t="str">
            <v>1015</v>
          </cell>
          <cell r="C309">
            <v>-17758.07</v>
          </cell>
          <cell r="D309" t="str">
            <v>200</v>
          </cell>
          <cell r="F309">
            <v>-1833.36</v>
          </cell>
          <cell r="G309">
            <v>1</v>
          </cell>
          <cell r="H309" t="str">
            <v>2010-01-31</v>
          </cell>
        </row>
        <row r="310">
          <cell r="A310" t="str">
            <v>481003</v>
          </cell>
          <cell r="B310" t="str">
            <v>1015</v>
          </cell>
          <cell r="C310">
            <v>-14964.14</v>
          </cell>
          <cell r="D310" t="str">
            <v>200</v>
          </cell>
          <cell r="F310">
            <v>-1544.88</v>
          </cell>
          <cell r="G310">
            <v>2</v>
          </cell>
          <cell r="H310" t="str">
            <v>2010-02-28</v>
          </cell>
        </row>
        <row r="311">
          <cell r="A311" t="str">
            <v>481003</v>
          </cell>
          <cell r="B311" t="str">
            <v>1015</v>
          </cell>
          <cell r="C311">
            <v>6093.15</v>
          </cell>
          <cell r="D311" t="str">
            <v>200</v>
          </cell>
          <cell r="F311">
            <v>629.08000000000004</v>
          </cell>
          <cell r="G311">
            <v>3</v>
          </cell>
          <cell r="H311" t="str">
            <v>2010-03-31</v>
          </cell>
        </row>
        <row r="312">
          <cell r="A312" t="str">
            <v>481003</v>
          </cell>
          <cell r="B312" t="str">
            <v>1015</v>
          </cell>
          <cell r="C312">
            <v>-15513.61</v>
          </cell>
          <cell r="D312" t="str">
            <v>200</v>
          </cell>
          <cell r="F312">
            <v>-1601.64</v>
          </cell>
          <cell r="G312">
            <v>3</v>
          </cell>
          <cell r="H312" t="str">
            <v>2010-03-31</v>
          </cell>
        </row>
        <row r="313">
          <cell r="A313" t="str">
            <v>481003</v>
          </cell>
          <cell r="B313" t="str">
            <v>1015</v>
          </cell>
          <cell r="C313">
            <v>-39397.160000000003</v>
          </cell>
          <cell r="D313" t="str">
            <v>200</v>
          </cell>
          <cell r="F313">
            <v>-4067.4</v>
          </cell>
          <cell r="G313">
            <v>4</v>
          </cell>
          <cell r="H313" t="str">
            <v>2010-04-30</v>
          </cell>
        </row>
        <row r="314">
          <cell r="A314" t="str">
            <v>481003</v>
          </cell>
          <cell r="B314" t="str">
            <v>1015</v>
          </cell>
          <cell r="C314">
            <v>-18244.89</v>
          </cell>
          <cell r="D314" t="str">
            <v>200</v>
          </cell>
          <cell r="F314">
            <v>-1883.52</v>
          </cell>
          <cell r="G314">
            <v>4</v>
          </cell>
          <cell r="H314" t="str">
            <v>2010-04-30</v>
          </cell>
        </row>
        <row r="315">
          <cell r="A315" t="str">
            <v>481003</v>
          </cell>
          <cell r="B315" t="str">
            <v>1015</v>
          </cell>
          <cell r="C315">
            <v>-4281.68</v>
          </cell>
          <cell r="D315" t="str">
            <v>200</v>
          </cell>
          <cell r="F315">
            <v>-442.08</v>
          </cell>
          <cell r="G315">
            <v>4</v>
          </cell>
          <cell r="H315" t="str">
            <v>2010-04-30</v>
          </cell>
        </row>
        <row r="316">
          <cell r="A316" t="str">
            <v>481003</v>
          </cell>
          <cell r="B316" t="str">
            <v>1015</v>
          </cell>
          <cell r="C316">
            <v>-11974.57</v>
          </cell>
          <cell r="D316" t="str">
            <v>200</v>
          </cell>
          <cell r="F316">
            <v>-1236.24</v>
          </cell>
          <cell r="G316">
            <v>6</v>
          </cell>
          <cell r="H316" t="str">
            <v>2010-06-30</v>
          </cell>
        </row>
        <row r="317">
          <cell r="A317" t="str">
            <v>481004</v>
          </cell>
          <cell r="B317" t="str">
            <v>1015</v>
          </cell>
          <cell r="C317">
            <v>-247223</v>
          </cell>
          <cell r="D317" t="str">
            <v>202</v>
          </cell>
          <cell r="E317" t="str">
            <v>402</v>
          </cell>
          <cell r="F317">
            <v>-374183</v>
          </cell>
          <cell r="G317">
            <v>7</v>
          </cell>
          <cell r="H317" t="str">
            <v>2009-07-31</v>
          </cell>
        </row>
        <row r="318">
          <cell r="A318" t="str">
            <v>481000</v>
          </cell>
          <cell r="B318" t="str">
            <v>1015</v>
          </cell>
          <cell r="C318">
            <v>-177046.08</v>
          </cell>
          <cell r="D318" t="str">
            <v>202</v>
          </cell>
          <cell r="E318" t="str">
            <v>402</v>
          </cell>
          <cell r="F318">
            <v>-277508.94</v>
          </cell>
          <cell r="G318">
            <v>1</v>
          </cell>
          <cell r="H318" t="str">
            <v>2010-01-31</v>
          </cell>
        </row>
        <row r="319">
          <cell r="A319" t="str">
            <v>481004</v>
          </cell>
          <cell r="B319" t="str">
            <v>1015</v>
          </cell>
          <cell r="C319">
            <v>-188324.63</v>
          </cell>
          <cell r="D319" t="str">
            <v>202</v>
          </cell>
          <cell r="E319" t="str">
            <v>402</v>
          </cell>
          <cell r="F319">
            <v>-278099.09000000003</v>
          </cell>
          <cell r="G319">
            <v>6</v>
          </cell>
          <cell r="H319" t="str">
            <v>2010-06-30</v>
          </cell>
        </row>
        <row r="320">
          <cell r="A320" t="str">
            <v>481004</v>
          </cell>
          <cell r="B320" t="str">
            <v>1015</v>
          </cell>
          <cell r="C320">
            <v>-299</v>
          </cell>
          <cell r="D320" t="str">
            <v>202</v>
          </cell>
          <cell r="E320" t="str">
            <v>402</v>
          </cell>
          <cell r="F320">
            <v>-419</v>
          </cell>
          <cell r="G320">
            <v>10</v>
          </cell>
          <cell r="H320" t="str">
            <v>2009-10-31</v>
          </cell>
        </row>
        <row r="321">
          <cell r="A321" t="str">
            <v>481000</v>
          </cell>
          <cell r="B321" t="str">
            <v>1015</v>
          </cell>
          <cell r="C321">
            <v>-26005</v>
          </cell>
          <cell r="D321" t="str">
            <v>202</v>
          </cell>
          <cell r="E321" t="str">
            <v>402</v>
          </cell>
          <cell r="F321">
            <v>-43192</v>
          </cell>
          <cell r="G321">
            <v>11</v>
          </cell>
          <cell r="H321" t="str">
            <v>2009-11-30</v>
          </cell>
        </row>
        <row r="322">
          <cell r="A322" t="str">
            <v>481000</v>
          </cell>
          <cell r="B322" t="str">
            <v>1015</v>
          </cell>
          <cell r="C322">
            <v>-144084.79999999999</v>
          </cell>
          <cell r="D322" t="str">
            <v>202</v>
          </cell>
          <cell r="E322" t="str">
            <v>402</v>
          </cell>
          <cell r="F322">
            <v>-232594.67</v>
          </cell>
          <cell r="G322">
            <v>4</v>
          </cell>
          <cell r="H322" t="str">
            <v>2010-04-30</v>
          </cell>
        </row>
        <row r="323">
          <cell r="A323" t="str">
            <v>481000</v>
          </cell>
          <cell r="B323" t="str">
            <v>1015</v>
          </cell>
          <cell r="C323">
            <v>-16548</v>
          </cell>
          <cell r="D323" t="str">
            <v>202</v>
          </cell>
          <cell r="E323" t="str">
            <v>402</v>
          </cell>
          <cell r="F323">
            <v>-30070</v>
          </cell>
          <cell r="G323">
            <v>9</v>
          </cell>
          <cell r="H323" t="str">
            <v>2009-09-30</v>
          </cell>
        </row>
        <row r="324">
          <cell r="A324" t="str">
            <v>481004</v>
          </cell>
          <cell r="B324" t="str">
            <v>1015</v>
          </cell>
          <cell r="C324">
            <v>-524629</v>
          </cell>
          <cell r="D324" t="str">
            <v>202</v>
          </cell>
          <cell r="E324" t="str">
            <v>402</v>
          </cell>
          <cell r="F324">
            <v>-822193</v>
          </cell>
          <cell r="G324">
            <v>12</v>
          </cell>
          <cell r="H324" t="str">
            <v>2009-12-31</v>
          </cell>
        </row>
        <row r="325">
          <cell r="A325" t="str">
            <v>481004</v>
          </cell>
          <cell r="B325" t="str">
            <v>1015</v>
          </cell>
          <cell r="C325">
            <v>-322086.23</v>
          </cell>
          <cell r="D325" t="str">
            <v>202</v>
          </cell>
          <cell r="E325" t="str">
            <v>402</v>
          </cell>
          <cell r="F325">
            <v>-414209.2</v>
          </cell>
          <cell r="G325">
            <v>1</v>
          </cell>
          <cell r="H325" t="str">
            <v>2010-01-31</v>
          </cell>
        </row>
        <row r="326">
          <cell r="A326" t="str">
            <v>481004</v>
          </cell>
          <cell r="B326" t="str">
            <v>1015</v>
          </cell>
          <cell r="C326">
            <v>-310456.89</v>
          </cell>
          <cell r="D326" t="str">
            <v>202</v>
          </cell>
          <cell r="E326" t="str">
            <v>402</v>
          </cell>
          <cell r="F326">
            <v>-445211.58</v>
          </cell>
          <cell r="G326">
            <v>2</v>
          </cell>
          <cell r="H326" t="str">
            <v>2010-02-28</v>
          </cell>
        </row>
        <row r="327">
          <cell r="A327" t="str">
            <v>481000</v>
          </cell>
          <cell r="B327" t="str">
            <v>1015</v>
          </cell>
          <cell r="C327">
            <v>-147954.22</v>
          </cell>
          <cell r="D327" t="str">
            <v>202</v>
          </cell>
          <cell r="E327" t="str">
            <v>402</v>
          </cell>
          <cell r="F327">
            <v>-225378.32</v>
          </cell>
          <cell r="G327">
            <v>2</v>
          </cell>
          <cell r="H327" t="str">
            <v>2010-02-28</v>
          </cell>
        </row>
        <row r="328">
          <cell r="A328" t="str">
            <v>481004</v>
          </cell>
          <cell r="B328" t="str">
            <v>1015</v>
          </cell>
          <cell r="C328">
            <v>-321148.95</v>
          </cell>
          <cell r="D328" t="str">
            <v>202</v>
          </cell>
          <cell r="E328" t="str">
            <v>402</v>
          </cell>
          <cell r="F328">
            <v>-474833.2</v>
          </cell>
          <cell r="G328">
            <v>3</v>
          </cell>
          <cell r="H328" t="str">
            <v>2010-03-31</v>
          </cell>
        </row>
        <row r="329">
          <cell r="A329" t="str">
            <v>481004</v>
          </cell>
          <cell r="B329" t="str">
            <v>1015</v>
          </cell>
          <cell r="C329">
            <v>-183.16</v>
          </cell>
          <cell r="D329" t="str">
            <v>202</v>
          </cell>
          <cell r="E329" t="str">
            <v>402</v>
          </cell>
          <cell r="F329">
            <v>-207.42</v>
          </cell>
          <cell r="G329">
            <v>6</v>
          </cell>
          <cell r="H329" t="str">
            <v>2010-06-30</v>
          </cell>
        </row>
        <row r="330">
          <cell r="A330" t="str">
            <v>481000</v>
          </cell>
          <cell r="B330" t="str">
            <v>1015</v>
          </cell>
          <cell r="C330">
            <v>-118779.57</v>
          </cell>
          <cell r="D330" t="str">
            <v>202</v>
          </cell>
          <cell r="E330" t="str">
            <v>402</v>
          </cell>
          <cell r="F330">
            <v>-200917.67</v>
          </cell>
          <cell r="G330">
            <v>6</v>
          </cell>
          <cell r="H330" t="str">
            <v>2010-06-30</v>
          </cell>
        </row>
        <row r="331">
          <cell r="A331" t="str">
            <v>481004</v>
          </cell>
          <cell r="B331" t="str">
            <v>1015</v>
          </cell>
          <cell r="C331">
            <v>-291363</v>
          </cell>
          <cell r="D331" t="str">
            <v>202</v>
          </cell>
          <cell r="E331" t="str">
            <v>402</v>
          </cell>
          <cell r="F331">
            <v>-468752</v>
          </cell>
          <cell r="G331">
            <v>8</v>
          </cell>
          <cell r="H331" t="str">
            <v>2009-08-31</v>
          </cell>
        </row>
        <row r="332">
          <cell r="A332" t="str">
            <v>481004</v>
          </cell>
          <cell r="B332" t="str">
            <v>1015</v>
          </cell>
          <cell r="C332">
            <v>-381609</v>
          </cell>
          <cell r="D332" t="str">
            <v>202</v>
          </cell>
          <cell r="E332" t="str">
            <v>402</v>
          </cell>
          <cell r="F332">
            <v>-655581</v>
          </cell>
          <cell r="G332">
            <v>10</v>
          </cell>
          <cell r="H332" t="str">
            <v>2009-10-31</v>
          </cell>
        </row>
        <row r="333">
          <cell r="A333" t="str">
            <v>481000</v>
          </cell>
          <cell r="B333" t="str">
            <v>1015</v>
          </cell>
          <cell r="C333">
            <v>-118422.55</v>
          </cell>
          <cell r="D333" t="str">
            <v>202</v>
          </cell>
          <cell r="E333" t="str">
            <v>402</v>
          </cell>
          <cell r="F333">
            <v>-198808.56</v>
          </cell>
          <cell r="G333">
            <v>5</v>
          </cell>
          <cell r="H333" t="str">
            <v>2010-05-31</v>
          </cell>
        </row>
        <row r="334">
          <cell r="A334" t="str">
            <v>481000</v>
          </cell>
          <cell r="B334" t="str">
            <v>1015</v>
          </cell>
          <cell r="C334">
            <v>-21937</v>
          </cell>
          <cell r="D334" t="str">
            <v>202</v>
          </cell>
          <cell r="E334" t="str">
            <v>402</v>
          </cell>
          <cell r="F334">
            <v>-41551</v>
          </cell>
          <cell r="G334">
            <v>10</v>
          </cell>
          <cell r="H334" t="str">
            <v>2009-10-31</v>
          </cell>
        </row>
        <row r="335">
          <cell r="A335" t="str">
            <v>481004</v>
          </cell>
          <cell r="B335" t="str">
            <v>1015</v>
          </cell>
          <cell r="C335">
            <v>-415050</v>
          </cell>
          <cell r="D335" t="str">
            <v>202</v>
          </cell>
          <cell r="E335" t="str">
            <v>402</v>
          </cell>
          <cell r="F335">
            <v>-624193</v>
          </cell>
          <cell r="G335">
            <v>11</v>
          </cell>
          <cell r="H335" t="str">
            <v>2009-11-30</v>
          </cell>
        </row>
        <row r="336">
          <cell r="A336" t="str">
            <v>481000</v>
          </cell>
          <cell r="B336" t="str">
            <v>1015</v>
          </cell>
          <cell r="C336">
            <v>-148230.79</v>
          </cell>
          <cell r="D336" t="str">
            <v>202</v>
          </cell>
          <cell r="E336" t="str">
            <v>402</v>
          </cell>
          <cell r="F336">
            <v>-226066.72</v>
          </cell>
          <cell r="G336">
            <v>3</v>
          </cell>
          <cell r="H336" t="str">
            <v>2010-03-31</v>
          </cell>
        </row>
        <row r="337">
          <cell r="A337" t="str">
            <v>481004</v>
          </cell>
          <cell r="B337" t="str">
            <v>1015</v>
          </cell>
          <cell r="C337">
            <v>-410</v>
          </cell>
          <cell r="D337" t="str">
            <v>202</v>
          </cell>
          <cell r="E337" t="str">
            <v>402</v>
          </cell>
          <cell r="F337">
            <v>-553</v>
          </cell>
          <cell r="G337">
            <v>12</v>
          </cell>
          <cell r="H337" t="str">
            <v>2009-12-31</v>
          </cell>
        </row>
        <row r="338">
          <cell r="A338" t="str">
            <v>481004</v>
          </cell>
          <cell r="B338" t="str">
            <v>1015</v>
          </cell>
          <cell r="C338">
            <v>-357.38</v>
          </cell>
          <cell r="D338" t="str">
            <v>202</v>
          </cell>
          <cell r="E338" t="str">
            <v>402</v>
          </cell>
          <cell r="F338">
            <v>-701.12</v>
          </cell>
          <cell r="G338">
            <v>1</v>
          </cell>
          <cell r="H338" t="str">
            <v>2010-01-31</v>
          </cell>
        </row>
        <row r="339">
          <cell r="A339" t="str">
            <v>481004</v>
          </cell>
          <cell r="B339" t="str">
            <v>1015</v>
          </cell>
          <cell r="C339">
            <v>-330.5</v>
          </cell>
          <cell r="D339" t="str">
            <v>202</v>
          </cell>
          <cell r="E339" t="str">
            <v>402</v>
          </cell>
          <cell r="F339">
            <v>-498.42</v>
          </cell>
          <cell r="G339">
            <v>4</v>
          </cell>
          <cell r="H339" t="str">
            <v>2010-04-30</v>
          </cell>
        </row>
        <row r="340">
          <cell r="A340" t="str">
            <v>481000</v>
          </cell>
          <cell r="B340" t="str">
            <v>1015</v>
          </cell>
          <cell r="C340">
            <v>-15964</v>
          </cell>
          <cell r="D340" t="str">
            <v>202</v>
          </cell>
          <cell r="E340" t="str">
            <v>402</v>
          </cell>
          <cell r="F340">
            <v>-28763</v>
          </cell>
          <cell r="G340">
            <v>8</v>
          </cell>
          <cell r="H340" t="str">
            <v>2009-08-31</v>
          </cell>
        </row>
        <row r="341">
          <cell r="A341" t="str">
            <v>481004</v>
          </cell>
          <cell r="B341" t="str">
            <v>1015</v>
          </cell>
          <cell r="C341">
            <v>-212</v>
          </cell>
          <cell r="D341" t="str">
            <v>202</v>
          </cell>
          <cell r="E341" t="str">
            <v>402</v>
          </cell>
          <cell r="F341">
            <v>-250</v>
          </cell>
          <cell r="G341">
            <v>8</v>
          </cell>
          <cell r="H341" t="str">
            <v>2009-08-31</v>
          </cell>
        </row>
        <row r="342">
          <cell r="A342" t="str">
            <v>481004</v>
          </cell>
          <cell r="B342" t="str">
            <v>1015</v>
          </cell>
          <cell r="C342">
            <v>-274393</v>
          </cell>
          <cell r="D342" t="str">
            <v>202</v>
          </cell>
          <cell r="E342" t="str">
            <v>402</v>
          </cell>
          <cell r="F342">
            <v>-434822</v>
          </cell>
          <cell r="G342">
            <v>9</v>
          </cell>
          <cell r="H342" t="str">
            <v>2009-09-30</v>
          </cell>
        </row>
        <row r="343">
          <cell r="A343" t="str">
            <v>481004</v>
          </cell>
          <cell r="B343" t="str">
            <v>1015</v>
          </cell>
          <cell r="C343">
            <v>-214</v>
          </cell>
          <cell r="D343" t="str">
            <v>202</v>
          </cell>
          <cell r="E343" t="str">
            <v>402</v>
          </cell>
          <cell r="F343">
            <v>-253</v>
          </cell>
          <cell r="G343">
            <v>9</v>
          </cell>
          <cell r="H343" t="str">
            <v>2009-09-30</v>
          </cell>
        </row>
        <row r="344">
          <cell r="A344" t="str">
            <v>481004</v>
          </cell>
          <cell r="B344" t="str">
            <v>1015</v>
          </cell>
          <cell r="C344">
            <v>-334.45</v>
          </cell>
          <cell r="D344" t="str">
            <v>202</v>
          </cell>
          <cell r="E344" t="str">
            <v>402</v>
          </cell>
          <cell r="F344">
            <v>-424.47</v>
          </cell>
          <cell r="G344">
            <v>2</v>
          </cell>
          <cell r="H344" t="str">
            <v>2010-02-28</v>
          </cell>
        </row>
        <row r="345">
          <cell r="A345" t="str">
            <v>481004</v>
          </cell>
          <cell r="B345" t="str">
            <v>1015</v>
          </cell>
          <cell r="C345">
            <v>-270597.67</v>
          </cell>
          <cell r="D345" t="str">
            <v>202</v>
          </cell>
          <cell r="E345" t="str">
            <v>402</v>
          </cell>
          <cell r="F345">
            <v>-465855.44</v>
          </cell>
          <cell r="G345">
            <v>4</v>
          </cell>
          <cell r="H345" t="str">
            <v>2010-04-30</v>
          </cell>
        </row>
        <row r="346">
          <cell r="A346" t="str">
            <v>481004</v>
          </cell>
          <cell r="B346" t="str">
            <v>1015</v>
          </cell>
          <cell r="C346">
            <v>329365.43</v>
          </cell>
          <cell r="D346" t="str">
            <v>202</v>
          </cell>
          <cell r="E346" t="str">
            <v>402</v>
          </cell>
          <cell r="F346">
            <v>-372410.62</v>
          </cell>
          <cell r="G346">
            <v>5</v>
          </cell>
          <cell r="H346" t="str">
            <v>2010-05-31</v>
          </cell>
        </row>
        <row r="347">
          <cell r="A347" t="str">
            <v>481000</v>
          </cell>
          <cell r="B347" t="str">
            <v>1015</v>
          </cell>
          <cell r="C347">
            <v>-15086</v>
          </cell>
          <cell r="D347" t="str">
            <v>202</v>
          </cell>
          <cell r="E347" t="str">
            <v>402</v>
          </cell>
          <cell r="F347">
            <v>-26868</v>
          </cell>
          <cell r="G347">
            <v>7</v>
          </cell>
          <cell r="H347" t="str">
            <v>2009-07-31</v>
          </cell>
        </row>
        <row r="348">
          <cell r="A348" t="str">
            <v>481004</v>
          </cell>
          <cell r="B348" t="str">
            <v>1015</v>
          </cell>
          <cell r="C348">
            <v>-229</v>
          </cell>
          <cell r="D348" t="str">
            <v>202</v>
          </cell>
          <cell r="E348" t="str">
            <v>402</v>
          </cell>
          <cell r="F348">
            <v>-282</v>
          </cell>
          <cell r="G348">
            <v>7</v>
          </cell>
          <cell r="H348" t="str">
            <v>2009-07-31</v>
          </cell>
        </row>
        <row r="349">
          <cell r="A349" t="str">
            <v>481004</v>
          </cell>
          <cell r="B349" t="str">
            <v>1015</v>
          </cell>
          <cell r="C349">
            <v>-412</v>
          </cell>
          <cell r="D349" t="str">
            <v>202</v>
          </cell>
          <cell r="E349" t="str">
            <v>402</v>
          </cell>
          <cell r="F349">
            <v>-557</v>
          </cell>
          <cell r="G349">
            <v>11</v>
          </cell>
          <cell r="H349" t="str">
            <v>2009-11-30</v>
          </cell>
        </row>
        <row r="350">
          <cell r="A350" t="str">
            <v>481000</v>
          </cell>
          <cell r="B350" t="str">
            <v>1015</v>
          </cell>
          <cell r="C350">
            <v>-35016</v>
          </cell>
          <cell r="D350" t="str">
            <v>202</v>
          </cell>
          <cell r="E350" t="str">
            <v>402</v>
          </cell>
          <cell r="F350">
            <v>-58875</v>
          </cell>
          <cell r="G350">
            <v>12</v>
          </cell>
          <cell r="H350" t="str">
            <v>2009-12-31</v>
          </cell>
        </row>
        <row r="351">
          <cell r="A351" t="str">
            <v>481004</v>
          </cell>
          <cell r="B351" t="str">
            <v>1015</v>
          </cell>
          <cell r="C351">
            <v>-356.68</v>
          </cell>
          <cell r="D351" t="str">
            <v>202</v>
          </cell>
          <cell r="E351" t="str">
            <v>402</v>
          </cell>
          <cell r="F351">
            <v>-464.24</v>
          </cell>
          <cell r="G351">
            <v>3</v>
          </cell>
          <cell r="H351" t="str">
            <v>2010-03-31</v>
          </cell>
        </row>
        <row r="352">
          <cell r="A352" t="str">
            <v>481004</v>
          </cell>
          <cell r="B352" t="str">
            <v>1015</v>
          </cell>
          <cell r="C352">
            <v>-154.97999999999999</v>
          </cell>
          <cell r="D352" t="str">
            <v>202</v>
          </cell>
          <cell r="E352" t="str">
            <v>402</v>
          </cell>
          <cell r="F352">
            <v>-457.96</v>
          </cell>
          <cell r="G352">
            <v>5</v>
          </cell>
          <cell r="H352" t="str">
            <v>2010-05-31</v>
          </cell>
        </row>
        <row r="353">
          <cell r="A353" t="str">
            <v>481006</v>
          </cell>
          <cell r="B353" t="str">
            <v>1015</v>
          </cell>
          <cell r="C353">
            <v>-727.13</v>
          </cell>
          <cell r="D353" t="str">
            <v>202</v>
          </cell>
          <cell r="E353" t="str">
            <v>407</v>
          </cell>
          <cell r="F353">
            <v>-405.12</v>
          </cell>
          <cell r="G353">
            <v>8</v>
          </cell>
          <cell r="H353" t="str">
            <v>2009-08-31</v>
          </cell>
        </row>
        <row r="354">
          <cell r="A354" t="str">
            <v>480001</v>
          </cell>
          <cell r="B354" t="str">
            <v>1015</v>
          </cell>
          <cell r="C354">
            <v>447.82</v>
          </cell>
          <cell r="D354" t="str">
            <v>202</v>
          </cell>
          <cell r="E354" t="str">
            <v>407</v>
          </cell>
          <cell r="F354">
            <v>307.57</v>
          </cell>
          <cell r="G354">
            <v>9</v>
          </cell>
          <cell r="H354" t="str">
            <v>2009-09-30</v>
          </cell>
        </row>
        <row r="355">
          <cell r="A355" t="str">
            <v>481006</v>
          </cell>
          <cell r="B355" t="str">
            <v>1015</v>
          </cell>
          <cell r="C355">
            <v>-1060085.42</v>
          </cell>
          <cell r="D355" t="str">
            <v>202</v>
          </cell>
          <cell r="E355" t="str">
            <v>407</v>
          </cell>
          <cell r="F355">
            <v>-645222.81000000006</v>
          </cell>
          <cell r="G355">
            <v>11</v>
          </cell>
          <cell r="H355" t="str">
            <v>2009-11-30</v>
          </cell>
        </row>
        <row r="356">
          <cell r="A356" t="str">
            <v>481006</v>
          </cell>
          <cell r="B356" t="str">
            <v>1015</v>
          </cell>
          <cell r="C356">
            <v>-951.2</v>
          </cell>
          <cell r="D356" t="str">
            <v>202</v>
          </cell>
          <cell r="E356" t="str">
            <v>407</v>
          </cell>
          <cell r="F356">
            <v>-2010.71</v>
          </cell>
          <cell r="G356">
            <v>12</v>
          </cell>
          <cell r="H356" t="str">
            <v>2009-12-31</v>
          </cell>
        </row>
        <row r="357">
          <cell r="A357" t="str">
            <v>481006</v>
          </cell>
          <cell r="B357" t="str">
            <v>1015</v>
          </cell>
          <cell r="C357">
            <v>3313.08</v>
          </cell>
          <cell r="D357" t="str">
            <v>202</v>
          </cell>
          <cell r="E357" t="str">
            <v>407</v>
          </cell>
          <cell r="F357">
            <v>737</v>
          </cell>
          <cell r="G357">
            <v>1</v>
          </cell>
          <cell r="H357" t="str">
            <v>2010-01-31</v>
          </cell>
        </row>
        <row r="358">
          <cell r="A358" t="str">
            <v>481006</v>
          </cell>
          <cell r="B358" t="str">
            <v>1015</v>
          </cell>
          <cell r="C358">
            <v>1683</v>
          </cell>
          <cell r="D358" t="str">
            <v>202</v>
          </cell>
          <cell r="E358" t="str">
            <v>407</v>
          </cell>
          <cell r="F358">
            <v>-16</v>
          </cell>
          <cell r="G358">
            <v>2</v>
          </cell>
          <cell r="H358" t="str">
            <v>2010-02-28</v>
          </cell>
        </row>
        <row r="359">
          <cell r="A359" t="str">
            <v>481004</v>
          </cell>
          <cell r="B359" t="str">
            <v>1015</v>
          </cell>
          <cell r="C359">
            <v>-5041.38</v>
          </cell>
          <cell r="D359" t="str">
            <v>202</v>
          </cell>
          <cell r="E359" t="str">
            <v>407</v>
          </cell>
          <cell r="F359">
            <v>-1542.93</v>
          </cell>
          <cell r="G359">
            <v>7</v>
          </cell>
          <cell r="H359" t="str">
            <v>2009-07-31</v>
          </cell>
        </row>
        <row r="360">
          <cell r="A360" t="str">
            <v>480000</v>
          </cell>
          <cell r="B360" t="str">
            <v>1015</v>
          </cell>
          <cell r="C360">
            <v>-14305339.52</v>
          </cell>
          <cell r="D360" t="str">
            <v>202</v>
          </cell>
          <cell r="E360" t="str">
            <v>407</v>
          </cell>
          <cell r="F360">
            <v>-4971351.18</v>
          </cell>
          <cell r="G360">
            <v>11</v>
          </cell>
          <cell r="H360" t="str">
            <v>2009-11-30</v>
          </cell>
        </row>
        <row r="361">
          <cell r="A361" t="str">
            <v>481004</v>
          </cell>
          <cell r="B361" t="str">
            <v>1015</v>
          </cell>
          <cell r="C361">
            <v>-4920672.3499999996</v>
          </cell>
          <cell r="D361" t="str">
            <v>202</v>
          </cell>
          <cell r="E361" t="str">
            <v>407</v>
          </cell>
          <cell r="F361">
            <v>-3112864.98</v>
          </cell>
          <cell r="G361">
            <v>4</v>
          </cell>
          <cell r="H361" t="str">
            <v>2010-04-30</v>
          </cell>
        </row>
        <row r="362">
          <cell r="A362" t="str">
            <v>480001</v>
          </cell>
          <cell r="B362" t="str">
            <v>1015</v>
          </cell>
          <cell r="C362">
            <v>65314.239999999998</v>
          </cell>
          <cell r="D362" t="str">
            <v>202</v>
          </cell>
          <cell r="E362" t="str">
            <v>407</v>
          </cell>
          <cell r="F362">
            <v>126668.32</v>
          </cell>
          <cell r="G362">
            <v>8</v>
          </cell>
          <cell r="H362" t="str">
            <v>2009-08-31</v>
          </cell>
        </row>
        <row r="363">
          <cell r="A363" t="str">
            <v>481006</v>
          </cell>
          <cell r="B363" t="str">
            <v>1015</v>
          </cell>
          <cell r="C363">
            <v>-561070.77</v>
          </cell>
          <cell r="D363" t="str">
            <v>202</v>
          </cell>
          <cell r="E363" t="str">
            <v>407</v>
          </cell>
          <cell r="F363">
            <v>-578244.94999999995</v>
          </cell>
          <cell r="G363">
            <v>10</v>
          </cell>
          <cell r="H363" t="str">
            <v>2009-10-31</v>
          </cell>
        </row>
        <row r="364">
          <cell r="A364" t="str">
            <v>480001</v>
          </cell>
          <cell r="B364" t="str">
            <v>1015</v>
          </cell>
          <cell r="C364">
            <v>-4647730.4800000004</v>
          </cell>
          <cell r="D364" t="str">
            <v>202</v>
          </cell>
          <cell r="E364" t="str">
            <v>407</v>
          </cell>
          <cell r="F364">
            <v>-1638778.82</v>
          </cell>
          <cell r="G364">
            <v>11</v>
          </cell>
          <cell r="H364" t="str">
            <v>2009-11-30</v>
          </cell>
        </row>
        <row r="365">
          <cell r="A365" t="str">
            <v>480001</v>
          </cell>
          <cell r="B365" t="str">
            <v>1015</v>
          </cell>
          <cell r="C365">
            <v>-5878106.8600000003</v>
          </cell>
          <cell r="D365" t="str">
            <v>202</v>
          </cell>
          <cell r="E365" t="str">
            <v>407</v>
          </cell>
          <cell r="F365">
            <v>-2787751.06</v>
          </cell>
          <cell r="G365">
            <v>12</v>
          </cell>
          <cell r="H365" t="str">
            <v>2009-12-31</v>
          </cell>
        </row>
        <row r="366">
          <cell r="A366" t="str">
            <v>480001</v>
          </cell>
          <cell r="B366" t="str">
            <v>1015</v>
          </cell>
          <cell r="C366">
            <v>6966.98</v>
          </cell>
          <cell r="D366" t="str">
            <v>202</v>
          </cell>
          <cell r="E366" t="str">
            <v>407</v>
          </cell>
          <cell r="F366">
            <v>1785</v>
          </cell>
          <cell r="G366">
            <v>1</v>
          </cell>
          <cell r="H366" t="str">
            <v>2010-01-31</v>
          </cell>
        </row>
        <row r="367">
          <cell r="A367" t="str">
            <v>480001</v>
          </cell>
          <cell r="B367" t="str">
            <v>1015</v>
          </cell>
          <cell r="C367">
            <v>1986186</v>
          </cell>
          <cell r="D367" t="str">
            <v>202</v>
          </cell>
          <cell r="E367" t="str">
            <v>407</v>
          </cell>
          <cell r="F367">
            <v>903482</v>
          </cell>
          <cell r="G367">
            <v>2</v>
          </cell>
          <cell r="H367" t="str">
            <v>2010-02-28</v>
          </cell>
        </row>
        <row r="368">
          <cell r="A368" t="str">
            <v>480001</v>
          </cell>
          <cell r="B368" t="str">
            <v>1015</v>
          </cell>
          <cell r="C368">
            <v>4038417</v>
          </cell>
          <cell r="D368" t="str">
            <v>202</v>
          </cell>
          <cell r="E368" t="str">
            <v>407</v>
          </cell>
          <cell r="F368">
            <v>1349323</v>
          </cell>
          <cell r="G368">
            <v>4</v>
          </cell>
          <cell r="H368" t="str">
            <v>2010-04-30</v>
          </cell>
        </row>
        <row r="369">
          <cell r="A369" t="str">
            <v>480001</v>
          </cell>
          <cell r="B369" t="str">
            <v>1015</v>
          </cell>
          <cell r="C369">
            <v>5560</v>
          </cell>
          <cell r="D369" t="str">
            <v>202</v>
          </cell>
          <cell r="E369" t="str">
            <v>407</v>
          </cell>
          <cell r="F369">
            <v>2880</v>
          </cell>
          <cell r="G369">
            <v>4</v>
          </cell>
          <cell r="H369" t="str">
            <v>2010-04-30</v>
          </cell>
        </row>
        <row r="370">
          <cell r="A370" t="str">
            <v>481006</v>
          </cell>
          <cell r="B370" t="str">
            <v>1015</v>
          </cell>
          <cell r="C370">
            <v>-6698</v>
          </cell>
          <cell r="D370" t="str">
            <v>202</v>
          </cell>
          <cell r="E370" t="str">
            <v>407</v>
          </cell>
          <cell r="F370">
            <v>95</v>
          </cell>
          <cell r="G370">
            <v>5</v>
          </cell>
          <cell r="H370" t="str">
            <v>2010-05-31</v>
          </cell>
        </row>
        <row r="371">
          <cell r="A371" t="str">
            <v>480000</v>
          </cell>
          <cell r="B371" t="str">
            <v>1015</v>
          </cell>
          <cell r="C371">
            <v>-7910567.0899999999</v>
          </cell>
          <cell r="D371" t="str">
            <v>202</v>
          </cell>
          <cell r="E371" t="str">
            <v>407</v>
          </cell>
          <cell r="F371">
            <v>-1976356.72</v>
          </cell>
          <cell r="G371">
            <v>7</v>
          </cell>
          <cell r="H371" t="str">
            <v>2009-07-31</v>
          </cell>
        </row>
        <row r="372">
          <cell r="A372" t="str">
            <v>481004</v>
          </cell>
          <cell r="B372" t="str">
            <v>1015</v>
          </cell>
          <cell r="C372">
            <v>-1732324.46</v>
          </cell>
          <cell r="D372" t="str">
            <v>202</v>
          </cell>
          <cell r="E372" t="str">
            <v>407</v>
          </cell>
          <cell r="F372">
            <v>-720508.16</v>
          </cell>
          <cell r="G372">
            <v>7</v>
          </cell>
          <cell r="H372" t="str">
            <v>2009-07-31</v>
          </cell>
        </row>
        <row r="373">
          <cell r="A373" t="str">
            <v>480000</v>
          </cell>
          <cell r="B373" t="str">
            <v>1015</v>
          </cell>
          <cell r="C373">
            <v>-33620.97</v>
          </cell>
          <cell r="D373" t="str">
            <v>202</v>
          </cell>
          <cell r="E373" t="str">
            <v>407</v>
          </cell>
          <cell r="F373">
            <v>-11847.36</v>
          </cell>
          <cell r="G373">
            <v>11</v>
          </cell>
          <cell r="H373" t="str">
            <v>2009-11-30</v>
          </cell>
        </row>
        <row r="374">
          <cell r="A374" t="str">
            <v>481004</v>
          </cell>
          <cell r="B374" t="str">
            <v>1015</v>
          </cell>
          <cell r="C374">
            <v>-8649772.0500000007</v>
          </cell>
          <cell r="D374" t="str">
            <v>202</v>
          </cell>
          <cell r="E374" t="str">
            <v>407</v>
          </cell>
          <cell r="F374">
            <v>-5970051.79</v>
          </cell>
          <cell r="G374">
            <v>1</v>
          </cell>
          <cell r="H374" t="str">
            <v>2010-01-31</v>
          </cell>
        </row>
        <row r="375">
          <cell r="A375" t="str">
            <v>481004</v>
          </cell>
          <cell r="B375" t="str">
            <v>1015</v>
          </cell>
          <cell r="C375">
            <v>-6076737.2000000002</v>
          </cell>
          <cell r="D375" t="str">
            <v>202</v>
          </cell>
          <cell r="E375" t="str">
            <v>407</v>
          </cell>
          <cell r="F375">
            <v>-3747519.09</v>
          </cell>
          <cell r="G375">
            <v>3</v>
          </cell>
          <cell r="H375" t="str">
            <v>2010-03-31</v>
          </cell>
        </row>
        <row r="376">
          <cell r="A376" t="str">
            <v>481004</v>
          </cell>
          <cell r="B376" t="str">
            <v>1015</v>
          </cell>
          <cell r="C376">
            <v>-17079.330000000002</v>
          </cell>
          <cell r="D376" t="str">
            <v>202</v>
          </cell>
          <cell r="E376" t="str">
            <v>407</v>
          </cell>
          <cell r="F376">
            <v>-8800.82</v>
          </cell>
          <cell r="G376">
            <v>3</v>
          </cell>
          <cell r="H376" t="str">
            <v>2010-03-31</v>
          </cell>
        </row>
        <row r="377">
          <cell r="A377" t="str">
            <v>480000</v>
          </cell>
          <cell r="B377" t="str">
            <v>1015</v>
          </cell>
          <cell r="C377">
            <v>-19538953.550000001</v>
          </cell>
          <cell r="D377" t="str">
            <v>202</v>
          </cell>
          <cell r="E377" t="str">
            <v>407</v>
          </cell>
          <cell r="F377">
            <v>-7336102.0499999998</v>
          </cell>
          <cell r="G377">
            <v>4</v>
          </cell>
          <cell r="H377" t="str">
            <v>2010-04-30</v>
          </cell>
        </row>
        <row r="378">
          <cell r="A378" t="str">
            <v>480000</v>
          </cell>
          <cell r="B378" t="str">
            <v>1015</v>
          </cell>
          <cell r="C378">
            <v>-9931893.0500000007</v>
          </cell>
          <cell r="D378" t="str">
            <v>202</v>
          </cell>
          <cell r="E378" t="str">
            <v>407</v>
          </cell>
          <cell r="F378">
            <v>-3025158.77</v>
          </cell>
          <cell r="G378">
            <v>6</v>
          </cell>
          <cell r="H378" t="str">
            <v>2010-06-30</v>
          </cell>
        </row>
        <row r="379">
          <cell r="A379" t="str">
            <v>480000</v>
          </cell>
          <cell r="B379" t="str">
            <v>1015</v>
          </cell>
          <cell r="C379">
            <v>-19611.91</v>
          </cell>
          <cell r="D379" t="str">
            <v>202</v>
          </cell>
          <cell r="E379" t="str">
            <v>407</v>
          </cell>
          <cell r="F379">
            <v>-5733.53</v>
          </cell>
          <cell r="G379">
            <v>6</v>
          </cell>
          <cell r="H379" t="str">
            <v>2010-06-30</v>
          </cell>
        </row>
        <row r="380">
          <cell r="A380" t="str">
            <v>481004</v>
          </cell>
          <cell r="B380" t="str">
            <v>1015</v>
          </cell>
          <cell r="C380">
            <v>-2325955.75</v>
          </cell>
          <cell r="D380" t="str">
            <v>202</v>
          </cell>
          <cell r="E380" t="str">
            <v>407</v>
          </cell>
          <cell r="F380">
            <v>-1181157.51</v>
          </cell>
          <cell r="G380">
            <v>6</v>
          </cell>
          <cell r="H380" t="str">
            <v>2010-06-30</v>
          </cell>
        </row>
        <row r="381">
          <cell r="A381" t="str">
            <v>481006</v>
          </cell>
          <cell r="B381" t="str">
            <v>1015</v>
          </cell>
          <cell r="C381">
            <v>-236.43</v>
          </cell>
          <cell r="D381" t="str">
            <v>202</v>
          </cell>
          <cell r="E381" t="str">
            <v>407</v>
          </cell>
          <cell r="F381">
            <v>94.82</v>
          </cell>
          <cell r="G381">
            <v>9</v>
          </cell>
          <cell r="H381" t="str">
            <v>2009-09-30</v>
          </cell>
        </row>
        <row r="382">
          <cell r="A382" t="str">
            <v>480001</v>
          </cell>
          <cell r="B382" t="str">
            <v>1015</v>
          </cell>
          <cell r="C382">
            <v>-8114.03</v>
          </cell>
          <cell r="D382" t="str">
            <v>202</v>
          </cell>
          <cell r="E382" t="str">
            <v>407</v>
          </cell>
          <cell r="F382">
            <v>-2897.64</v>
          </cell>
          <cell r="G382">
            <v>11</v>
          </cell>
          <cell r="H382" t="str">
            <v>2009-11-30</v>
          </cell>
        </row>
        <row r="383">
          <cell r="A383" t="str">
            <v>480001</v>
          </cell>
          <cell r="B383" t="str">
            <v>1015</v>
          </cell>
          <cell r="C383">
            <v>3205981.85</v>
          </cell>
          <cell r="D383" t="str">
            <v>202</v>
          </cell>
          <cell r="E383" t="str">
            <v>407</v>
          </cell>
          <cell r="F383">
            <v>1379234</v>
          </cell>
          <cell r="G383">
            <v>1</v>
          </cell>
          <cell r="H383" t="str">
            <v>2010-01-31</v>
          </cell>
        </row>
        <row r="384">
          <cell r="A384" t="str">
            <v>480001</v>
          </cell>
          <cell r="B384" t="str">
            <v>1015</v>
          </cell>
          <cell r="C384">
            <v>268</v>
          </cell>
          <cell r="D384" t="str">
            <v>202</v>
          </cell>
          <cell r="E384" t="str">
            <v>407</v>
          </cell>
          <cell r="F384">
            <v>81</v>
          </cell>
          <cell r="G384">
            <v>2</v>
          </cell>
          <cell r="H384" t="str">
            <v>2010-02-28</v>
          </cell>
        </row>
        <row r="385">
          <cell r="A385" t="str">
            <v>481006</v>
          </cell>
          <cell r="B385" t="str">
            <v>1015</v>
          </cell>
          <cell r="C385">
            <v>835209</v>
          </cell>
          <cell r="D385" t="str">
            <v>202</v>
          </cell>
          <cell r="E385" t="str">
            <v>407</v>
          </cell>
          <cell r="F385">
            <v>773589</v>
          </cell>
          <cell r="G385">
            <v>6</v>
          </cell>
          <cell r="H385" t="str">
            <v>2010-06-30</v>
          </cell>
        </row>
        <row r="386">
          <cell r="A386" t="str">
            <v>481006</v>
          </cell>
          <cell r="B386" t="str">
            <v>1015</v>
          </cell>
          <cell r="C386">
            <v>3264</v>
          </cell>
          <cell r="D386" t="str">
            <v>202</v>
          </cell>
          <cell r="E386" t="str">
            <v>407</v>
          </cell>
          <cell r="F386">
            <v>2704</v>
          </cell>
          <cell r="G386">
            <v>6</v>
          </cell>
          <cell r="H386" t="str">
            <v>2010-06-30</v>
          </cell>
        </row>
        <row r="387">
          <cell r="A387" t="str">
            <v>481004</v>
          </cell>
          <cell r="B387" t="str">
            <v>1015</v>
          </cell>
          <cell r="C387">
            <v>-19402.8</v>
          </cell>
          <cell r="D387" t="str">
            <v>202</v>
          </cell>
          <cell r="E387" t="str">
            <v>407</v>
          </cell>
          <cell r="F387">
            <v>-10521.29</v>
          </cell>
          <cell r="G387">
            <v>12</v>
          </cell>
          <cell r="H387" t="str">
            <v>2009-12-31</v>
          </cell>
        </row>
        <row r="388">
          <cell r="A388" t="str">
            <v>481004</v>
          </cell>
          <cell r="B388" t="str">
            <v>1015</v>
          </cell>
          <cell r="C388">
            <v>-6770957.7599999998</v>
          </cell>
          <cell r="D388" t="str">
            <v>202</v>
          </cell>
          <cell r="E388" t="str">
            <v>407</v>
          </cell>
          <cell r="F388">
            <v>-4365686.46</v>
          </cell>
          <cell r="G388">
            <v>12</v>
          </cell>
          <cell r="H388" t="str">
            <v>2009-12-31</v>
          </cell>
        </row>
        <row r="389">
          <cell r="A389" t="str">
            <v>480000</v>
          </cell>
          <cell r="B389" t="str">
            <v>1015</v>
          </cell>
          <cell r="C389">
            <v>-33968092.25</v>
          </cell>
          <cell r="D389" t="str">
            <v>202</v>
          </cell>
          <cell r="E389" t="str">
            <v>407</v>
          </cell>
          <cell r="F389">
            <v>-13452995.470000001</v>
          </cell>
          <cell r="G389">
            <v>1</v>
          </cell>
          <cell r="H389" t="str">
            <v>2010-01-31</v>
          </cell>
        </row>
        <row r="390">
          <cell r="A390" t="str">
            <v>481004</v>
          </cell>
          <cell r="B390" t="str">
            <v>1015</v>
          </cell>
          <cell r="C390">
            <v>-6587895.0899999999</v>
          </cell>
          <cell r="D390" t="str">
            <v>202</v>
          </cell>
          <cell r="E390" t="str">
            <v>407</v>
          </cell>
          <cell r="F390">
            <v>-4155525.34</v>
          </cell>
          <cell r="G390">
            <v>2</v>
          </cell>
          <cell r="H390" t="str">
            <v>2010-02-28</v>
          </cell>
        </row>
        <row r="391">
          <cell r="A391" t="str">
            <v>480000</v>
          </cell>
          <cell r="B391" t="str">
            <v>1015</v>
          </cell>
          <cell r="C391">
            <v>-24973233.670000002</v>
          </cell>
          <cell r="D391" t="str">
            <v>202</v>
          </cell>
          <cell r="E391" t="str">
            <v>407</v>
          </cell>
          <cell r="F391">
            <v>-9341137.5600000005</v>
          </cell>
          <cell r="G391">
            <v>2</v>
          </cell>
          <cell r="H391" t="str">
            <v>2010-02-28</v>
          </cell>
        </row>
        <row r="392">
          <cell r="A392" t="str">
            <v>480000</v>
          </cell>
          <cell r="B392" t="str">
            <v>1015</v>
          </cell>
          <cell r="C392">
            <v>-25233.41</v>
          </cell>
          <cell r="D392" t="str">
            <v>202</v>
          </cell>
          <cell r="E392" t="str">
            <v>407</v>
          </cell>
          <cell r="F392">
            <v>-8696.85</v>
          </cell>
          <cell r="G392">
            <v>5</v>
          </cell>
          <cell r="H392" t="str">
            <v>2010-05-31</v>
          </cell>
        </row>
        <row r="393">
          <cell r="A393" t="str">
            <v>481004</v>
          </cell>
          <cell r="B393" t="str">
            <v>1015</v>
          </cell>
          <cell r="C393">
            <v>-6550.43</v>
          </cell>
          <cell r="D393" t="str">
            <v>202</v>
          </cell>
          <cell r="E393" t="str">
            <v>407</v>
          </cell>
          <cell r="F393">
            <v>-2472.3000000000002</v>
          </cell>
          <cell r="G393">
            <v>6</v>
          </cell>
          <cell r="H393" t="str">
            <v>2010-06-30</v>
          </cell>
        </row>
        <row r="394">
          <cell r="A394" t="str">
            <v>481006</v>
          </cell>
          <cell r="B394" t="str">
            <v>1015</v>
          </cell>
          <cell r="C394">
            <v>-88803.96</v>
          </cell>
          <cell r="D394" t="str">
            <v>202</v>
          </cell>
          <cell r="E394" t="str">
            <v>407</v>
          </cell>
          <cell r="F394">
            <v>-56800</v>
          </cell>
          <cell r="G394">
            <v>8</v>
          </cell>
          <cell r="H394" t="str">
            <v>2009-08-31</v>
          </cell>
        </row>
        <row r="395">
          <cell r="A395" t="str">
            <v>481006</v>
          </cell>
          <cell r="B395" t="str">
            <v>1015</v>
          </cell>
          <cell r="C395">
            <v>601734</v>
          </cell>
          <cell r="D395" t="str">
            <v>202</v>
          </cell>
          <cell r="E395" t="str">
            <v>407</v>
          </cell>
          <cell r="F395">
            <v>402962</v>
          </cell>
          <cell r="G395">
            <v>2</v>
          </cell>
          <cell r="H395" t="str">
            <v>2010-02-28</v>
          </cell>
        </row>
        <row r="396">
          <cell r="A396" t="str">
            <v>480001</v>
          </cell>
          <cell r="B396" t="str">
            <v>1015</v>
          </cell>
          <cell r="C396">
            <v>4411</v>
          </cell>
          <cell r="D396" t="str">
            <v>202</v>
          </cell>
          <cell r="E396" t="str">
            <v>407</v>
          </cell>
          <cell r="F396">
            <v>2027</v>
          </cell>
          <cell r="G396">
            <v>3</v>
          </cell>
          <cell r="H396" t="str">
            <v>2010-03-31</v>
          </cell>
        </row>
        <row r="397">
          <cell r="A397" t="str">
            <v>481006</v>
          </cell>
          <cell r="B397" t="str">
            <v>1015</v>
          </cell>
          <cell r="C397">
            <v>1190122</v>
          </cell>
          <cell r="D397" t="str">
            <v>202</v>
          </cell>
          <cell r="E397" t="str">
            <v>407</v>
          </cell>
          <cell r="F397">
            <v>542558</v>
          </cell>
          <cell r="G397">
            <v>4</v>
          </cell>
          <cell r="H397" t="str">
            <v>2010-04-30</v>
          </cell>
        </row>
        <row r="398">
          <cell r="A398" t="str">
            <v>480001</v>
          </cell>
          <cell r="B398" t="str">
            <v>1015</v>
          </cell>
          <cell r="C398">
            <v>3052871</v>
          </cell>
          <cell r="D398" t="str">
            <v>202</v>
          </cell>
          <cell r="E398" t="str">
            <v>407</v>
          </cell>
          <cell r="F398">
            <v>1616086</v>
          </cell>
          <cell r="G398">
            <v>6</v>
          </cell>
          <cell r="H398" t="str">
            <v>2010-06-30</v>
          </cell>
        </row>
        <row r="399">
          <cell r="A399" t="str">
            <v>480000</v>
          </cell>
          <cell r="B399" t="str">
            <v>1015</v>
          </cell>
          <cell r="C399">
            <v>-9806106.8000000007</v>
          </cell>
          <cell r="D399" t="str">
            <v>202</v>
          </cell>
          <cell r="E399" t="str">
            <v>407</v>
          </cell>
          <cell r="F399">
            <v>-2983187.24</v>
          </cell>
          <cell r="G399">
            <v>10</v>
          </cell>
          <cell r="H399" t="str">
            <v>2009-10-31</v>
          </cell>
        </row>
        <row r="400">
          <cell r="A400" t="str">
            <v>480000</v>
          </cell>
          <cell r="B400" t="str">
            <v>1015</v>
          </cell>
          <cell r="C400">
            <v>-13779.82</v>
          </cell>
          <cell r="D400" t="str">
            <v>202</v>
          </cell>
          <cell r="E400" t="str">
            <v>407</v>
          </cell>
          <cell r="F400">
            <v>-2794.57</v>
          </cell>
          <cell r="G400">
            <v>9</v>
          </cell>
          <cell r="H400" t="str">
            <v>2009-09-30</v>
          </cell>
        </row>
        <row r="401">
          <cell r="A401" t="str">
            <v>481004</v>
          </cell>
          <cell r="B401" t="str">
            <v>1015</v>
          </cell>
          <cell r="C401">
            <v>-4876.57</v>
          </cell>
          <cell r="D401" t="str">
            <v>202</v>
          </cell>
          <cell r="E401" t="str">
            <v>407</v>
          </cell>
          <cell r="F401">
            <v>-1411.82</v>
          </cell>
          <cell r="G401">
            <v>9</v>
          </cell>
          <cell r="H401" t="str">
            <v>2009-09-30</v>
          </cell>
        </row>
        <row r="402">
          <cell r="A402" t="str">
            <v>480000</v>
          </cell>
          <cell r="B402" t="str">
            <v>1015</v>
          </cell>
          <cell r="C402">
            <v>-21095.56</v>
          </cell>
          <cell r="D402" t="str">
            <v>202</v>
          </cell>
          <cell r="E402" t="str">
            <v>407</v>
          </cell>
          <cell r="F402">
            <v>-6600.38</v>
          </cell>
          <cell r="G402">
            <v>10</v>
          </cell>
          <cell r="H402" t="str">
            <v>2009-10-31</v>
          </cell>
        </row>
        <row r="403">
          <cell r="A403" t="str">
            <v>481004</v>
          </cell>
          <cell r="B403" t="str">
            <v>1015</v>
          </cell>
          <cell r="C403">
            <v>-3489813.58</v>
          </cell>
          <cell r="D403" t="str">
            <v>202</v>
          </cell>
          <cell r="E403" t="str">
            <v>407</v>
          </cell>
          <cell r="F403">
            <v>-2018656.19</v>
          </cell>
          <cell r="G403">
            <v>11</v>
          </cell>
          <cell r="H403" t="str">
            <v>2009-11-30</v>
          </cell>
        </row>
        <row r="404">
          <cell r="A404" t="str">
            <v>480000</v>
          </cell>
          <cell r="B404" t="str">
            <v>1015</v>
          </cell>
          <cell r="C404">
            <v>-63885.88</v>
          </cell>
          <cell r="D404" t="str">
            <v>202</v>
          </cell>
          <cell r="E404" t="str">
            <v>407</v>
          </cell>
          <cell r="F404">
            <v>-24658.79</v>
          </cell>
          <cell r="G404">
            <v>1</v>
          </cell>
          <cell r="H404" t="str">
            <v>2010-01-31</v>
          </cell>
        </row>
        <row r="405">
          <cell r="A405" t="str">
            <v>481004</v>
          </cell>
          <cell r="B405" t="str">
            <v>1015</v>
          </cell>
          <cell r="C405">
            <v>-18715.849999999999</v>
          </cell>
          <cell r="D405" t="str">
            <v>202</v>
          </cell>
          <cell r="E405" t="str">
            <v>407</v>
          </cell>
          <cell r="F405">
            <v>-9948.73</v>
          </cell>
          <cell r="G405">
            <v>2</v>
          </cell>
          <cell r="H405" t="str">
            <v>2010-02-28</v>
          </cell>
        </row>
        <row r="406">
          <cell r="A406" t="str">
            <v>480000</v>
          </cell>
          <cell r="B406" t="str">
            <v>1015</v>
          </cell>
          <cell r="C406">
            <v>-44341.87</v>
          </cell>
          <cell r="D406" t="str">
            <v>202</v>
          </cell>
          <cell r="E406" t="str">
            <v>407</v>
          </cell>
          <cell r="F406">
            <v>-15868.3</v>
          </cell>
          <cell r="G406">
            <v>3</v>
          </cell>
          <cell r="H406" t="str">
            <v>2010-03-31</v>
          </cell>
        </row>
        <row r="407">
          <cell r="A407" t="str">
            <v>480001</v>
          </cell>
          <cell r="B407" t="str">
            <v>1015</v>
          </cell>
          <cell r="C407">
            <v>-2866158.2</v>
          </cell>
          <cell r="D407" t="str">
            <v>202</v>
          </cell>
          <cell r="E407" t="str">
            <v>407</v>
          </cell>
          <cell r="F407">
            <v>-1525845.76</v>
          </cell>
          <cell r="G407">
            <v>10</v>
          </cell>
          <cell r="H407" t="str">
            <v>2009-10-31</v>
          </cell>
        </row>
        <row r="408">
          <cell r="A408" t="str">
            <v>480001</v>
          </cell>
          <cell r="B408" t="str">
            <v>1015</v>
          </cell>
          <cell r="C408">
            <v>-5833.44</v>
          </cell>
          <cell r="D408" t="str">
            <v>202</v>
          </cell>
          <cell r="E408" t="str">
            <v>407</v>
          </cell>
          <cell r="F408">
            <v>-2991.62</v>
          </cell>
          <cell r="G408">
            <v>10</v>
          </cell>
          <cell r="H408" t="str">
            <v>2009-10-31</v>
          </cell>
        </row>
        <row r="409">
          <cell r="A409" t="str">
            <v>481006</v>
          </cell>
          <cell r="B409" t="str">
            <v>1015</v>
          </cell>
          <cell r="C409">
            <v>-919.01</v>
          </cell>
          <cell r="D409" t="str">
            <v>202</v>
          </cell>
          <cell r="E409" t="str">
            <v>407</v>
          </cell>
          <cell r="F409">
            <v>-1221.32</v>
          </cell>
          <cell r="G409">
            <v>10</v>
          </cell>
          <cell r="H409" t="str">
            <v>2009-10-31</v>
          </cell>
        </row>
        <row r="410">
          <cell r="A410" t="str">
            <v>481006</v>
          </cell>
          <cell r="B410" t="str">
            <v>1015</v>
          </cell>
          <cell r="C410">
            <v>660948.47999999998</v>
          </cell>
          <cell r="D410" t="str">
            <v>202</v>
          </cell>
          <cell r="E410" t="str">
            <v>407</v>
          </cell>
          <cell r="F410">
            <v>613613</v>
          </cell>
          <cell r="G410">
            <v>1</v>
          </cell>
          <cell r="H410" t="str">
            <v>2010-01-31</v>
          </cell>
        </row>
        <row r="411">
          <cell r="A411" t="str">
            <v>481006</v>
          </cell>
          <cell r="B411" t="str">
            <v>1015</v>
          </cell>
          <cell r="C411">
            <v>-52118</v>
          </cell>
          <cell r="D411" t="str">
            <v>202</v>
          </cell>
          <cell r="E411" t="str">
            <v>407</v>
          </cell>
          <cell r="F411">
            <v>125510</v>
          </cell>
          <cell r="G411">
            <v>5</v>
          </cell>
          <cell r="H411" t="str">
            <v>2010-05-31</v>
          </cell>
        </row>
        <row r="412">
          <cell r="A412" t="str">
            <v>480001</v>
          </cell>
          <cell r="B412" t="str">
            <v>1015</v>
          </cell>
          <cell r="C412">
            <v>7646</v>
          </cell>
          <cell r="D412" t="str">
            <v>202</v>
          </cell>
          <cell r="E412" t="str">
            <v>407</v>
          </cell>
          <cell r="F412">
            <v>4063</v>
          </cell>
          <cell r="G412">
            <v>6</v>
          </cell>
          <cell r="H412" t="str">
            <v>2010-06-30</v>
          </cell>
        </row>
        <row r="413">
          <cell r="A413" t="str">
            <v>480000</v>
          </cell>
          <cell r="B413" t="str">
            <v>1015</v>
          </cell>
          <cell r="C413">
            <v>-7253536.6299999999</v>
          </cell>
          <cell r="D413" t="str">
            <v>202</v>
          </cell>
          <cell r="E413" t="str">
            <v>407</v>
          </cell>
          <cell r="F413">
            <v>-1615968.32</v>
          </cell>
          <cell r="G413">
            <v>8</v>
          </cell>
          <cell r="H413" t="str">
            <v>2009-08-31</v>
          </cell>
        </row>
        <row r="414">
          <cell r="A414" t="str">
            <v>480000</v>
          </cell>
          <cell r="B414" t="str">
            <v>1015</v>
          </cell>
          <cell r="C414">
            <v>-7343840.79</v>
          </cell>
          <cell r="D414" t="str">
            <v>202</v>
          </cell>
          <cell r="E414" t="str">
            <v>407</v>
          </cell>
          <cell r="F414">
            <v>-1674017.3</v>
          </cell>
          <cell r="G414">
            <v>9</v>
          </cell>
          <cell r="H414" t="str">
            <v>2009-09-30</v>
          </cell>
        </row>
        <row r="415">
          <cell r="A415" t="str">
            <v>480001</v>
          </cell>
          <cell r="B415" t="str">
            <v>1015</v>
          </cell>
          <cell r="C415">
            <v>85305.79</v>
          </cell>
          <cell r="D415" t="str">
            <v>202</v>
          </cell>
          <cell r="E415" t="str">
            <v>407</v>
          </cell>
          <cell r="F415">
            <v>23848.3</v>
          </cell>
          <cell r="G415">
            <v>9</v>
          </cell>
          <cell r="H415" t="str">
            <v>2009-09-30</v>
          </cell>
        </row>
        <row r="416">
          <cell r="A416" t="str">
            <v>480001</v>
          </cell>
          <cell r="B416" t="str">
            <v>1015</v>
          </cell>
          <cell r="C416">
            <v>1025595</v>
          </cell>
          <cell r="D416" t="str">
            <v>202</v>
          </cell>
          <cell r="E416" t="str">
            <v>407</v>
          </cell>
          <cell r="F416">
            <v>472559</v>
          </cell>
          <cell r="G416">
            <v>3</v>
          </cell>
          <cell r="H416" t="str">
            <v>2010-03-31</v>
          </cell>
        </row>
        <row r="417">
          <cell r="A417" t="str">
            <v>481006</v>
          </cell>
          <cell r="B417" t="str">
            <v>1015</v>
          </cell>
          <cell r="C417">
            <v>321155</v>
          </cell>
          <cell r="D417" t="str">
            <v>202</v>
          </cell>
          <cell r="E417" t="str">
            <v>407</v>
          </cell>
          <cell r="F417">
            <v>173655</v>
          </cell>
          <cell r="G417">
            <v>3</v>
          </cell>
          <cell r="H417" t="str">
            <v>2010-03-31</v>
          </cell>
        </row>
        <row r="418">
          <cell r="A418" t="str">
            <v>481004</v>
          </cell>
          <cell r="B418" t="str">
            <v>1015</v>
          </cell>
          <cell r="C418">
            <v>-2190683.23</v>
          </cell>
          <cell r="D418" t="str">
            <v>202</v>
          </cell>
          <cell r="E418" t="str">
            <v>407</v>
          </cell>
          <cell r="F418">
            <v>-1079995.05</v>
          </cell>
          <cell r="G418">
            <v>10</v>
          </cell>
          <cell r="H418" t="str">
            <v>2009-10-31</v>
          </cell>
        </row>
        <row r="419">
          <cell r="A419" t="str">
            <v>481004</v>
          </cell>
          <cell r="B419" t="str">
            <v>1015</v>
          </cell>
          <cell r="C419">
            <v>-7163.99</v>
          </cell>
          <cell r="D419" t="str">
            <v>202</v>
          </cell>
          <cell r="E419" t="str">
            <v>407</v>
          </cell>
          <cell r="F419">
            <v>-2873.68</v>
          </cell>
          <cell r="G419">
            <v>10</v>
          </cell>
          <cell r="H419" t="str">
            <v>2009-10-31</v>
          </cell>
        </row>
        <row r="420">
          <cell r="A420" t="str">
            <v>480000</v>
          </cell>
          <cell r="B420" t="str">
            <v>1015</v>
          </cell>
          <cell r="C420">
            <v>-52508.76</v>
          </cell>
          <cell r="D420" t="str">
            <v>202</v>
          </cell>
          <cell r="E420" t="str">
            <v>407</v>
          </cell>
          <cell r="F420">
            <v>-19566.759999999998</v>
          </cell>
          <cell r="G420">
            <v>12</v>
          </cell>
          <cell r="H420" t="str">
            <v>2009-12-31</v>
          </cell>
        </row>
        <row r="421">
          <cell r="A421" t="str">
            <v>480000</v>
          </cell>
          <cell r="B421" t="str">
            <v>1015</v>
          </cell>
          <cell r="C421">
            <v>-23318693.710000001</v>
          </cell>
          <cell r="D421" t="str">
            <v>202</v>
          </cell>
          <cell r="E421" t="str">
            <v>407</v>
          </cell>
          <cell r="F421">
            <v>-8580239.7699999996</v>
          </cell>
          <cell r="G421">
            <v>3</v>
          </cell>
          <cell r="H421" t="str">
            <v>2010-03-31</v>
          </cell>
        </row>
        <row r="422">
          <cell r="A422" t="str">
            <v>481004</v>
          </cell>
          <cell r="B422" t="str">
            <v>1015</v>
          </cell>
          <cell r="C422">
            <v>-12812.32</v>
          </cell>
          <cell r="D422" t="str">
            <v>202</v>
          </cell>
          <cell r="E422" t="str">
            <v>407</v>
          </cell>
          <cell r="F422">
            <v>-6641.23</v>
          </cell>
          <cell r="G422">
            <v>4</v>
          </cell>
          <cell r="H422" t="str">
            <v>2010-04-30</v>
          </cell>
        </row>
        <row r="423">
          <cell r="A423" t="str">
            <v>481000</v>
          </cell>
          <cell r="B423" t="str">
            <v>1015</v>
          </cell>
          <cell r="C423">
            <v>-2079.89</v>
          </cell>
          <cell r="D423" t="str">
            <v>202</v>
          </cell>
          <cell r="E423" t="str">
            <v>407</v>
          </cell>
          <cell r="F423">
            <v>-2101</v>
          </cell>
          <cell r="G423">
            <v>4</v>
          </cell>
          <cell r="H423" t="str">
            <v>2010-04-30</v>
          </cell>
        </row>
        <row r="424">
          <cell r="A424" t="str">
            <v>480000</v>
          </cell>
          <cell r="B424" t="str">
            <v>1015</v>
          </cell>
          <cell r="C424">
            <v>-12946718.710000001</v>
          </cell>
          <cell r="D424" t="str">
            <v>202</v>
          </cell>
          <cell r="E424" t="str">
            <v>407</v>
          </cell>
          <cell r="F424">
            <v>-4633060.8099999996</v>
          </cell>
          <cell r="G424">
            <v>5</v>
          </cell>
          <cell r="H424" t="str">
            <v>2010-05-31</v>
          </cell>
        </row>
        <row r="425">
          <cell r="A425" t="str">
            <v>481000</v>
          </cell>
          <cell r="B425" t="str">
            <v>1015</v>
          </cell>
          <cell r="C425">
            <v>-1176.8</v>
          </cell>
          <cell r="D425" t="str">
            <v>202</v>
          </cell>
          <cell r="E425" t="str">
            <v>407</v>
          </cell>
          <cell r="F425">
            <v>-1516</v>
          </cell>
          <cell r="G425">
            <v>5</v>
          </cell>
          <cell r="H425" t="str">
            <v>2010-05-31</v>
          </cell>
        </row>
        <row r="426">
          <cell r="A426" t="str">
            <v>481004</v>
          </cell>
          <cell r="B426" t="str">
            <v>1015</v>
          </cell>
          <cell r="C426">
            <v>-8563.7099999999991</v>
          </cell>
          <cell r="D426" t="str">
            <v>202</v>
          </cell>
          <cell r="E426" t="str">
            <v>407</v>
          </cell>
          <cell r="F426">
            <v>-3877.92</v>
          </cell>
          <cell r="G426">
            <v>5</v>
          </cell>
          <cell r="H426" t="str">
            <v>2010-05-31</v>
          </cell>
        </row>
        <row r="427">
          <cell r="A427" t="str">
            <v>480001</v>
          </cell>
          <cell r="B427" t="str">
            <v>1015</v>
          </cell>
          <cell r="C427">
            <v>388224.09</v>
          </cell>
          <cell r="D427" t="str">
            <v>202</v>
          </cell>
          <cell r="E427" t="str">
            <v>407</v>
          </cell>
          <cell r="F427">
            <v>189031.72</v>
          </cell>
          <cell r="G427">
            <v>7</v>
          </cell>
          <cell r="H427" t="str">
            <v>2009-07-31</v>
          </cell>
        </row>
        <row r="428">
          <cell r="A428" t="str">
            <v>481006</v>
          </cell>
          <cell r="B428" t="str">
            <v>1015</v>
          </cell>
          <cell r="C428">
            <v>3584.97</v>
          </cell>
          <cell r="D428" t="str">
            <v>202</v>
          </cell>
          <cell r="E428" t="str">
            <v>407</v>
          </cell>
          <cell r="F428">
            <v>19777.099999999999</v>
          </cell>
          <cell r="G428">
            <v>9</v>
          </cell>
          <cell r="H428" t="str">
            <v>2009-09-30</v>
          </cell>
        </row>
        <row r="429">
          <cell r="A429" t="str">
            <v>481006</v>
          </cell>
          <cell r="B429" t="str">
            <v>1015</v>
          </cell>
          <cell r="C429">
            <v>-1345.85</v>
          </cell>
          <cell r="D429" t="str">
            <v>202</v>
          </cell>
          <cell r="E429" t="str">
            <v>407</v>
          </cell>
          <cell r="F429">
            <v>-1482.68</v>
          </cell>
          <cell r="G429">
            <v>11</v>
          </cell>
          <cell r="H429" t="str">
            <v>2009-11-30</v>
          </cell>
        </row>
        <row r="430">
          <cell r="A430" t="str">
            <v>481006</v>
          </cell>
          <cell r="B430" t="str">
            <v>1015</v>
          </cell>
          <cell r="C430">
            <v>-1522831.24</v>
          </cell>
          <cell r="D430" t="str">
            <v>202</v>
          </cell>
          <cell r="E430" t="str">
            <v>407</v>
          </cell>
          <cell r="F430">
            <v>-1275392.54</v>
          </cell>
          <cell r="G430">
            <v>12</v>
          </cell>
          <cell r="H430" t="str">
            <v>2009-12-31</v>
          </cell>
        </row>
        <row r="431">
          <cell r="A431" t="str">
            <v>480001</v>
          </cell>
          <cell r="B431" t="str">
            <v>1015</v>
          </cell>
          <cell r="C431">
            <v>-6468.24</v>
          </cell>
          <cell r="D431" t="str">
            <v>202</v>
          </cell>
          <cell r="E431" t="str">
            <v>407</v>
          </cell>
          <cell r="F431">
            <v>-3026.24</v>
          </cell>
          <cell r="G431">
            <v>12</v>
          </cell>
          <cell r="H431" t="str">
            <v>2009-12-31</v>
          </cell>
        </row>
        <row r="432">
          <cell r="A432" t="str">
            <v>481006</v>
          </cell>
          <cell r="B432" t="str">
            <v>1015</v>
          </cell>
          <cell r="C432">
            <v>2925</v>
          </cell>
          <cell r="D432" t="str">
            <v>202</v>
          </cell>
          <cell r="E432" t="str">
            <v>407</v>
          </cell>
          <cell r="F432">
            <v>1060</v>
          </cell>
          <cell r="G432">
            <v>3</v>
          </cell>
          <cell r="H432" t="str">
            <v>2010-03-31</v>
          </cell>
        </row>
        <row r="433">
          <cell r="A433" t="str">
            <v>481006</v>
          </cell>
          <cell r="B433" t="str">
            <v>1015</v>
          </cell>
          <cell r="C433">
            <v>2890</v>
          </cell>
          <cell r="D433" t="str">
            <v>202</v>
          </cell>
          <cell r="E433" t="str">
            <v>407</v>
          </cell>
          <cell r="F433">
            <v>1590</v>
          </cell>
          <cell r="G433">
            <v>4</v>
          </cell>
          <cell r="H433" t="str">
            <v>2010-04-30</v>
          </cell>
        </row>
        <row r="434">
          <cell r="A434" t="str">
            <v>480001</v>
          </cell>
          <cell r="B434" t="str">
            <v>1015</v>
          </cell>
          <cell r="C434">
            <v>1400109</v>
          </cell>
          <cell r="D434" t="str">
            <v>202</v>
          </cell>
          <cell r="E434" t="str">
            <v>407</v>
          </cell>
          <cell r="F434">
            <v>363339</v>
          </cell>
          <cell r="G434">
            <v>5</v>
          </cell>
          <cell r="H434" t="str">
            <v>2010-05-31</v>
          </cell>
        </row>
        <row r="435">
          <cell r="A435" t="str">
            <v>480001</v>
          </cell>
          <cell r="B435" t="str">
            <v>1015</v>
          </cell>
          <cell r="C435">
            <v>2695</v>
          </cell>
          <cell r="D435" t="str">
            <v>202</v>
          </cell>
          <cell r="E435" t="str">
            <v>407</v>
          </cell>
          <cell r="F435">
            <v>168</v>
          </cell>
          <cell r="G435">
            <v>5</v>
          </cell>
          <cell r="H435" t="str">
            <v>2010-05-31</v>
          </cell>
        </row>
        <row r="436">
          <cell r="A436" t="str">
            <v>480000</v>
          </cell>
          <cell r="B436" t="str">
            <v>1015</v>
          </cell>
          <cell r="C436">
            <v>-14209.81</v>
          </cell>
          <cell r="D436" t="str">
            <v>202</v>
          </cell>
          <cell r="E436" t="str">
            <v>407</v>
          </cell>
          <cell r="F436">
            <v>-3000.92</v>
          </cell>
          <cell r="G436">
            <v>7</v>
          </cell>
          <cell r="H436" t="str">
            <v>2009-07-31</v>
          </cell>
        </row>
        <row r="437">
          <cell r="A437" t="str">
            <v>480000</v>
          </cell>
          <cell r="B437" t="str">
            <v>1015</v>
          </cell>
          <cell r="C437">
            <v>-13416.28</v>
          </cell>
          <cell r="D437" t="str">
            <v>202</v>
          </cell>
          <cell r="E437" t="str">
            <v>407</v>
          </cell>
          <cell r="F437">
            <v>-2570.83</v>
          </cell>
          <cell r="G437">
            <v>8</v>
          </cell>
          <cell r="H437" t="str">
            <v>2009-08-31</v>
          </cell>
        </row>
        <row r="438">
          <cell r="A438" t="str">
            <v>481004</v>
          </cell>
          <cell r="B438" t="str">
            <v>1015</v>
          </cell>
          <cell r="C438">
            <v>-12209.15</v>
          </cell>
          <cell r="D438" t="str">
            <v>202</v>
          </cell>
          <cell r="E438" t="str">
            <v>407</v>
          </cell>
          <cell r="F438">
            <v>-5842.32</v>
          </cell>
          <cell r="G438">
            <v>11</v>
          </cell>
          <cell r="H438" t="str">
            <v>2009-11-30</v>
          </cell>
        </row>
        <row r="439">
          <cell r="A439" t="str">
            <v>480000</v>
          </cell>
          <cell r="B439" t="str">
            <v>1015</v>
          </cell>
          <cell r="C439">
            <v>-36410.83</v>
          </cell>
          <cell r="D439" t="str">
            <v>202</v>
          </cell>
          <cell r="E439" t="str">
            <v>407</v>
          </cell>
          <cell r="F439">
            <v>-13588.98</v>
          </cell>
          <cell r="G439">
            <v>4</v>
          </cell>
          <cell r="H439" t="str">
            <v>2010-04-30</v>
          </cell>
        </row>
        <row r="440">
          <cell r="A440" t="str">
            <v>481006</v>
          </cell>
          <cell r="B440" t="str">
            <v>1015</v>
          </cell>
          <cell r="C440">
            <v>76394.460000000006</v>
          </cell>
          <cell r="D440" t="str">
            <v>202</v>
          </cell>
          <cell r="E440" t="str">
            <v>407</v>
          </cell>
          <cell r="F440">
            <v>90478.16</v>
          </cell>
          <cell r="G440">
            <v>7</v>
          </cell>
          <cell r="H440" t="str">
            <v>2009-07-31</v>
          </cell>
        </row>
        <row r="441">
          <cell r="A441" t="str">
            <v>480001</v>
          </cell>
          <cell r="B441" t="str">
            <v>1015</v>
          </cell>
          <cell r="C441">
            <v>345.81</v>
          </cell>
          <cell r="D441" t="str">
            <v>202</v>
          </cell>
          <cell r="E441" t="str">
            <v>407</v>
          </cell>
          <cell r="F441">
            <v>240.92</v>
          </cell>
          <cell r="G441">
            <v>7</v>
          </cell>
          <cell r="H441" t="str">
            <v>2009-07-31</v>
          </cell>
        </row>
        <row r="442">
          <cell r="A442" t="str">
            <v>481006</v>
          </cell>
          <cell r="B442" t="str">
            <v>1015</v>
          </cell>
          <cell r="C442">
            <v>-259.62</v>
          </cell>
          <cell r="D442" t="str">
            <v>202</v>
          </cell>
          <cell r="E442" t="str">
            <v>407</v>
          </cell>
          <cell r="F442">
            <v>51.93</v>
          </cell>
          <cell r="G442">
            <v>7</v>
          </cell>
          <cell r="H442" t="str">
            <v>2009-07-31</v>
          </cell>
        </row>
        <row r="443">
          <cell r="A443" t="str">
            <v>480001</v>
          </cell>
          <cell r="B443" t="str">
            <v>1015</v>
          </cell>
          <cell r="C443">
            <v>-2155.7199999999998</v>
          </cell>
          <cell r="D443" t="str">
            <v>202</v>
          </cell>
          <cell r="E443" t="str">
            <v>407</v>
          </cell>
          <cell r="F443">
            <v>-1081.17</v>
          </cell>
          <cell r="G443">
            <v>8</v>
          </cell>
          <cell r="H443" t="str">
            <v>2009-08-31</v>
          </cell>
        </row>
        <row r="444">
          <cell r="A444" t="str">
            <v>481004</v>
          </cell>
          <cell r="B444" t="str">
            <v>1015</v>
          </cell>
          <cell r="C444">
            <v>-1567882.43</v>
          </cell>
          <cell r="D444" t="str">
            <v>202</v>
          </cell>
          <cell r="E444" t="str">
            <v>407</v>
          </cell>
          <cell r="F444">
            <v>-563216</v>
          </cell>
          <cell r="G444">
            <v>8</v>
          </cell>
          <cell r="H444" t="str">
            <v>2009-08-31</v>
          </cell>
        </row>
        <row r="445">
          <cell r="A445" t="str">
            <v>481004</v>
          </cell>
          <cell r="B445" t="str">
            <v>1015</v>
          </cell>
          <cell r="C445">
            <v>-4800.87</v>
          </cell>
          <cell r="D445" t="str">
            <v>202</v>
          </cell>
          <cell r="E445" t="str">
            <v>407</v>
          </cell>
          <cell r="F445">
            <v>-1296.8800000000001</v>
          </cell>
          <cell r="G445">
            <v>8</v>
          </cell>
          <cell r="H445" t="str">
            <v>2009-08-31</v>
          </cell>
        </row>
        <row r="446">
          <cell r="A446" t="str">
            <v>481004</v>
          </cell>
          <cell r="B446" t="str">
            <v>1015</v>
          </cell>
          <cell r="C446">
            <v>-1596009.97</v>
          </cell>
          <cell r="D446" t="str">
            <v>202</v>
          </cell>
          <cell r="E446" t="str">
            <v>407</v>
          </cell>
          <cell r="F446">
            <v>-595741.1</v>
          </cell>
          <cell r="G446">
            <v>9</v>
          </cell>
          <cell r="H446" t="str">
            <v>2009-09-30</v>
          </cell>
        </row>
        <row r="447">
          <cell r="A447" t="str">
            <v>480000</v>
          </cell>
          <cell r="B447" t="str">
            <v>1015</v>
          </cell>
          <cell r="C447">
            <v>-27598018.140000001</v>
          </cell>
          <cell r="D447" t="str">
            <v>202</v>
          </cell>
          <cell r="E447" t="str">
            <v>407</v>
          </cell>
          <cell r="F447">
            <v>-10539674.939999999</v>
          </cell>
          <cell r="G447">
            <v>12</v>
          </cell>
          <cell r="H447" t="str">
            <v>2009-12-31</v>
          </cell>
        </row>
        <row r="448">
          <cell r="A448" t="str">
            <v>481004</v>
          </cell>
          <cell r="B448" t="str">
            <v>1015</v>
          </cell>
          <cell r="C448">
            <v>-23183.599999999999</v>
          </cell>
          <cell r="D448" t="str">
            <v>202</v>
          </cell>
          <cell r="E448" t="str">
            <v>407</v>
          </cell>
          <cell r="F448">
            <v>-13429.85</v>
          </cell>
          <cell r="G448">
            <v>1</v>
          </cell>
          <cell r="H448" t="str">
            <v>2010-01-31</v>
          </cell>
        </row>
        <row r="449">
          <cell r="A449" t="str">
            <v>480000</v>
          </cell>
          <cell r="B449" t="str">
            <v>1015</v>
          </cell>
          <cell r="C449">
            <v>-49090.38</v>
          </cell>
          <cell r="D449" t="str">
            <v>202</v>
          </cell>
          <cell r="E449" t="str">
            <v>407</v>
          </cell>
          <cell r="F449">
            <v>-18010.22</v>
          </cell>
          <cell r="G449">
            <v>2</v>
          </cell>
          <cell r="H449" t="str">
            <v>2010-02-28</v>
          </cell>
        </row>
        <row r="450">
          <cell r="A450" t="str">
            <v>481004</v>
          </cell>
          <cell r="B450" t="str">
            <v>1015</v>
          </cell>
          <cell r="C450">
            <v>-3127441.74</v>
          </cell>
          <cell r="D450" t="str">
            <v>202</v>
          </cell>
          <cell r="E450" t="str">
            <v>407</v>
          </cell>
          <cell r="F450">
            <v>-1881943.25</v>
          </cell>
          <cell r="G450">
            <v>5</v>
          </cell>
          <cell r="H450" t="str">
            <v>2010-05-31</v>
          </cell>
        </row>
        <row r="451">
          <cell r="A451" t="str">
            <v>480000</v>
          </cell>
          <cell r="B451" t="str">
            <v>1015</v>
          </cell>
          <cell r="C451">
            <v>0</v>
          </cell>
          <cell r="D451" t="str">
            <v>202</v>
          </cell>
          <cell r="E451" t="str">
            <v>408</v>
          </cell>
          <cell r="F451">
            <v>0</v>
          </cell>
          <cell r="G451">
            <v>9</v>
          </cell>
          <cell r="H451" t="str">
            <v>2009-09-30</v>
          </cell>
        </row>
        <row r="452">
          <cell r="A452" t="str">
            <v>481005</v>
          </cell>
          <cell r="B452" t="str">
            <v>1015</v>
          </cell>
          <cell r="C452">
            <v>-39154</v>
          </cell>
          <cell r="D452" t="str">
            <v>202</v>
          </cell>
          <cell r="E452" t="str">
            <v>411</v>
          </cell>
          <cell r="F452">
            <v>-132515</v>
          </cell>
          <cell r="G452">
            <v>10</v>
          </cell>
          <cell r="H452" t="str">
            <v>2009-10-31</v>
          </cell>
        </row>
        <row r="453">
          <cell r="A453" t="str">
            <v>481005</v>
          </cell>
          <cell r="B453" t="str">
            <v>1015</v>
          </cell>
          <cell r="C453">
            <v>-557.32000000000005</v>
          </cell>
          <cell r="D453" t="str">
            <v>202</v>
          </cell>
          <cell r="E453" t="str">
            <v>411</v>
          </cell>
          <cell r="F453">
            <v>-3513.42</v>
          </cell>
          <cell r="G453">
            <v>1</v>
          </cell>
          <cell r="H453" t="str">
            <v>2010-01-31</v>
          </cell>
        </row>
        <row r="454">
          <cell r="A454" t="str">
            <v>481005</v>
          </cell>
          <cell r="B454" t="str">
            <v>1015</v>
          </cell>
          <cell r="C454">
            <v>-436.55</v>
          </cell>
          <cell r="D454" t="str">
            <v>202</v>
          </cell>
          <cell r="E454" t="str">
            <v>411</v>
          </cell>
          <cell r="F454">
            <v>-1575.16</v>
          </cell>
          <cell r="G454">
            <v>2</v>
          </cell>
          <cell r="H454" t="str">
            <v>2010-02-28</v>
          </cell>
        </row>
        <row r="455">
          <cell r="A455" t="str">
            <v>481005</v>
          </cell>
          <cell r="B455" t="str">
            <v>1015</v>
          </cell>
          <cell r="C455">
            <v>-359.82</v>
          </cell>
          <cell r="D455" t="str">
            <v>202</v>
          </cell>
          <cell r="E455" t="str">
            <v>411</v>
          </cell>
          <cell r="F455">
            <v>-1250.97</v>
          </cell>
          <cell r="G455">
            <v>4</v>
          </cell>
          <cell r="H455" t="str">
            <v>2010-04-30</v>
          </cell>
        </row>
        <row r="456">
          <cell r="A456" t="str">
            <v>481005</v>
          </cell>
          <cell r="B456" t="str">
            <v>1015</v>
          </cell>
          <cell r="C456">
            <v>-9070.2900000000009</v>
          </cell>
          <cell r="D456" t="str">
            <v>202</v>
          </cell>
          <cell r="E456" t="str">
            <v>411</v>
          </cell>
          <cell r="F456">
            <v>-15609.19</v>
          </cell>
          <cell r="G456">
            <v>6</v>
          </cell>
          <cell r="H456" t="str">
            <v>2010-06-30</v>
          </cell>
        </row>
        <row r="457">
          <cell r="A457" t="str">
            <v>481005</v>
          </cell>
          <cell r="B457" t="str">
            <v>1015</v>
          </cell>
          <cell r="C457">
            <v>-67</v>
          </cell>
          <cell r="D457" t="str">
            <v>202</v>
          </cell>
          <cell r="E457" t="str">
            <v>411</v>
          </cell>
          <cell r="F457">
            <v>0</v>
          </cell>
          <cell r="G457">
            <v>7</v>
          </cell>
          <cell r="H457" t="str">
            <v>2009-07-31</v>
          </cell>
        </row>
        <row r="458">
          <cell r="A458" t="str">
            <v>481005</v>
          </cell>
          <cell r="B458" t="str">
            <v>1015</v>
          </cell>
          <cell r="C458">
            <v>-265.82</v>
          </cell>
          <cell r="D458" t="str">
            <v>202</v>
          </cell>
          <cell r="E458" t="str">
            <v>411</v>
          </cell>
          <cell r="F458">
            <v>-456.67</v>
          </cell>
          <cell r="G458">
            <v>5</v>
          </cell>
          <cell r="H458" t="str">
            <v>2010-05-31</v>
          </cell>
        </row>
        <row r="459">
          <cell r="A459" t="str">
            <v>481002</v>
          </cell>
          <cell r="B459" t="str">
            <v>1015</v>
          </cell>
          <cell r="C459">
            <v>-10855</v>
          </cell>
          <cell r="D459" t="str">
            <v>202</v>
          </cell>
          <cell r="E459" t="str">
            <v>411</v>
          </cell>
          <cell r="F459">
            <v>-43752</v>
          </cell>
          <cell r="G459">
            <v>9</v>
          </cell>
          <cell r="H459" t="str">
            <v>2009-09-30</v>
          </cell>
        </row>
        <row r="460">
          <cell r="A460" t="str">
            <v>481005</v>
          </cell>
          <cell r="B460" t="str">
            <v>1015</v>
          </cell>
          <cell r="C460">
            <v>-67</v>
          </cell>
          <cell r="D460" t="str">
            <v>202</v>
          </cell>
          <cell r="E460" t="str">
            <v>411</v>
          </cell>
          <cell r="F460">
            <v>0</v>
          </cell>
          <cell r="G460">
            <v>9</v>
          </cell>
          <cell r="H460" t="str">
            <v>2009-09-30</v>
          </cell>
        </row>
        <row r="461">
          <cell r="A461" t="str">
            <v>481005</v>
          </cell>
          <cell r="B461" t="str">
            <v>1015</v>
          </cell>
          <cell r="C461">
            <v>-371</v>
          </cell>
          <cell r="D461" t="str">
            <v>202</v>
          </cell>
          <cell r="E461" t="str">
            <v>411</v>
          </cell>
          <cell r="F461">
            <v>-1295</v>
          </cell>
          <cell r="G461">
            <v>11</v>
          </cell>
          <cell r="H461" t="str">
            <v>2009-11-30</v>
          </cell>
        </row>
        <row r="462">
          <cell r="A462" t="str">
            <v>481002</v>
          </cell>
          <cell r="B462" t="str">
            <v>1015</v>
          </cell>
          <cell r="C462">
            <v>-5365</v>
          </cell>
          <cell r="D462" t="str">
            <v>202</v>
          </cell>
          <cell r="E462" t="str">
            <v>411</v>
          </cell>
          <cell r="F462">
            <v>-18481</v>
          </cell>
          <cell r="G462">
            <v>12</v>
          </cell>
          <cell r="H462" t="str">
            <v>2009-12-31</v>
          </cell>
        </row>
        <row r="463">
          <cell r="A463" t="str">
            <v>481005</v>
          </cell>
          <cell r="B463" t="str">
            <v>1015</v>
          </cell>
          <cell r="C463">
            <v>-43877</v>
          </cell>
          <cell r="D463" t="str">
            <v>202</v>
          </cell>
          <cell r="E463" t="str">
            <v>411</v>
          </cell>
          <cell r="F463">
            <v>-154120</v>
          </cell>
          <cell r="G463">
            <v>12</v>
          </cell>
          <cell r="H463" t="str">
            <v>2009-12-31</v>
          </cell>
        </row>
        <row r="464">
          <cell r="A464" t="str">
            <v>481005</v>
          </cell>
          <cell r="B464" t="str">
            <v>1015</v>
          </cell>
          <cell r="C464">
            <v>-513</v>
          </cell>
          <cell r="D464" t="str">
            <v>202</v>
          </cell>
          <cell r="E464" t="str">
            <v>411</v>
          </cell>
          <cell r="F464">
            <v>-1902</v>
          </cell>
          <cell r="G464">
            <v>12</v>
          </cell>
          <cell r="H464" t="str">
            <v>2009-12-31</v>
          </cell>
        </row>
        <row r="465">
          <cell r="A465" t="str">
            <v>481005</v>
          </cell>
          <cell r="B465" t="str">
            <v>1015</v>
          </cell>
          <cell r="C465">
            <v>-22761.71</v>
          </cell>
          <cell r="D465" t="str">
            <v>202</v>
          </cell>
          <cell r="E465" t="str">
            <v>411</v>
          </cell>
          <cell r="F465">
            <v>-77646.19</v>
          </cell>
          <cell r="G465">
            <v>2</v>
          </cell>
          <cell r="H465" t="str">
            <v>2010-02-28</v>
          </cell>
        </row>
        <row r="466">
          <cell r="A466" t="str">
            <v>481005</v>
          </cell>
          <cell r="B466" t="str">
            <v>1015</v>
          </cell>
          <cell r="C466">
            <v>-437.16</v>
          </cell>
          <cell r="D466" t="str">
            <v>202</v>
          </cell>
          <cell r="E466" t="str">
            <v>411</v>
          </cell>
          <cell r="F466">
            <v>-1577.44</v>
          </cell>
          <cell r="G466">
            <v>3</v>
          </cell>
          <cell r="H466" t="str">
            <v>2010-03-31</v>
          </cell>
        </row>
        <row r="467">
          <cell r="A467" t="str">
            <v>481005</v>
          </cell>
          <cell r="B467" t="str">
            <v>1015</v>
          </cell>
          <cell r="C467">
            <v>-19003.07</v>
          </cell>
          <cell r="D467" t="str">
            <v>202</v>
          </cell>
          <cell r="E467" t="str">
            <v>411</v>
          </cell>
          <cell r="F467">
            <v>-59825.4</v>
          </cell>
          <cell r="G467">
            <v>4</v>
          </cell>
          <cell r="H467" t="str">
            <v>2010-04-30</v>
          </cell>
        </row>
        <row r="468">
          <cell r="A468" t="str">
            <v>481002</v>
          </cell>
          <cell r="B468" t="str">
            <v>1015</v>
          </cell>
          <cell r="C468">
            <v>-38439.15</v>
          </cell>
          <cell r="D468" t="str">
            <v>202</v>
          </cell>
          <cell r="E468" t="str">
            <v>411</v>
          </cell>
          <cell r="F468">
            <v>-133173.98000000001</v>
          </cell>
          <cell r="G468">
            <v>6</v>
          </cell>
          <cell r="H468" t="str">
            <v>2010-06-30</v>
          </cell>
        </row>
        <row r="469">
          <cell r="A469" t="str">
            <v>481002</v>
          </cell>
          <cell r="B469" t="str">
            <v>1015</v>
          </cell>
          <cell r="C469">
            <v>-9304</v>
          </cell>
          <cell r="D469" t="str">
            <v>202</v>
          </cell>
          <cell r="E469" t="str">
            <v>411</v>
          </cell>
          <cell r="F469">
            <v>-36799</v>
          </cell>
          <cell r="G469">
            <v>7</v>
          </cell>
          <cell r="H469" t="str">
            <v>2009-07-31</v>
          </cell>
        </row>
        <row r="470">
          <cell r="A470" t="str">
            <v>481002</v>
          </cell>
          <cell r="B470" t="str">
            <v>1015</v>
          </cell>
          <cell r="C470">
            <v>-12499</v>
          </cell>
          <cell r="D470" t="str">
            <v>202</v>
          </cell>
          <cell r="E470" t="str">
            <v>411</v>
          </cell>
          <cell r="F470">
            <v>-51779</v>
          </cell>
          <cell r="G470">
            <v>8</v>
          </cell>
          <cell r="H470" t="str">
            <v>2009-08-31</v>
          </cell>
        </row>
        <row r="471">
          <cell r="A471" t="str">
            <v>481005</v>
          </cell>
          <cell r="B471" t="str">
            <v>1015</v>
          </cell>
          <cell r="C471">
            <v>79517.98</v>
          </cell>
          <cell r="D471" t="str">
            <v>202</v>
          </cell>
          <cell r="E471" t="str">
            <v>411</v>
          </cell>
          <cell r="F471">
            <v>-60103.48</v>
          </cell>
          <cell r="G471">
            <v>5</v>
          </cell>
          <cell r="H471" t="str">
            <v>2010-05-31</v>
          </cell>
        </row>
        <row r="472">
          <cell r="A472" t="str">
            <v>481002</v>
          </cell>
          <cell r="B472" t="str">
            <v>1015</v>
          </cell>
          <cell r="C472">
            <v>-34464.75</v>
          </cell>
          <cell r="D472" t="str">
            <v>202</v>
          </cell>
          <cell r="E472" t="str">
            <v>411</v>
          </cell>
          <cell r="F472">
            <v>-116481.13</v>
          </cell>
          <cell r="G472">
            <v>5</v>
          </cell>
          <cell r="H472" t="str">
            <v>2010-05-31</v>
          </cell>
        </row>
        <row r="473">
          <cell r="A473" t="str">
            <v>481005</v>
          </cell>
          <cell r="B473" t="str">
            <v>1015</v>
          </cell>
          <cell r="C473">
            <v>264.87</v>
          </cell>
          <cell r="D473" t="str">
            <v>202</v>
          </cell>
          <cell r="E473" t="str">
            <v>411</v>
          </cell>
          <cell r="F473">
            <v>1417.38</v>
          </cell>
          <cell r="G473">
            <v>6</v>
          </cell>
          <cell r="H473" t="str">
            <v>2010-06-30</v>
          </cell>
        </row>
        <row r="474">
          <cell r="A474" t="str">
            <v>481002</v>
          </cell>
          <cell r="B474" t="str">
            <v>1015</v>
          </cell>
          <cell r="C474">
            <v>-24472.44</v>
          </cell>
          <cell r="D474" t="str">
            <v>202</v>
          </cell>
          <cell r="E474" t="str">
            <v>411</v>
          </cell>
          <cell r="F474">
            <v>-75814.39</v>
          </cell>
          <cell r="G474">
            <v>2</v>
          </cell>
          <cell r="H474" t="str">
            <v>2010-02-28</v>
          </cell>
        </row>
        <row r="475">
          <cell r="A475" t="str">
            <v>481005</v>
          </cell>
          <cell r="B475" t="str">
            <v>1015</v>
          </cell>
          <cell r="C475">
            <v>-67</v>
          </cell>
          <cell r="D475" t="str">
            <v>202</v>
          </cell>
          <cell r="E475" t="str">
            <v>411</v>
          </cell>
          <cell r="F475">
            <v>0</v>
          </cell>
          <cell r="G475">
            <v>8</v>
          </cell>
          <cell r="H475" t="str">
            <v>2009-08-31</v>
          </cell>
        </row>
        <row r="476">
          <cell r="A476" t="str">
            <v>481005</v>
          </cell>
          <cell r="B476" t="str">
            <v>1015</v>
          </cell>
          <cell r="C476">
            <v>-42444</v>
          </cell>
          <cell r="D476" t="str">
            <v>202</v>
          </cell>
          <cell r="E476" t="str">
            <v>411</v>
          </cell>
          <cell r="F476">
            <v>-147358</v>
          </cell>
          <cell r="G476">
            <v>11</v>
          </cell>
          <cell r="H476" t="str">
            <v>2009-11-30</v>
          </cell>
        </row>
        <row r="477">
          <cell r="A477" t="str">
            <v>481005</v>
          </cell>
          <cell r="B477" t="str">
            <v>1015</v>
          </cell>
          <cell r="C477">
            <v>-27629.72</v>
          </cell>
          <cell r="D477" t="str">
            <v>202</v>
          </cell>
          <cell r="E477" t="str">
            <v>411</v>
          </cell>
          <cell r="F477">
            <v>-152063.48000000001</v>
          </cell>
          <cell r="G477">
            <v>1</v>
          </cell>
          <cell r="H477" t="str">
            <v>2010-01-31</v>
          </cell>
        </row>
        <row r="478">
          <cell r="A478" t="str">
            <v>481005</v>
          </cell>
          <cell r="B478" t="str">
            <v>1015</v>
          </cell>
          <cell r="C478">
            <v>-25704.639999999999</v>
          </cell>
          <cell r="D478" t="str">
            <v>202</v>
          </cell>
          <cell r="E478" t="str">
            <v>411</v>
          </cell>
          <cell r="F478">
            <v>-88266.48</v>
          </cell>
          <cell r="G478">
            <v>3</v>
          </cell>
          <cell r="H478" t="str">
            <v>2010-03-31</v>
          </cell>
        </row>
        <row r="479">
          <cell r="A479" t="str">
            <v>481002</v>
          </cell>
          <cell r="B479" t="str">
            <v>1015</v>
          </cell>
          <cell r="C479">
            <v>-28421.16</v>
          </cell>
          <cell r="D479" t="str">
            <v>202</v>
          </cell>
          <cell r="E479" t="str">
            <v>411</v>
          </cell>
          <cell r="F479">
            <v>-92769.37</v>
          </cell>
          <cell r="G479">
            <v>3</v>
          </cell>
          <cell r="H479" t="str">
            <v>2010-03-31</v>
          </cell>
        </row>
        <row r="480">
          <cell r="A480" t="str">
            <v>481002</v>
          </cell>
          <cell r="B480" t="str">
            <v>1015</v>
          </cell>
          <cell r="C480">
            <v>-35125.06</v>
          </cell>
          <cell r="D480" t="str">
            <v>202</v>
          </cell>
          <cell r="E480" t="str">
            <v>411</v>
          </cell>
          <cell r="F480">
            <v>-119722.46</v>
          </cell>
          <cell r="G480">
            <v>4</v>
          </cell>
          <cell r="H480" t="str">
            <v>2010-04-30</v>
          </cell>
        </row>
        <row r="481">
          <cell r="A481" t="str">
            <v>481005</v>
          </cell>
          <cell r="B481" t="str">
            <v>1015</v>
          </cell>
          <cell r="C481">
            <v>-36320</v>
          </cell>
          <cell r="D481" t="str">
            <v>202</v>
          </cell>
          <cell r="E481" t="str">
            <v>411</v>
          </cell>
          <cell r="F481">
            <v>-123364</v>
          </cell>
          <cell r="G481">
            <v>7</v>
          </cell>
          <cell r="H481" t="str">
            <v>2009-07-31</v>
          </cell>
        </row>
        <row r="482">
          <cell r="A482" t="str">
            <v>481005</v>
          </cell>
          <cell r="B482" t="str">
            <v>1015</v>
          </cell>
          <cell r="C482">
            <v>-41831</v>
          </cell>
          <cell r="D482" t="str">
            <v>202</v>
          </cell>
          <cell r="E482" t="str">
            <v>411</v>
          </cell>
          <cell r="F482">
            <v>-142945</v>
          </cell>
          <cell r="G482">
            <v>8</v>
          </cell>
          <cell r="H482" t="str">
            <v>2009-08-31</v>
          </cell>
        </row>
        <row r="483">
          <cell r="A483" t="str">
            <v>481005</v>
          </cell>
          <cell r="B483" t="str">
            <v>1015</v>
          </cell>
          <cell r="C483">
            <v>-41793</v>
          </cell>
          <cell r="D483" t="str">
            <v>202</v>
          </cell>
          <cell r="E483" t="str">
            <v>411</v>
          </cell>
          <cell r="F483">
            <v>-142468</v>
          </cell>
          <cell r="G483">
            <v>9</v>
          </cell>
          <cell r="H483" t="str">
            <v>2009-09-30</v>
          </cell>
        </row>
        <row r="484">
          <cell r="A484" t="str">
            <v>481002</v>
          </cell>
          <cell r="B484" t="str">
            <v>1015</v>
          </cell>
          <cell r="C484">
            <v>-9724</v>
          </cell>
          <cell r="D484" t="str">
            <v>202</v>
          </cell>
          <cell r="E484" t="str">
            <v>411</v>
          </cell>
          <cell r="F484">
            <v>-38599</v>
          </cell>
          <cell r="G484">
            <v>10</v>
          </cell>
          <cell r="H484" t="str">
            <v>2009-10-31</v>
          </cell>
        </row>
        <row r="485">
          <cell r="A485" t="str">
            <v>481005</v>
          </cell>
          <cell r="B485" t="str">
            <v>1015</v>
          </cell>
          <cell r="C485">
            <v>-231</v>
          </cell>
          <cell r="D485" t="str">
            <v>202</v>
          </cell>
          <cell r="E485" t="str">
            <v>411</v>
          </cell>
          <cell r="F485">
            <v>-699</v>
          </cell>
          <cell r="G485">
            <v>10</v>
          </cell>
          <cell r="H485" t="str">
            <v>2009-10-31</v>
          </cell>
        </row>
        <row r="486">
          <cell r="A486" t="str">
            <v>481002</v>
          </cell>
          <cell r="B486" t="str">
            <v>1015</v>
          </cell>
          <cell r="C486">
            <v>-8219</v>
          </cell>
          <cell r="D486" t="str">
            <v>202</v>
          </cell>
          <cell r="E486" t="str">
            <v>411</v>
          </cell>
          <cell r="F486">
            <v>-31705</v>
          </cell>
          <cell r="G486">
            <v>11</v>
          </cell>
          <cell r="H486" t="str">
            <v>2009-11-30</v>
          </cell>
        </row>
        <row r="487">
          <cell r="A487" t="str">
            <v>481002</v>
          </cell>
          <cell r="B487" t="str">
            <v>1015</v>
          </cell>
          <cell r="C487">
            <v>-26045.9</v>
          </cell>
          <cell r="D487" t="str">
            <v>202</v>
          </cell>
          <cell r="E487" t="str">
            <v>411</v>
          </cell>
          <cell r="F487">
            <v>-82642.53</v>
          </cell>
          <cell r="G487">
            <v>1</v>
          </cell>
          <cell r="H487" t="str">
            <v>2010-01-31</v>
          </cell>
        </row>
        <row r="488">
          <cell r="A488" t="str">
            <v>481004</v>
          </cell>
          <cell r="B488" t="str">
            <v>1015</v>
          </cell>
          <cell r="C488">
            <v>-13510</v>
          </cell>
          <cell r="D488" t="str">
            <v>202</v>
          </cell>
          <cell r="E488" t="str">
            <v>451</v>
          </cell>
          <cell r="F488">
            <v>-14955</v>
          </cell>
          <cell r="G488">
            <v>8</v>
          </cell>
          <cell r="H488" t="str">
            <v>2009-08-31</v>
          </cell>
        </row>
        <row r="489">
          <cell r="A489" t="str">
            <v>481004</v>
          </cell>
          <cell r="B489" t="str">
            <v>1015</v>
          </cell>
          <cell r="C489">
            <v>-11268</v>
          </cell>
          <cell r="D489" t="str">
            <v>202</v>
          </cell>
          <cell r="E489" t="str">
            <v>451</v>
          </cell>
          <cell r="F489">
            <v>-11052</v>
          </cell>
          <cell r="G489">
            <v>9</v>
          </cell>
          <cell r="H489" t="str">
            <v>2009-09-30</v>
          </cell>
        </row>
        <row r="490">
          <cell r="A490" t="str">
            <v>481004</v>
          </cell>
          <cell r="B490" t="str">
            <v>1015</v>
          </cell>
          <cell r="C490">
            <v>-18719</v>
          </cell>
          <cell r="D490" t="str">
            <v>202</v>
          </cell>
          <cell r="E490" t="str">
            <v>451</v>
          </cell>
          <cell r="F490">
            <v>-24178</v>
          </cell>
          <cell r="G490">
            <v>10</v>
          </cell>
          <cell r="H490" t="str">
            <v>2009-10-31</v>
          </cell>
        </row>
        <row r="491">
          <cell r="A491" t="str">
            <v>481000</v>
          </cell>
          <cell r="B491" t="str">
            <v>1015</v>
          </cell>
          <cell r="C491">
            <v>0</v>
          </cell>
          <cell r="D491" t="str">
            <v>202</v>
          </cell>
          <cell r="E491" t="str">
            <v>451</v>
          </cell>
          <cell r="F491">
            <v>0</v>
          </cell>
          <cell r="G491">
            <v>7</v>
          </cell>
          <cell r="H491" t="str">
            <v>2009-07-31</v>
          </cell>
        </row>
        <row r="492">
          <cell r="A492" t="str">
            <v>481000</v>
          </cell>
          <cell r="B492" t="str">
            <v>1015</v>
          </cell>
          <cell r="C492">
            <v>0</v>
          </cell>
          <cell r="D492" t="str">
            <v>202</v>
          </cell>
          <cell r="E492" t="str">
            <v>451</v>
          </cell>
          <cell r="F492">
            <v>0</v>
          </cell>
          <cell r="G492">
            <v>8</v>
          </cell>
          <cell r="H492" t="str">
            <v>2009-08-31</v>
          </cell>
        </row>
        <row r="493">
          <cell r="A493" t="str">
            <v>481000</v>
          </cell>
          <cell r="B493" t="str">
            <v>1015</v>
          </cell>
          <cell r="C493">
            <v>0</v>
          </cell>
          <cell r="D493" t="str">
            <v>202</v>
          </cell>
          <cell r="E493" t="str">
            <v>451</v>
          </cell>
          <cell r="F493">
            <v>0</v>
          </cell>
          <cell r="G493">
            <v>10</v>
          </cell>
          <cell r="H493" t="str">
            <v>2009-10-31</v>
          </cell>
        </row>
        <row r="494">
          <cell r="A494" t="str">
            <v>481000</v>
          </cell>
          <cell r="B494" t="str">
            <v>1015</v>
          </cell>
          <cell r="C494">
            <v>0</v>
          </cell>
          <cell r="D494" t="str">
            <v>202</v>
          </cell>
          <cell r="E494" t="str">
            <v>451</v>
          </cell>
          <cell r="F494">
            <v>0</v>
          </cell>
          <cell r="G494">
            <v>12</v>
          </cell>
          <cell r="H494" t="str">
            <v>2009-12-31</v>
          </cell>
        </row>
        <row r="495">
          <cell r="A495" t="str">
            <v>481004</v>
          </cell>
          <cell r="B495" t="str">
            <v>1015</v>
          </cell>
          <cell r="C495">
            <v>-6662</v>
          </cell>
          <cell r="D495" t="str">
            <v>202</v>
          </cell>
          <cell r="E495" t="str">
            <v>451</v>
          </cell>
          <cell r="F495">
            <v>-9909</v>
          </cell>
          <cell r="G495">
            <v>7</v>
          </cell>
          <cell r="H495" t="str">
            <v>2009-07-31</v>
          </cell>
        </row>
        <row r="496">
          <cell r="A496" t="str">
            <v>481004</v>
          </cell>
          <cell r="B496" t="str">
            <v>1015</v>
          </cell>
          <cell r="C496">
            <v>-25031</v>
          </cell>
          <cell r="D496" t="str">
            <v>202</v>
          </cell>
          <cell r="E496" t="str">
            <v>451</v>
          </cell>
          <cell r="F496">
            <v>-35832</v>
          </cell>
          <cell r="G496">
            <v>12</v>
          </cell>
          <cell r="H496" t="str">
            <v>2009-12-31</v>
          </cell>
        </row>
        <row r="497">
          <cell r="A497" t="str">
            <v>481004</v>
          </cell>
          <cell r="B497" t="str">
            <v>1015</v>
          </cell>
          <cell r="C497">
            <v>-18875.61</v>
          </cell>
          <cell r="D497" t="str">
            <v>202</v>
          </cell>
          <cell r="E497" t="str">
            <v>451</v>
          </cell>
          <cell r="F497">
            <v>-24648.92</v>
          </cell>
          <cell r="G497">
            <v>4</v>
          </cell>
          <cell r="H497" t="str">
            <v>2010-04-30</v>
          </cell>
        </row>
        <row r="498">
          <cell r="A498" t="str">
            <v>481000</v>
          </cell>
          <cell r="B498" t="str">
            <v>1015</v>
          </cell>
          <cell r="C498">
            <v>0</v>
          </cell>
          <cell r="D498" t="str">
            <v>202</v>
          </cell>
          <cell r="E498" t="str">
            <v>451</v>
          </cell>
          <cell r="F498">
            <v>0</v>
          </cell>
          <cell r="G498">
            <v>9</v>
          </cell>
          <cell r="H498" t="str">
            <v>2009-09-30</v>
          </cell>
        </row>
        <row r="499">
          <cell r="A499" t="str">
            <v>481004</v>
          </cell>
          <cell r="B499" t="str">
            <v>1015</v>
          </cell>
          <cell r="C499">
            <v>-11892.75</v>
          </cell>
          <cell r="D499" t="str">
            <v>202</v>
          </cell>
          <cell r="E499" t="str">
            <v>451</v>
          </cell>
          <cell r="F499">
            <v>-9684.92</v>
          </cell>
          <cell r="G499">
            <v>6</v>
          </cell>
          <cell r="H499" t="str">
            <v>2010-06-30</v>
          </cell>
        </row>
        <row r="500">
          <cell r="A500" t="str">
            <v>481004</v>
          </cell>
          <cell r="B500" t="str">
            <v>1015</v>
          </cell>
          <cell r="C500">
            <v>-23683.040000000001</v>
          </cell>
          <cell r="D500" t="str">
            <v>202</v>
          </cell>
          <cell r="E500" t="str">
            <v>451</v>
          </cell>
          <cell r="F500">
            <v>-34524.31</v>
          </cell>
          <cell r="G500">
            <v>1</v>
          </cell>
          <cell r="H500" t="str">
            <v>2010-01-31</v>
          </cell>
        </row>
        <row r="501">
          <cell r="A501" t="str">
            <v>481004</v>
          </cell>
          <cell r="B501" t="str">
            <v>1015</v>
          </cell>
          <cell r="C501">
            <v>-18564.47</v>
          </cell>
          <cell r="D501" t="str">
            <v>202</v>
          </cell>
          <cell r="E501" t="str">
            <v>451</v>
          </cell>
          <cell r="F501">
            <v>-23882.3</v>
          </cell>
          <cell r="G501">
            <v>3</v>
          </cell>
          <cell r="H501" t="str">
            <v>2010-03-31</v>
          </cell>
        </row>
        <row r="502">
          <cell r="A502" t="str">
            <v>481000</v>
          </cell>
          <cell r="B502" t="str">
            <v>1015</v>
          </cell>
          <cell r="C502">
            <v>0</v>
          </cell>
          <cell r="D502" t="str">
            <v>202</v>
          </cell>
          <cell r="E502" t="str">
            <v>451</v>
          </cell>
          <cell r="F502">
            <v>0</v>
          </cell>
          <cell r="G502">
            <v>11</v>
          </cell>
          <cell r="H502" t="str">
            <v>2009-11-30</v>
          </cell>
        </row>
        <row r="503">
          <cell r="A503" t="str">
            <v>481004</v>
          </cell>
          <cell r="B503" t="str">
            <v>1015</v>
          </cell>
          <cell r="C503">
            <v>-19075</v>
          </cell>
          <cell r="D503" t="str">
            <v>202</v>
          </cell>
          <cell r="E503" t="str">
            <v>451</v>
          </cell>
          <cell r="F503">
            <v>-24994</v>
          </cell>
          <cell r="G503">
            <v>11</v>
          </cell>
          <cell r="H503" t="str">
            <v>2009-11-30</v>
          </cell>
        </row>
        <row r="504">
          <cell r="A504" t="str">
            <v>481004</v>
          </cell>
          <cell r="B504" t="str">
            <v>1015</v>
          </cell>
          <cell r="C504">
            <v>-19751.580000000002</v>
          </cell>
          <cell r="D504" t="str">
            <v>202</v>
          </cell>
          <cell r="E504" t="str">
            <v>451</v>
          </cell>
          <cell r="F504">
            <v>-26035.99</v>
          </cell>
          <cell r="G504">
            <v>2</v>
          </cell>
          <cell r="H504" t="str">
            <v>2010-02-28</v>
          </cell>
        </row>
        <row r="505">
          <cell r="A505" t="str">
            <v>481004</v>
          </cell>
          <cell r="B505" t="str">
            <v>1015</v>
          </cell>
          <cell r="C505">
            <v>6737.1</v>
          </cell>
          <cell r="D505" t="str">
            <v>202</v>
          </cell>
          <cell r="E505" t="str">
            <v>451</v>
          </cell>
          <cell r="F505">
            <v>-19178.75</v>
          </cell>
          <cell r="G505">
            <v>5</v>
          </cell>
          <cell r="H505" t="str">
            <v>2010-05-31</v>
          </cell>
        </row>
        <row r="506">
          <cell r="A506" t="str">
            <v>480001</v>
          </cell>
          <cell r="B506" t="str">
            <v>1015</v>
          </cell>
          <cell r="C506">
            <v>-136884.76999999999</v>
          </cell>
          <cell r="D506" t="str">
            <v>202</v>
          </cell>
          <cell r="E506" t="str">
            <v>453</v>
          </cell>
          <cell r="F506">
            <v>-67242.39</v>
          </cell>
          <cell r="G506">
            <v>10</v>
          </cell>
          <cell r="H506" t="str">
            <v>2009-10-31</v>
          </cell>
        </row>
        <row r="507">
          <cell r="A507" t="str">
            <v>480001</v>
          </cell>
          <cell r="B507" t="str">
            <v>1015</v>
          </cell>
          <cell r="C507">
            <v>35045.360000000001</v>
          </cell>
          <cell r="D507" t="str">
            <v>202</v>
          </cell>
          <cell r="E507" t="str">
            <v>453</v>
          </cell>
          <cell r="F507">
            <v>30056</v>
          </cell>
          <cell r="G507">
            <v>1</v>
          </cell>
          <cell r="H507" t="str">
            <v>2010-01-31</v>
          </cell>
        </row>
        <row r="508">
          <cell r="A508" t="str">
            <v>480001</v>
          </cell>
          <cell r="B508" t="str">
            <v>1015</v>
          </cell>
          <cell r="C508">
            <v>65570</v>
          </cell>
          <cell r="D508" t="str">
            <v>202</v>
          </cell>
          <cell r="E508" t="str">
            <v>453</v>
          </cell>
          <cell r="F508">
            <v>34154</v>
          </cell>
          <cell r="G508">
            <v>4</v>
          </cell>
          <cell r="H508" t="str">
            <v>2010-04-30</v>
          </cell>
        </row>
        <row r="509">
          <cell r="A509" t="str">
            <v>481006</v>
          </cell>
          <cell r="B509" t="str">
            <v>1015</v>
          </cell>
          <cell r="C509">
            <v>15213</v>
          </cell>
          <cell r="D509" t="str">
            <v>202</v>
          </cell>
          <cell r="E509" t="str">
            <v>453</v>
          </cell>
          <cell r="F509">
            <v>1187</v>
          </cell>
          <cell r="G509">
            <v>5</v>
          </cell>
          <cell r="H509" t="str">
            <v>2010-05-31</v>
          </cell>
        </row>
        <row r="510">
          <cell r="A510" t="str">
            <v>481004</v>
          </cell>
          <cell r="B510" t="str">
            <v>1015</v>
          </cell>
          <cell r="C510">
            <v>-354082.17</v>
          </cell>
          <cell r="D510" t="str">
            <v>202</v>
          </cell>
          <cell r="E510" t="str">
            <v>453</v>
          </cell>
          <cell r="F510">
            <v>-179158.87</v>
          </cell>
          <cell r="G510">
            <v>3</v>
          </cell>
          <cell r="H510" t="str">
            <v>2010-03-31</v>
          </cell>
        </row>
        <row r="511">
          <cell r="A511" t="str">
            <v>480000</v>
          </cell>
          <cell r="B511" t="str">
            <v>1015</v>
          </cell>
          <cell r="C511">
            <v>-574219.76</v>
          </cell>
          <cell r="D511" t="str">
            <v>202</v>
          </cell>
          <cell r="E511" t="str">
            <v>453</v>
          </cell>
          <cell r="F511">
            <v>-167204.07</v>
          </cell>
          <cell r="G511">
            <v>5</v>
          </cell>
          <cell r="H511" t="str">
            <v>2010-05-31</v>
          </cell>
        </row>
        <row r="512">
          <cell r="A512" t="str">
            <v>480001</v>
          </cell>
          <cell r="B512" t="str">
            <v>1015</v>
          </cell>
          <cell r="C512">
            <v>13453.86</v>
          </cell>
          <cell r="D512" t="str">
            <v>202</v>
          </cell>
          <cell r="E512" t="str">
            <v>453</v>
          </cell>
          <cell r="F512">
            <v>7002.58</v>
          </cell>
          <cell r="G512">
            <v>9</v>
          </cell>
          <cell r="H512" t="str">
            <v>2009-09-30</v>
          </cell>
        </row>
        <row r="513">
          <cell r="A513" t="str">
            <v>480001</v>
          </cell>
          <cell r="B513" t="str">
            <v>1015</v>
          </cell>
          <cell r="C513">
            <v>-61773.4</v>
          </cell>
          <cell r="D513" t="str">
            <v>202</v>
          </cell>
          <cell r="E513" t="str">
            <v>453</v>
          </cell>
          <cell r="F513">
            <v>-29720.47</v>
          </cell>
          <cell r="G513">
            <v>11</v>
          </cell>
          <cell r="H513" t="str">
            <v>2009-11-30</v>
          </cell>
        </row>
        <row r="514">
          <cell r="A514" t="str">
            <v>481004</v>
          </cell>
          <cell r="B514" t="str">
            <v>1015</v>
          </cell>
          <cell r="C514">
            <v>-257822.34</v>
          </cell>
          <cell r="D514" t="str">
            <v>202</v>
          </cell>
          <cell r="E514" t="str">
            <v>453</v>
          </cell>
          <cell r="F514">
            <v>-115172.23</v>
          </cell>
          <cell r="G514">
            <v>11</v>
          </cell>
          <cell r="H514" t="str">
            <v>2009-11-30</v>
          </cell>
        </row>
        <row r="515">
          <cell r="A515" t="str">
            <v>480000</v>
          </cell>
          <cell r="B515" t="str">
            <v>1015</v>
          </cell>
          <cell r="C515">
            <v>-996301.4</v>
          </cell>
          <cell r="D515" t="str">
            <v>202</v>
          </cell>
          <cell r="E515" t="str">
            <v>453</v>
          </cell>
          <cell r="F515">
            <v>-380657.35</v>
          </cell>
          <cell r="G515">
            <v>1</v>
          </cell>
          <cell r="H515" t="str">
            <v>2010-01-31</v>
          </cell>
        </row>
        <row r="516">
          <cell r="A516" t="str">
            <v>481006</v>
          </cell>
          <cell r="B516" t="str">
            <v>1015</v>
          </cell>
          <cell r="C516">
            <v>-85715.78</v>
          </cell>
          <cell r="D516" t="str">
            <v>202</v>
          </cell>
          <cell r="E516" t="str">
            <v>453</v>
          </cell>
          <cell r="F516">
            <v>-59466.45</v>
          </cell>
          <cell r="G516">
            <v>12</v>
          </cell>
          <cell r="H516" t="str">
            <v>2009-12-31</v>
          </cell>
        </row>
        <row r="517">
          <cell r="A517" t="str">
            <v>480000</v>
          </cell>
          <cell r="B517" t="str">
            <v>1015</v>
          </cell>
          <cell r="C517">
            <v>-335632.26</v>
          </cell>
          <cell r="D517" t="str">
            <v>202</v>
          </cell>
          <cell r="E517" t="str">
            <v>453</v>
          </cell>
          <cell r="F517">
            <v>-59264.09</v>
          </cell>
          <cell r="G517">
            <v>7</v>
          </cell>
          <cell r="H517" t="str">
            <v>2009-07-31</v>
          </cell>
        </row>
        <row r="518">
          <cell r="A518" t="str">
            <v>481004</v>
          </cell>
          <cell r="B518" t="str">
            <v>1015</v>
          </cell>
          <cell r="C518">
            <v>-98146.18</v>
          </cell>
          <cell r="D518" t="str">
            <v>202</v>
          </cell>
          <cell r="E518" t="str">
            <v>453</v>
          </cell>
          <cell r="F518">
            <v>-32456.17</v>
          </cell>
          <cell r="G518">
            <v>7</v>
          </cell>
          <cell r="H518" t="str">
            <v>2009-07-31</v>
          </cell>
        </row>
        <row r="519">
          <cell r="A519" t="str">
            <v>481006</v>
          </cell>
          <cell r="B519" t="str">
            <v>1015</v>
          </cell>
          <cell r="C519">
            <v>-61816.2</v>
          </cell>
          <cell r="D519" t="str">
            <v>202</v>
          </cell>
          <cell r="E519" t="str">
            <v>453</v>
          </cell>
          <cell r="F519">
            <v>-40956.07</v>
          </cell>
          <cell r="G519">
            <v>10</v>
          </cell>
          <cell r="H519" t="str">
            <v>2009-10-31</v>
          </cell>
        </row>
        <row r="520">
          <cell r="A520" t="str">
            <v>481006</v>
          </cell>
          <cell r="B520" t="str">
            <v>1015</v>
          </cell>
          <cell r="C520">
            <v>-24742.66</v>
          </cell>
          <cell r="D520" t="str">
            <v>202</v>
          </cell>
          <cell r="E520" t="str">
            <v>453</v>
          </cell>
          <cell r="F520">
            <v>-18012.77</v>
          </cell>
          <cell r="G520">
            <v>11</v>
          </cell>
          <cell r="H520" t="str">
            <v>2009-11-30</v>
          </cell>
        </row>
        <row r="521">
          <cell r="A521" t="str">
            <v>481006</v>
          </cell>
          <cell r="B521" t="str">
            <v>1015</v>
          </cell>
          <cell r="C521">
            <v>7581.63</v>
          </cell>
          <cell r="D521" t="str">
            <v>202</v>
          </cell>
          <cell r="E521" t="str">
            <v>453</v>
          </cell>
          <cell r="F521">
            <v>9043</v>
          </cell>
          <cell r="G521">
            <v>1</v>
          </cell>
          <cell r="H521" t="str">
            <v>2010-01-31</v>
          </cell>
        </row>
        <row r="522">
          <cell r="A522" t="str">
            <v>481004</v>
          </cell>
          <cell r="B522" t="str">
            <v>1015</v>
          </cell>
          <cell r="C522">
            <v>-182736.8</v>
          </cell>
          <cell r="D522" t="str">
            <v>202</v>
          </cell>
          <cell r="E522" t="str">
            <v>453</v>
          </cell>
          <cell r="F522">
            <v>-67884.929999999993</v>
          </cell>
          <cell r="G522">
            <v>10</v>
          </cell>
          <cell r="H522" t="str">
            <v>2009-10-31</v>
          </cell>
        </row>
        <row r="523">
          <cell r="A523" t="str">
            <v>481004</v>
          </cell>
          <cell r="B523" t="str">
            <v>1015</v>
          </cell>
          <cell r="C523">
            <v>-377396.98</v>
          </cell>
          <cell r="D523" t="str">
            <v>202</v>
          </cell>
          <cell r="E523" t="str">
            <v>453</v>
          </cell>
          <cell r="F523">
            <v>-194835.72</v>
          </cell>
          <cell r="G523">
            <v>2</v>
          </cell>
          <cell r="H523" t="str">
            <v>2010-02-28</v>
          </cell>
        </row>
        <row r="524">
          <cell r="A524" t="str">
            <v>480000</v>
          </cell>
          <cell r="B524" t="str">
            <v>1015</v>
          </cell>
          <cell r="C524">
            <v>-801798.07</v>
          </cell>
          <cell r="D524" t="str">
            <v>202</v>
          </cell>
          <cell r="E524" t="str">
            <v>453</v>
          </cell>
          <cell r="F524">
            <v>-281763.58</v>
          </cell>
          <cell r="G524">
            <v>3</v>
          </cell>
          <cell r="H524" t="str">
            <v>2010-03-31</v>
          </cell>
        </row>
        <row r="525">
          <cell r="A525" t="str">
            <v>481004</v>
          </cell>
          <cell r="B525" t="str">
            <v>1015</v>
          </cell>
          <cell r="C525">
            <v>-324025.64</v>
          </cell>
          <cell r="D525" t="str">
            <v>202</v>
          </cell>
          <cell r="E525" t="str">
            <v>453</v>
          </cell>
          <cell r="F525">
            <v>-159150.17000000001</v>
          </cell>
          <cell r="G525">
            <v>4</v>
          </cell>
          <cell r="H525" t="str">
            <v>2010-04-30</v>
          </cell>
        </row>
        <row r="526">
          <cell r="A526" t="str">
            <v>480000</v>
          </cell>
          <cell r="B526" t="str">
            <v>1015</v>
          </cell>
          <cell r="C526">
            <v>-730175.54</v>
          </cell>
          <cell r="D526" t="str">
            <v>202</v>
          </cell>
          <cell r="E526" t="str">
            <v>453</v>
          </cell>
          <cell r="F526">
            <v>-246130.62</v>
          </cell>
          <cell r="G526">
            <v>4</v>
          </cell>
          <cell r="H526" t="str">
            <v>2010-04-30</v>
          </cell>
        </row>
        <row r="527">
          <cell r="A527" t="str">
            <v>481004</v>
          </cell>
          <cell r="B527" t="str">
            <v>1015</v>
          </cell>
          <cell r="C527">
            <v>-238022.39999999999</v>
          </cell>
          <cell r="D527" t="str">
            <v>202</v>
          </cell>
          <cell r="E527" t="str">
            <v>453</v>
          </cell>
          <cell r="F527">
            <v>-101468.39</v>
          </cell>
          <cell r="G527">
            <v>5</v>
          </cell>
          <cell r="H527" t="str">
            <v>2010-05-31</v>
          </cell>
        </row>
        <row r="528">
          <cell r="A528" t="str">
            <v>481006</v>
          </cell>
          <cell r="B528" t="str">
            <v>1015</v>
          </cell>
          <cell r="C528">
            <v>23517</v>
          </cell>
          <cell r="D528" t="str">
            <v>202</v>
          </cell>
          <cell r="E528" t="str">
            <v>453</v>
          </cell>
          <cell r="F528">
            <v>14775</v>
          </cell>
          <cell r="G528">
            <v>2</v>
          </cell>
          <cell r="H528" t="str">
            <v>2010-02-28</v>
          </cell>
        </row>
        <row r="529">
          <cell r="A529" t="str">
            <v>480000</v>
          </cell>
          <cell r="B529" t="str">
            <v>1015</v>
          </cell>
          <cell r="C529">
            <v>-320228.09999999998</v>
          </cell>
          <cell r="D529" t="str">
            <v>202</v>
          </cell>
          <cell r="E529" t="str">
            <v>453</v>
          </cell>
          <cell r="F529">
            <v>-42154.21</v>
          </cell>
          <cell r="G529">
            <v>8</v>
          </cell>
          <cell r="H529" t="str">
            <v>2009-08-31</v>
          </cell>
        </row>
        <row r="530">
          <cell r="A530" t="str">
            <v>480000</v>
          </cell>
          <cell r="B530" t="str">
            <v>1015</v>
          </cell>
          <cell r="C530">
            <v>-325806.86</v>
          </cell>
          <cell r="D530" t="str">
            <v>202</v>
          </cell>
          <cell r="E530" t="str">
            <v>453</v>
          </cell>
          <cell r="F530">
            <v>-45040.58</v>
          </cell>
          <cell r="G530">
            <v>9</v>
          </cell>
          <cell r="H530" t="str">
            <v>2009-09-30</v>
          </cell>
        </row>
        <row r="531">
          <cell r="A531" t="str">
            <v>480000</v>
          </cell>
          <cell r="B531" t="str">
            <v>1015</v>
          </cell>
          <cell r="C531">
            <v>-596548.6</v>
          </cell>
          <cell r="D531" t="str">
            <v>202</v>
          </cell>
          <cell r="E531" t="str">
            <v>453</v>
          </cell>
          <cell r="F531">
            <v>-180023.53</v>
          </cell>
          <cell r="G531">
            <v>11</v>
          </cell>
          <cell r="H531" t="str">
            <v>2009-11-30</v>
          </cell>
        </row>
        <row r="532">
          <cell r="A532" t="str">
            <v>480000</v>
          </cell>
          <cell r="B532" t="str">
            <v>1015</v>
          </cell>
          <cell r="C532">
            <v>-845888.3</v>
          </cell>
          <cell r="D532" t="str">
            <v>202</v>
          </cell>
          <cell r="E532" t="str">
            <v>453</v>
          </cell>
          <cell r="F532">
            <v>-305233.82</v>
          </cell>
          <cell r="G532">
            <v>12</v>
          </cell>
          <cell r="H532" t="str">
            <v>2009-12-31</v>
          </cell>
        </row>
        <row r="533">
          <cell r="A533" t="str">
            <v>481006</v>
          </cell>
          <cell r="B533" t="str">
            <v>1015</v>
          </cell>
          <cell r="C533">
            <v>-7543.18</v>
          </cell>
          <cell r="D533" t="str">
            <v>202</v>
          </cell>
          <cell r="E533" t="str">
            <v>453</v>
          </cell>
          <cell r="F533">
            <v>-7415.32</v>
          </cell>
          <cell r="G533">
            <v>8</v>
          </cell>
          <cell r="H533" t="str">
            <v>2009-08-31</v>
          </cell>
        </row>
        <row r="534">
          <cell r="A534" t="str">
            <v>480001</v>
          </cell>
          <cell r="B534" t="str">
            <v>1015</v>
          </cell>
          <cell r="C534">
            <v>63528</v>
          </cell>
          <cell r="D534" t="str">
            <v>202</v>
          </cell>
          <cell r="E534" t="str">
            <v>453</v>
          </cell>
          <cell r="F534">
            <v>32624</v>
          </cell>
          <cell r="G534">
            <v>3</v>
          </cell>
          <cell r="H534" t="str">
            <v>2010-03-31</v>
          </cell>
        </row>
        <row r="535">
          <cell r="A535" t="str">
            <v>481006</v>
          </cell>
          <cell r="B535" t="str">
            <v>1015</v>
          </cell>
          <cell r="C535">
            <v>41990</v>
          </cell>
          <cell r="D535" t="str">
            <v>202</v>
          </cell>
          <cell r="E535" t="str">
            <v>453</v>
          </cell>
          <cell r="F535">
            <v>26437</v>
          </cell>
          <cell r="G535">
            <v>4</v>
          </cell>
          <cell r="H535" t="str">
            <v>2010-04-30</v>
          </cell>
        </row>
        <row r="536">
          <cell r="A536" t="str">
            <v>480001</v>
          </cell>
          <cell r="B536" t="str">
            <v>1015</v>
          </cell>
          <cell r="C536">
            <v>85385</v>
          </cell>
          <cell r="D536" t="str">
            <v>202</v>
          </cell>
          <cell r="E536" t="str">
            <v>453</v>
          </cell>
          <cell r="F536">
            <v>7624</v>
          </cell>
          <cell r="G536">
            <v>5</v>
          </cell>
          <cell r="H536" t="str">
            <v>2010-05-31</v>
          </cell>
        </row>
        <row r="537">
          <cell r="A537" t="str">
            <v>481006</v>
          </cell>
          <cell r="B537" t="str">
            <v>1015</v>
          </cell>
          <cell r="C537">
            <v>64782</v>
          </cell>
          <cell r="D537" t="str">
            <v>202</v>
          </cell>
          <cell r="E537" t="str">
            <v>453</v>
          </cell>
          <cell r="F537">
            <v>40771</v>
          </cell>
          <cell r="G537">
            <v>6</v>
          </cell>
          <cell r="H537" t="str">
            <v>2010-06-30</v>
          </cell>
        </row>
        <row r="538">
          <cell r="A538" t="str">
            <v>481004</v>
          </cell>
          <cell r="B538" t="str">
            <v>1015</v>
          </cell>
          <cell r="C538">
            <v>-452230.65</v>
          </cell>
          <cell r="D538" t="str">
            <v>202</v>
          </cell>
          <cell r="E538" t="str">
            <v>453</v>
          </cell>
          <cell r="F538">
            <v>-248440.95999999999</v>
          </cell>
          <cell r="G538">
            <v>1</v>
          </cell>
          <cell r="H538" t="str">
            <v>2010-01-31</v>
          </cell>
        </row>
        <row r="539">
          <cell r="A539" t="str">
            <v>480001</v>
          </cell>
          <cell r="B539" t="str">
            <v>1015</v>
          </cell>
          <cell r="C539">
            <v>9213.67</v>
          </cell>
          <cell r="D539" t="str">
            <v>202</v>
          </cell>
          <cell r="E539" t="str">
            <v>453</v>
          </cell>
          <cell r="F539">
            <v>14221.38</v>
          </cell>
          <cell r="G539">
            <v>7</v>
          </cell>
          <cell r="H539" t="str">
            <v>2009-07-31</v>
          </cell>
        </row>
        <row r="540">
          <cell r="A540" t="str">
            <v>480001</v>
          </cell>
          <cell r="B540" t="str">
            <v>1015</v>
          </cell>
          <cell r="C540">
            <v>-3796.99</v>
          </cell>
          <cell r="D540" t="str">
            <v>202</v>
          </cell>
          <cell r="E540" t="str">
            <v>453</v>
          </cell>
          <cell r="F540">
            <v>-275.79000000000002</v>
          </cell>
          <cell r="G540">
            <v>8</v>
          </cell>
          <cell r="H540" t="str">
            <v>2009-08-31</v>
          </cell>
        </row>
        <row r="541">
          <cell r="A541" t="str">
            <v>481006</v>
          </cell>
          <cell r="B541" t="str">
            <v>1015</v>
          </cell>
          <cell r="C541">
            <v>10896.59</v>
          </cell>
          <cell r="D541" t="str">
            <v>202</v>
          </cell>
          <cell r="E541" t="str">
            <v>453</v>
          </cell>
          <cell r="F541">
            <v>7683.18</v>
          </cell>
          <cell r="G541">
            <v>9</v>
          </cell>
          <cell r="H541" t="str">
            <v>2009-09-30</v>
          </cell>
        </row>
        <row r="542">
          <cell r="A542" t="str">
            <v>480001</v>
          </cell>
          <cell r="B542" t="str">
            <v>1015</v>
          </cell>
          <cell r="C542">
            <v>-174161.7</v>
          </cell>
          <cell r="D542" t="str">
            <v>202</v>
          </cell>
          <cell r="E542" t="str">
            <v>453</v>
          </cell>
          <cell r="F542">
            <v>-88691.18</v>
          </cell>
          <cell r="G542">
            <v>12</v>
          </cell>
          <cell r="H542" t="str">
            <v>2009-12-31</v>
          </cell>
        </row>
        <row r="543">
          <cell r="A543" t="str">
            <v>480001</v>
          </cell>
          <cell r="B543" t="str">
            <v>1015</v>
          </cell>
          <cell r="C543">
            <v>43700</v>
          </cell>
          <cell r="D543" t="str">
            <v>202</v>
          </cell>
          <cell r="E543" t="str">
            <v>453</v>
          </cell>
          <cell r="F543">
            <v>22513</v>
          </cell>
          <cell r="G543">
            <v>2</v>
          </cell>
          <cell r="H543" t="str">
            <v>2010-02-28</v>
          </cell>
        </row>
        <row r="544">
          <cell r="A544" t="str">
            <v>481006</v>
          </cell>
          <cell r="B544" t="str">
            <v>1015</v>
          </cell>
          <cell r="C544">
            <v>33149</v>
          </cell>
          <cell r="D544" t="str">
            <v>202</v>
          </cell>
          <cell r="E544" t="str">
            <v>453</v>
          </cell>
          <cell r="F544">
            <v>21009</v>
          </cell>
          <cell r="G544">
            <v>3</v>
          </cell>
          <cell r="H544" t="str">
            <v>2010-03-31</v>
          </cell>
        </row>
        <row r="545">
          <cell r="A545" t="str">
            <v>481004</v>
          </cell>
          <cell r="B545" t="str">
            <v>1015</v>
          </cell>
          <cell r="C545">
            <v>-379588.22</v>
          </cell>
          <cell r="D545" t="str">
            <v>202</v>
          </cell>
          <cell r="E545" t="str">
            <v>453</v>
          </cell>
          <cell r="F545">
            <v>-197379.55</v>
          </cell>
          <cell r="G545">
            <v>12</v>
          </cell>
          <cell r="H545" t="str">
            <v>2009-12-31</v>
          </cell>
        </row>
        <row r="546">
          <cell r="A546" t="str">
            <v>480000</v>
          </cell>
          <cell r="B546" t="str">
            <v>1015</v>
          </cell>
          <cell r="C546">
            <v>-843995.43</v>
          </cell>
          <cell r="D546" t="str">
            <v>202</v>
          </cell>
          <cell r="E546" t="str">
            <v>453</v>
          </cell>
          <cell r="F546">
            <v>-303399.26</v>
          </cell>
          <cell r="G546">
            <v>2</v>
          </cell>
          <cell r="H546" t="str">
            <v>2010-02-28</v>
          </cell>
        </row>
        <row r="547">
          <cell r="A547" t="str">
            <v>480000</v>
          </cell>
          <cell r="B547" t="str">
            <v>1015</v>
          </cell>
          <cell r="C547">
            <v>-476109.4</v>
          </cell>
          <cell r="D547" t="str">
            <v>202</v>
          </cell>
          <cell r="E547" t="str">
            <v>453</v>
          </cell>
          <cell r="F547">
            <v>-117942.69</v>
          </cell>
          <cell r="G547">
            <v>6</v>
          </cell>
          <cell r="H547" t="str">
            <v>2010-06-30</v>
          </cell>
        </row>
        <row r="548">
          <cell r="A548" t="str">
            <v>481004</v>
          </cell>
          <cell r="B548" t="str">
            <v>1015</v>
          </cell>
          <cell r="C548">
            <v>-188307.71</v>
          </cell>
          <cell r="D548" t="str">
            <v>202</v>
          </cell>
          <cell r="E548" t="str">
            <v>453</v>
          </cell>
          <cell r="F548">
            <v>-70747.86</v>
          </cell>
          <cell r="G548">
            <v>6</v>
          </cell>
          <cell r="H548" t="str">
            <v>2010-06-30</v>
          </cell>
        </row>
        <row r="549">
          <cell r="A549" t="str">
            <v>481006</v>
          </cell>
          <cell r="B549" t="str">
            <v>1015</v>
          </cell>
          <cell r="C549">
            <v>-5287.25</v>
          </cell>
          <cell r="D549" t="str">
            <v>202</v>
          </cell>
          <cell r="E549" t="str">
            <v>453</v>
          </cell>
          <cell r="F549">
            <v>12816.22</v>
          </cell>
          <cell r="G549">
            <v>7</v>
          </cell>
          <cell r="H549" t="str">
            <v>2009-07-31</v>
          </cell>
        </row>
        <row r="550">
          <cell r="A550" t="str">
            <v>480001</v>
          </cell>
          <cell r="B550" t="str">
            <v>1015</v>
          </cell>
          <cell r="C550">
            <v>104029</v>
          </cell>
          <cell r="D550" t="str">
            <v>202</v>
          </cell>
          <cell r="E550" t="str">
            <v>453</v>
          </cell>
          <cell r="F550">
            <v>51862</v>
          </cell>
          <cell r="G550">
            <v>6</v>
          </cell>
          <cell r="H550" t="str">
            <v>2010-06-30</v>
          </cell>
        </row>
        <row r="551">
          <cell r="A551" t="str">
            <v>481004</v>
          </cell>
          <cell r="B551" t="str">
            <v>1015</v>
          </cell>
          <cell r="C551">
            <v>-104177.97</v>
          </cell>
          <cell r="D551" t="str">
            <v>202</v>
          </cell>
          <cell r="E551" t="str">
            <v>453</v>
          </cell>
          <cell r="F551">
            <v>-20951.68</v>
          </cell>
          <cell r="G551">
            <v>8</v>
          </cell>
          <cell r="H551" t="str">
            <v>2009-08-31</v>
          </cell>
        </row>
        <row r="552">
          <cell r="A552" t="str">
            <v>481004</v>
          </cell>
          <cell r="B552" t="str">
            <v>1015</v>
          </cell>
          <cell r="C552">
            <v>-108232.59</v>
          </cell>
          <cell r="D552" t="str">
            <v>202</v>
          </cell>
          <cell r="E552" t="str">
            <v>453</v>
          </cell>
          <cell r="F552">
            <v>-23640.18</v>
          </cell>
          <cell r="G552">
            <v>9</v>
          </cell>
          <cell r="H552" t="str">
            <v>2009-09-30</v>
          </cell>
        </row>
        <row r="553">
          <cell r="A553" t="str">
            <v>480000</v>
          </cell>
          <cell r="B553" t="str">
            <v>1015</v>
          </cell>
          <cell r="C553">
            <v>-458439.23</v>
          </cell>
          <cell r="D553" t="str">
            <v>202</v>
          </cell>
          <cell r="E553" t="str">
            <v>453</v>
          </cell>
          <cell r="F553">
            <v>-111410.61</v>
          </cell>
          <cell r="G553">
            <v>10</v>
          </cell>
          <cell r="H553" t="str">
            <v>2009-10-31</v>
          </cell>
        </row>
        <row r="554">
          <cell r="A554" t="str">
            <v>480000</v>
          </cell>
          <cell r="B554" t="str">
            <v>1015</v>
          </cell>
          <cell r="C554">
            <v>-11.41</v>
          </cell>
          <cell r="D554" t="str">
            <v>202</v>
          </cell>
          <cell r="E554" t="str">
            <v>455</v>
          </cell>
          <cell r="F554">
            <v>0.71</v>
          </cell>
          <cell r="G554">
            <v>7</v>
          </cell>
          <cell r="H554" t="str">
            <v>2009-07-31</v>
          </cell>
        </row>
        <row r="555">
          <cell r="A555" t="str">
            <v>481004</v>
          </cell>
          <cell r="B555" t="str">
            <v>1015</v>
          </cell>
          <cell r="C555">
            <v>259.43</v>
          </cell>
          <cell r="D555" t="str">
            <v>202</v>
          </cell>
          <cell r="E555" t="str">
            <v>455</v>
          </cell>
          <cell r="F555">
            <v>116.95</v>
          </cell>
          <cell r="G555">
            <v>7</v>
          </cell>
          <cell r="H555" t="str">
            <v>2009-07-31</v>
          </cell>
        </row>
        <row r="556">
          <cell r="A556" t="str">
            <v>481005</v>
          </cell>
          <cell r="B556" t="str">
            <v>1015</v>
          </cell>
          <cell r="C556">
            <v>-933</v>
          </cell>
          <cell r="D556" t="str">
            <v>202</v>
          </cell>
          <cell r="E556" t="str">
            <v>457</v>
          </cell>
          <cell r="F556">
            <v>-7207</v>
          </cell>
          <cell r="G556">
            <v>7</v>
          </cell>
          <cell r="H556" t="str">
            <v>2009-07-31</v>
          </cell>
        </row>
        <row r="557">
          <cell r="A557" t="str">
            <v>481002</v>
          </cell>
          <cell r="B557" t="str">
            <v>1015</v>
          </cell>
          <cell r="C557">
            <v>-354</v>
          </cell>
          <cell r="D557" t="str">
            <v>202</v>
          </cell>
          <cell r="E557" t="str">
            <v>457</v>
          </cell>
          <cell r="F557">
            <v>-2049</v>
          </cell>
          <cell r="G557">
            <v>12</v>
          </cell>
          <cell r="H557" t="str">
            <v>2009-12-31</v>
          </cell>
        </row>
        <row r="558">
          <cell r="A558" t="str">
            <v>481005</v>
          </cell>
          <cell r="B558" t="str">
            <v>1015</v>
          </cell>
          <cell r="C558">
            <v>-2492.23</v>
          </cell>
          <cell r="D558" t="str">
            <v>202</v>
          </cell>
          <cell r="E558" t="str">
            <v>457</v>
          </cell>
          <cell r="F558">
            <v>-19696.66</v>
          </cell>
          <cell r="G558">
            <v>1</v>
          </cell>
          <cell r="H558" t="str">
            <v>2010-01-31</v>
          </cell>
        </row>
        <row r="559">
          <cell r="A559" t="str">
            <v>481005</v>
          </cell>
          <cell r="B559" t="str">
            <v>1015</v>
          </cell>
          <cell r="C559">
            <v>-2404.39</v>
          </cell>
          <cell r="D559" t="str">
            <v>202</v>
          </cell>
          <cell r="E559" t="str">
            <v>457</v>
          </cell>
          <cell r="F559">
            <v>-13448.54</v>
          </cell>
          <cell r="G559">
            <v>2</v>
          </cell>
          <cell r="H559" t="str">
            <v>2010-02-28</v>
          </cell>
        </row>
        <row r="560">
          <cell r="A560" t="str">
            <v>481002</v>
          </cell>
          <cell r="B560" t="str">
            <v>1015</v>
          </cell>
          <cell r="C560">
            <v>-970.25</v>
          </cell>
          <cell r="D560" t="str">
            <v>202</v>
          </cell>
          <cell r="E560" t="str">
            <v>457</v>
          </cell>
          <cell r="F560">
            <v>-2513.2199999999998</v>
          </cell>
          <cell r="G560">
            <v>5</v>
          </cell>
          <cell r="H560" t="str">
            <v>2010-05-31</v>
          </cell>
        </row>
        <row r="561">
          <cell r="A561" t="str">
            <v>481002</v>
          </cell>
          <cell r="B561" t="str">
            <v>1015</v>
          </cell>
          <cell r="C561">
            <v>-316</v>
          </cell>
          <cell r="D561" t="str">
            <v>202</v>
          </cell>
          <cell r="E561" t="str">
            <v>457</v>
          </cell>
          <cell r="F561">
            <v>-1759</v>
          </cell>
          <cell r="G561">
            <v>8</v>
          </cell>
          <cell r="H561" t="str">
            <v>2009-08-31</v>
          </cell>
        </row>
        <row r="562">
          <cell r="A562" t="str">
            <v>481005</v>
          </cell>
          <cell r="B562" t="str">
            <v>1015</v>
          </cell>
          <cell r="C562">
            <v>-2322.4</v>
          </cell>
          <cell r="D562" t="str">
            <v>202</v>
          </cell>
          <cell r="E562" t="str">
            <v>457</v>
          </cell>
          <cell r="F562">
            <v>-12793.85</v>
          </cell>
          <cell r="G562">
            <v>4</v>
          </cell>
          <cell r="H562" t="str">
            <v>2010-04-30</v>
          </cell>
        </row>
        <row r="563">
          <cell r="A563" t="str">
            <v>481002</v>
          </cell>
          <cell r="B563" t="str">
            <v>1015</v>
          </cell>
          <cell r="C563">
            <v>-945.29</v>
          </cell>
          <cell r="D563" t="str">
            <v>202</v>
          </cell>
          <cell r="E563" t="str">
            <v>457</v>
          </cell>
          <cell r="F563">
            <v>-2316.65</v>
          </cell>
          <cell r="G563">
            <v>1</v>
          </cell>
          <cell r="H563" t="str">
            <v>2010-01-31</v>
          </cell>
        </row>
        <row r="564">
          <cell r="A564" t="str">
            <v>481002</v>
          </cell>
          <cell r="B564" t="str">
            <v>1015</v>
          </cell>
          <cell r="C564">
            <v>-887.33</v>
          </cell>
          <cell r="D564" t="str">
            <v>202</v>
          </cell>
          <cell r="E564" t="str">
            <v>457</v>
          </cell>
          <cell r="F564">
            <v>-1884.47</v>
          </cell>
          <cell r="G564">
            <v>4</v>
          </cell>
          <cell r="H564" t="str">
            <v>2010-04-30</v>
          </cell>
        </row>
        <row r="565">
          <cell r="A565" t="str">
            <v>481005</v>
          </cell>
          <cell r="B565" t="str">
            <v>1015</v>
          </cell>
          <cell r="C565">
            <v>3683.25</v>
          </cell>
          <cell r="D565" t="str">
            <v>202</v>
          </cell>
          <cell r="E565" t="str">
            <v>457</v>
          </cell>
          <cell r="F565">
            <v>-11545.05</v>
          </cell>
          <cell r="G565">
            <v>5</v>
          </cell>
          <cell r="H565" t="str">
            <v>2010-05-31</v>
          </cell>
        </row>
        <row r="566">
          <cell r="A566" t="str">
            <v>481005</v>
          </cell>
          <cell r="B566" t="str">
            <v>1015</v>
          </cell>
          <cell r="C566">
            <v>-1979</v>
          </cell>
          <cell r="D566" t="str">
            <v>202</v>
          </cell>
          <cell r="E566" t="str">
            <v>457</v>
          </cell>
          <cell r="F566">
            <v>-6037</v>
          </cell>
          <cell r="G566">
            <v>8</v>
          </cell>
          <cell r="H566" t="str">
            <v>2009-08-31</v>
          </cell>
        </row>
        <row r="567">
          <cell r="A567" t="str">
            <v>481005</v>
          </cell>
          <cell r="B567" t="str">
            <v>1015</v>
          </cell>
          <cell r="C567">
            <v>-2041</v>
          </cell>
          <cell r="D567" t="str">
            <v>202</v>
          </cell>
          <cell r="E567" t="str">
            <v>457</v>
          </cell>
          <cell r="F567">
            <v>-6494</v>
          </cell>
          <cell r="G567">
            <v>10</v>
          </cell>
          <cell r="H567" t="str">
            <v>2009-10-31</v>
          </cell>
        </row>
        <row r="568">
          <cell r="A568" t="str">
            <v>481005</v>
          </cell>
          <cell r="B568" t="str">
            <v>1015</v>
          </cell>
          <cell r="C568">
            <v>-1832</v>
          </cell>
          <cell r="D568" t="str">
            <v>202</v>
          </cell>
          <cell r="E568" t="str">
            <v>457</v>
          </cell>
          <cell r="F568">
            <v>-4866</v>
          </cell>
          <cell r="G568">
            <v>9</v>
          </cell>
          <cell r="H568" t="str">
            <v>2009-09-30</v>
          </cell>
        </row>
        <row r="569">
          <cell r="A569" t="str">
            <v>481005</v>
          </cell>
          <cell r="B569" t="str">
            <v>1015</v>
          </cell>
          <cell r="C569">
            <v>-944.52</v>
          </cell>
          <cell r="D569" t="str">
            <v>202</v>
          </cell>
          <cell r="E569" t="str">
            <v>457</v>
          </cell>
          <cell r="F569">
            <v>-2229.14</v>
          </cell>
          <cell r="G569">
            <v>6</v>
          </cell>
          <cell r="H569" t="str">
            <v>2010-06-30</v>
          </cell>
        </row>
        <row r="570">
          <cell r="A570" t="str">
            <v>481002</v>
          </cell>
          <cell r="B570" t="str">
            <v>1015</v>
          </cell>
          <cell r="C570">
            <v>-1161.46</v>
          </cell>
          <cell r="D570" t="str">
            <v>202</v>
          </cell>
          <cell r="E570" t="str">
            <v>457</v>
          </cell>
          <cell r="F570">
            <v>-3970.9</v>
          </cell>
          <cell r="G570">
            <v>6</v>
          </cell>
          <cell r="H570" t="str">
            <v>2010-06-30</v>
          </cell>
        </row>
        <row r="571">
          <cell r="A571" t="str">
            <v>481002</v>
          </cell>
          <cell r="B571" t="str">
            <v>1015</v>
          </cell>
          <cell r="C571">
            <v>-329</v>
          </cell>
          <cell r="D571" t="str">
            <v>202</v>
          </cell>
          <cell r="E571" t="str">
            <v>457</v>
          </cell>
          <cell r="F571">
            <v>-1853</v>
          </cell>
          <cell r="G571">
            <v>7</v>
          </cell>
          <cell r="H571" t="str">
            <v>2009-07-31</v>
          </cell>
        </row>
        <row r="572">
          <cell r="A572" t="str">
            <v>481002</v>
          </cell>
          <cell r="B572" t="str">
            <v>1015</v>
          </cell>
          <cell r="C572">
            <v>-239</v>
          </cell>
          <cell r="D572" t="str">
            <v>202</v>
          </cell>
          <cell r="E572" t="str">
            <v>457</v>
          </cell>
          <cell r="F572">
            <v>-1168</v>
          </cell>
          <cell r="G572">
            <v>9</v>
          </cell>
          <cell r="H572" t="str">
            <v>2009-09-30</v>
          </cell>
        </row>
        <row r="573">
          <cell r="A573" t="str">
            <v>481002</v>
          </cell>
          <cell r="B573" t="str">
            <v>1015</v>
          </cell>
          <cell r="C573">
            <v>-336</v>
          </cell>
          <cell r="D573" t="str">
            <v>202</v>
          </cell>
          <cell r="E573" t="str">
            <v>457</v>
          </cell>
          <cell r="F573">
            <v>-1909</v>
          </cell>
          <cell r="G573">
            <v>11</v>
          </cell>
          <cell r="H573" t="str">
            <v>2009-11-30</v>
          </cell>
        </row>
        <row r="574">
          <cell r="A574" t="str">
            <v>481005</v>
          </cell>
          <cell r="B574" t="str">
            <v>1015</v>
          </cell>
          <cell r="C574">
            <v>-3021</v>
          </cell>
          <cell r="D574" t="str">
            <v>202</v>
          </cell>
          <cell r="E574" t="str">
            <v>457</v>
          </cell>
          <cell r="F574">
            <v>-14170</v>
          </cell>
          <cell r="G574">
            <v>12</v>
          </cell>
          <cell r="H574" t="str">
            <v>2009-12-31</v>
          </cell>
        </row>
        <row r="575">
          <cell r="A575" t="str">
            <v>481002</v>
          </cell>
          <cell r="B575" t="str">
            <v>1015</v>
          </cell>
          <cell r="C575">
            <v>-306</v>
          </cell>
          <cell r="D575" t="str">
            <v>202</v>
          </cell>
          <cell r="E575" t="str">
            <v>457</v>
          </cell>
          <cell r="F575">
            <v>-1682</v>
          </cell>
          <cell r="G575">
            <v>10</v>
          </cell>
          <cell r="H575" t="str">
            <v>2009-10-31</v>
          </cell>
        </row>
        <row r="576">
          <cell r="A576" t="str">
            <v>481005</v>
          </cell>
          <cell r="B576" t="str">
            <v>1015</v>
          </cell>
          <cell r="C576">
            <v>-3084</v>
          </cell>
          <cell r="D576" t="str">
            <v>202</v>
          </cell>
          <cell r="E576" t="str">
            <v>457</v>
          </cell>
          <cell r="F576">
            <v>-14665</v>
          </cell>
          <cell r="G576">
            <v>11</v>
          </cell>
          <cell r="H576" t="str">
            <v>2009-11-30</v>
          </cell>
        </row>
        <row r="577">
          <cell r="A577" t="str">
            <v>481002</v>
          </cell>
          <cell r="B577" t="str">
            <v>1015</v>
          </cell>
          <cell r="C577">
            <v>-834.7</v>
          </cell>
          <cell r="D577" t="str">
            <v>202</v>
          </cell>
          <cell r="E577" t="str">
            <v>457</v>
          </cell>
          <cell r="F577">
            <v>-1477</v>
          </cell>
          <cell r="G577">
            <v>2</v>
          </cell>
          <cell r="H577" t="str">
            <v>2010-02-28</v>
          </cell>
        </row>
        <row r="578">
          <cell r="A578" t="str">
            <v>481005</v>
          </cell>
          <cell r="B578" t="str">
            <v>1015</v>
          </cell>
          <cell r="C578">
            <v>-2380.1799999999998</v>
          </cell>
          <cell r="D578" t="str">
            <v>202</v>
          </cell>
          <cell r="E578" t="str">
            <v>457</v>
          </cell>
          <cell r="F578">
            <v>-13304.69</v>
          </cell>
          <cell r="G578">
            <v>3</v>
          </cell>
          <cell r="H578" t="str">
            <v>2010-03-31</v>
          </cell>
        </row>
        <row r="579">
          <cell r="A579" t="str">
            <v>481002</v>
          </cell>
          <cell r="B579" t="str">
            <v>1015</v>
          </cell>
          <cell r="C579">
            <v>-810.52</v>
          </cell>
          <cell r="D579" t="str">
            <v>202</v>
          </cell>
          <cell r="E579" t="str">
            <v>457</v>
          </cell>
          <cell r="F579">
            <v>-1296</v>
          </cell>
          <cell r="G579">
            <v>3</v>
          </cell>
          <cell r="H579" t="str">
            <v>2010-03-31</v>
          </cell>
        </row>
        <row r="580">
          <cell r="A580" t="str">
            <v>481004</v>
          </cell>
          <cell r="B580" t="str">
            <v>1015</v>
          </cell>
          <cell r="C580">
            <v>-203200</v>
          </cell>
          <cell r="D580" t="str">
            <v>203</v>
          </cell>
          <cell r="E580" t="str">
            <v>402</v>
          </cell>
          <cell r="F580">
            <v>0</v>
          </cell>
          <cell r="G580">
            <v>7</v>
          </cell>
          <cell r="H580" t="str">
            <v>2009-07-31</v>
          </cell>
        </row>
        <row r="581">
          <cell r="A581" t="str">
            <v>481004</v>
          </cell>
          <cell r="B581" t="str">
            <v>1015</v>
          </cell>
          <cell r="C581">
            <v>-137</v>
          </cell>
          <cell r="D581" t="str">
            <v>203</v>
          </cell>
          <cell r="E581" t="str">
            <v>402</v>
          </cell>
          <cell r="F581">
            <v>0</v>
          </cell>
          <cell r="G581">
            <v>9</v>
          </cell>
          <cell r="H581" t="str">
            <v>2009-09-30</v>
          </cell>
        </row>
        <row r="582">
          <cell r="A582" t="str">
            <v>481004</v>
          </cell>
          <cell r="B582" t="str">
            <v>1015</v>
          </cell>
          <cell r="C582">
            <v>-152025.20000000001</v>
          </cell>
          <cell r="D582" t="str">
            <v>203</v>
          </cell>
          <cell r="E582" t="str">
            <v>402</v>
          </cell>
          <cell r="F582">
            <v>0</v>
          </cell>
          <cell r="G582">
            <v>6</v>
          </cell>
          <cell r="H582" t="str">
            <v>2010-06-30</v>
          </cell>
        </row>
        <row r="583">
          <cell r="A583" t="str">
            <v>481000</v>
          </cell>
          <cell r="B583" t="str">
            <v>1015</v>
          </cell>
          <cell r="C583">
            <v>-15619</v>
          </cell>
          <cell r="D583" t="str">
            <v>203</v>
          </cell>
          <cell r="E583" t="str">
            <v>402</v>
          </cell>
          <cell r="F583">
            <v>0</v>
          </cell>
          <cell r="G583">
            <v>8</v>
          </cell>
          <cell r="H583" t="str">
            <v>2009-08-31</v>
          </cell>
        </row>
        <row r="584">
          <cell r="A584" t="str">
            <v>481004</v>
          </cell>
          <cell r="B584" t="str">
            <v>1015</v>
          </cell>
          <cell r="C584">
            <v>-446892.21</v>
          </cell>
          <cell r="D584" t="str">
            <v>203</v>
          </cell>
          <cell r="E584" t="str">
            <v>402</v>
          </cell>
          <cell r="F584">
            <v>0</v>
          </cell>
          <cell r="G584">
            <v>1</v>
          </cell>
          <cell r="H584" t="str">
            <v>2010-01-31</v>
          </cell>
        </row>
        <row r="585">
          <cell r="A585" t="str">
            <v>481004</v>
          </cell>
          <cell r="B585" t="str">
            <v>1015</v>
          </cell>
          <cell r="C585">
            <v>-458.53</v>
          </cell>
          <cell r="D585" t="str">
            <v>203</v>
          </cell>
          <cell r="E585" t="str">
            <v>402</v>
          </cell>
          <cell r="F585">
            <v>0</v>
          </cell>
          <cell r="G585">
            <v>2</v>
          </cell>
          <cell r="H585" t="str">
            <v>2010-02-28</v>
          </cell>
        </row>
        <row r="586">
          <cell r="A586" t="str">
            <v>481004</v>
          </cell>
          <cell r="B586" t="str">
            <v>1015</v>
          </cell>
          <cell r="C586">
            <v>-499.94</v>
          </cell>
          <cell r="D586" t="str">
            <v>203</v>
          </cell>
          <cell r="E586" t="str">
            <v>402</v>
          </cell>
          <cell r="F586">
            <v>0</v>
          </cell>
          <cell r="G586">
            <v>3</v>
          </cell>
          <cell r="H586" t="str">
            <v>2010-03-31</v>
          </cell>
        </row>
        <row r="587">
          <cell r="A587" t="str">
            <v>481004</v>
          </cell>
          <cell r="B587" t="str">
            <v>1015</v>
          </cell>
          <cell r="C587">
            <v>-236128</v>
          </cell>
          <cell r="D587" t="str">
            <v>203</v>
          </cell>
          <cell r="E587" t="str">
            <v>402</v>
          </cell>
          <cell r="F587">
            <v>0</v>
          </cell>
          <cell r="G587">
            <v>9</v>
          </cell>
          <cell r="H587" t="str">
            <v>2009-09-30</v>
          </cell>
        </row>
        <row r="588">
          <cell r="A588" t="str">
            <v>481004</v>
          </cell>
          <cell r="B588" t="str">
            <v>1015</v>
          </cell>
          <cell r="C588">
            <v>-340714</v>
          </cell>
          <cell r="D588" t="str">
            <v>203</v>
          </cell>
          <cell r="E588" t="str">
            <v>402</v>
          </cell>
          <cell r="F588">
            <v>0</v>
          </cell>
          <cell r="G588">
            <v>10</v>
          </cell>
          <cell r="H588" t="str">
            <v>2009-10-31</v>
          </cell>
        </row>
        <row r="589">
          <cell r="A589" t="str">
            <v>481000</v>
          </cell>
          <cell r="B589" t="str">
            <v>1015</v>
          </cell>
          <cell r="C589">
            <v>-46567</v>
          </cell>
          <cell r="D589" t="str">
            <v>203</v>
          </cell>
          <cell r="E589" t="str">
            <v>402</v>
          </cell>
          <cell r="F589">
            <v>0</v>
          </cell>
          <cell r="G589">
            <v>11</v>
          </cell>
          <cell r="H589" t="str">
            <v>2009-11-30</v>
          </cell>
        </row>
        <row r="590">
          <cell r="A590" t="str">
            <v>481004</v>
          </cell>
          <cell r="B590" t="str">
            <v>1015</v>
          </cell>
          <cell r="C590">
            <v>-672961</v>
          </cell>
          <cell r="D590" t="str">
            <v>203</v>
          </cell>
          <cell r="E590" t="str">
            <v>402</v>
          </cell>
          <cell r="F590">
            <v>0</v>
          </cell>
          <cell r="G590">
            <v>11</v>
          </cell>
          <cell r="H590" t="str">
            <v>2009-11-30</v>
          </cell>
        </row>
        <row r="591">
          <cell r="A591" t="str">
            <v>481004</v>
          </cell>
          <cell r="B591" t="str">
            <v>1015</v>
          </cell>
          <cell r="C591">
            <v>-886431</v>
          </cell>
          <cell r="D591" t="str">
            <v>203</v>
          </cell>
          <cell r="E591" t="str">
            <v>402</v>
          </cell>
          <cell r="F591">
            <v>0</v>
          </cell>
          <cell r="G591">
            <v>12</v>
          </cell>
          <cell r="H591" t="str">
            <v>2009-12-31</v>
          </cell>
        </row>
        <row r="592">
          <cell r="A592" t="str">
            <v>481004</v>
          </cell>
          <cell r="B592" t="str">
            <v>1015</v>
          </cell>
          <cell r="C592">
            <v>-755.56</v>
          </cell>
          <cell r="D592" t="str">
            <v>203</v>
          </cell>
          <cell r="E592" t="str">
            <v>402</v>
          </cell>
          <cell r="F592">
            <v>0</v>
          </cell>
          <cell r="G592">
            <v>1</v>
          </cell>
          <cell r="H592" t="str">
            <v>2010-01-31</v>
          </cell>
        </row>
        <row r="593">
          <cell r="A593" t="str">
            <v>481000</v>
          </cell>
          <cell r="B593" t="str">
            <v>1015</v>
          </cell>
          <cell r="C593">
            <v>-242987.41</v>
          </cell>
          <cell r="D593" t="str">
            <v>203</v>
          </cell>
          <cell r="E593" t="str">
            <v>402</v>
          </cell>
          <cell r="F593">
            <v>0</v>
          </cell>
          <cell r="G593">
            <v>2</v>
          </cell>
          <cell r="H593" t="str">
            <v>2010-02-28</v>
          </cell>
        </row>
        <row r="594">
          <cell r="A594" t="str">
            <v>481000</v>
          </cell>
          <cell r="B594" t="str">
            <v>1015</v>
          </cell>
          <cell r="C594">
            <v>-243729.98</v>
          </cell>
          <cell r="D594" t="str">
            <v>203</v>
          </cell>
          <cell r="E594" t="str">
            <v>402</v>
          </cell>
          <cell r="F594">
            <v>0</v>
          </cell>
          <cell r="G594">
            <v>3</v>
          </cell>
          <cell r="H594" t="str">
            <v>2010-03-31</v>
          </cell>
        </row>
        <row r="595">
          <cell r="A595" t="str">
            <v>481000</v>
          </cell>
          <cell r="B595" t="str">
            <v>1015</v>
          </cell>
          <cell r="C595">
            <v>-103523.3</v>
          </cell>
          <cell r="D595" t="str">
            <v>203</v>
          </cell>
          <cell r="E595" t="str">
            <v>402</v>
          </cell>
          <cell r="F595">
            <v>0</v>
          </cell>
          <cell r="G595">
            <v>5</v>
          </cell>
          <cell r="H595" t="str">
            <v>2010-05-31</v>
          </cell>
        </row>
        <row r="596">
          <cell r="A596" t="str">
            <v>481004</v>
          </cell>
          <cell r="B596" t="str">
            <v>1015</v>
          </cell>
          <cell r="C596">
            <v>-153</v>
          </cell>
          <cell r="D596" t="str">
            <v>203</v>
          </cell>
          <cell r="E596" t="str">
            <v>402</v>
          </cell>
          <cell r="F596">
            <v>0</v>
          </cell>
          <cell r="G596">
            <v>7</v>
          </cell>
          <cell r="H596" t="str">
            <v>2009-07-31</v>
          </cell>
        </row>
        <row r="597">
          <cell r="A597" t="str">
            <v>481004</v>
          </cell>
          <cell r="B597" t="str">
            <v>1015</v>
          </cell>
          <cell r="C597">
            <v>-596</v>
          </cell>
          <cell r="D597" t="str">
            <v>203</v>
          </cell>
          <cell r="E597" t="str">
            <v>402</v>
          </cell>
          <cell r="F597">
            <v>0</v>
          </cell>
          <cell r="G597">
            <v>12</v>
          </cell>
          <cell r="H597" t="str">
            <v>2009-12-31</v>
          </cell>
        </row>
        <row r="598">
          <cell r="A598" t="str">
            <v>481000</v>
          </cell>
          <cell r="B598" t="str">
            <v>1015</v>
          </cell>
          <cell r="C598">
            <v>-104419.28</v>
          </cell>
          <cell r="D598" t="str">
            <v>203</v>
          </cell>
          <cell r="E598" t="str">
            <v>402</v>
          </cell>
          <cell r="F598">
            <v>0</v>
          </cell>
          <cell r="G598">
            <v>6</v>
          </cell>
          <cell r="H598" t="str">
            <v>2010-06-30</v>
          </cell>
        </row>
        <row r="599">
          <cell r="A599" t="str">
            <v>481004</v>
          </cell>
          <cell r="B599" t="str">
            <v>1015</v>
          </cell>
          <cell r="C599">
            <v>-136</v>
          </cell>
          <cell r="D599" t="str">
            <v>203</v>
          </cell>
          <cell r="E599" t="str">
            <v>402</v>
          </cell>
          <cell r="F599">
            <v>0</v>
          </cell>
          <cell r="G599">
            <v>8</v>
          </cell>
          <cell r="H599" t="str">
            <v>2009-08-31</v>
          </cell>
        </row>
        <row r="600">
          <cell r="A600" t="str">
            <v>481000</v>
          </cell>
          <cell r="B600" t="str">
            <v>1015</v>
          </cell>
          <cell r="C600">
            <v>-21597</v>
          </cell>
          <cell r="D600" t="str">
            <v>203</v>
          </cell>
          <cell r="E600" t="str">
            <v>402</v>
          </cell>
          <cell r="F600">
            <v>0</v>
          </cell>
          <cell r="G600">
            <v>10</v>
          </cell>
          <cell r="H600" t="str">
            <v>2009-10-31</v>
          </cell>
        </row>
        <row r="601">
          <cell r="A601" t="str">
            <v>481004</v>
          </cell>
          <cell r="B601" t="str">
            <v>1015</v>
          </cell>
          <cell r="C601">
            <v>-285.26</v>
          </cell>
          <cell r="D601" t="str">
            <v>203</v>
          </cell>
          <cell r="E601" t="str">
            <v>402</v>
          </cell>
          <cell r="F601">
            <v>0</v>
          </cell>
          <cell r="G601">
            <v>4</v>
          </cell>
          <cell r="H601" t="str">
            <v>2010-04-30</v>
          </cell>
        </row>
        <row r="602">
          <cell r="A602" t="str">
            <v>481004</v>
          </cell>
          <cell r="B602" t="str">
            <v>1015</v>
          </cell>
          <cell r="C602">
            <v>-108.4</v>
          </cell>
          <cell r="D602" t="str">
            <v>203</v>
          </cell>
          <cell r="E602" t="str">
            <v>402</v>
          </cell>
          <cell r="F602">
            <v>0</v>
          </cell>
          <cell r="G602">
            <v>6</v>
          </cell>
          <cell r="H602" t="str">
            <v>2010-06-30</v>
          </cell>
        </row>
        <row r="603">
          <cell r="A603" t="str">
            <v>481004</v>
          </cell>
          <cell r="B603" t="str">
            <v>1015</v>
          </cell>
          <cell r="C603">
            <v>-512149.85</v>
          </cell>
          <cell r="D603" t="str">
            <v>203</v>
          </cell>
          <cell r="E603" t="str">
            <v>402</v>
          </cell>
          <cell r="F603">
            <v>0</v>
          </cell>
          <cell r="G603">
            <v>3</v>
          </cell>
          <cell r="H603" t="str">
            <v>2010-03-31</v>
          </cell>
        </row>
        <row r="604">
          <cell r="A604" t="str">
            <v>481004</v>
          </cell>
          <cell r="B604" t="str">
            <v>1015</v>
          </cell>
          <cell r="C604">
            <v>-166904.07999999999</v>
          </cell>
          <cell r="D604" t="str">
            <v>203</v>
          </cell>
          <cell r="E604" t="str">
            <v>402</v>
          </cell>
          <cell r="F604">
            <v>0</v>
          </cell>
          <cell r="G604">
            <v>4</v>
          </cell>
          <cell r="H604" t="str">
            <v>2010-04-30</v>
          </cell>
        </row>
        <row r="605">
          <cell r="A605" t="str">
            <v>481000</v>
          </cell>
          <cell r="B605" t="str">
            <v>1015</v>
          </cell>
          <cell r="C605">
            <v>-189992.87</v>
          </cell>
          <cell r="D605" t="str">
            <v>203</v>
          </cell>
          <cell r="E605" t="str">
            <v>402</v>
          </cell>
          <cell r="F605">
            <v>0</v>
          </cell>
          <cell r="G605">
            <v>4</v>
          </cell>
          <cell r="H605" t="str">
            <v>2010-04-30</v>
          </cell>
        </row>
        <row r="606">
          <cell r="A606" t="str">
            <v>481004</v>
          </cell>
          <cell r="B606" t="str">
            <v>1015</v>
          </cell>
          <cell r="C606">
            <v>-237.43</v>
          </cell>
          <cell r="D606" t="str">
            <v>203</v>
          </cell>
          <cell r="E606" t="str">
            <v>402</v>
          </cell>
          <cell r="F606">
            <v>0</v>
          </cell>
          <cell r="G606">
            <v>5</v>
          </cell>
          <cell r="H606" t="str">
            <v>2010-05-31</v>
          </cell>
        </row>
        <row r="607">
          <cell r="A607" t="str">
            <v>481004</v>
          </cell>
          <cell r="B607" t="str">
            <v>1015</v>
          </cell>
          <cell r="C607">
            <v>-193620.59</v>
          </cell>
          <cell r="D607" t="str">
            <v>203</v>
          </cell>
          <cell r="E607" t="str">
            <v>402</v>
          </cell>
          <cell r="F607">
            <v>0</v>
          </cell>
          <cell r="G607">
            <v>5</v>
          </cell>
          <cell r="H607" t="str">
            <v>2010-05-31</v>
          </cell>
        </row>
        <row r="608">
          <cell r="A608" t="str">
            <v>481000</v>
          </cell>
          <cell r="B608" t="str">
            <v>1015</v>
          </cell>
          <cell r="C608">
            <v>-16330</v>
          </cell>
          <cell r="D608" t="str">
            <v>203</v>
          </cell>
          <cell r="E608" t="str">
            <v>402</v>
          </cell>
          <cell r="F608">
            <v>0</v>
          </cell>
          <cell r="G608">
            <v>9</v>
          </cell>
          <cell r="H608" t="str">
            <v>2009-09-30</v>
          </cell>
        </row>
        <row r="609">
          <cell r="A609" t="str">
            <v>481004</v>
          </cell>
          <cell r="B609" t="str">
            <v>1015</v>
          </cell>
          <cell r="C609">
            <v>-218</v>
          </cell>
          <cell r="D609" t="str">
            <v>203</v>
          </cell>
          <cell r="E609" t="str">
            <v>402</v>
          </cell>
          <cell r="F609">
            <v>0</v>
          </cell>
          <cell r="G609">
            <v>10</v>
          </cell>
          <cell r="H609" t="str">
            <v>2009-10-31</v>
          </cell>
        </row>
        <row r="610">
          <cell r="A610" t="str">
            <v>481004</v>
          </cell>
          <cell r="B610" t="str">
            <v>1015</v>
          </cell>
          <cell r="C610">
            <v>-601</v>
          </cell>
          <cell r="D610" t="str">
            <v>203</v>
          </cell>
          <cell r="E610" t="str">
            <v>402</v>
          </cell>
          <cell r="F610">
            <v>0</v>
          </cell>
          <cell r="G610">
            <v>11</v>
          </cell>
          <cell r="H610" t="str">
            <v>2009-11-30</v>
          </cell>
        </row>
        <row r="611">
          <cell r="A611" t="str">
            <v>481000</v>
          </cell>
          <cell r="B611" t="str">
            <v>1015</v>
          </cell>
          <cell r="C611">
            <v>-63475</v>
          </cell>
          <cell r="D611" t="str">
            <v>203</v>
          </cell>
          <cell r="E611" t="str">
            <v>402</v>
          </cell>
          <cell r="F611">
            <v>0</v>
          </cell>
          <cell r="G611">
            <v>12</v>
          </cell>
          <cell r="H611" t="str">
            <v>2009-12-31</v>
          </cell>
        </row>
        <row r="612">
          <cell r="A612" t="str">
            <v>481000</v>
          </cell>
          <cell r="B612" t="str">
            <v>1015</v>
          </cell>
          <cell r="C612">
            <v>-14590</v>
          </cell>
          <cell r="D612" t="str">
            <v>203</v>
          </cell>
          <cell r="E612" t="str">
            <v>402</v>
          </cell>
          <cell r="F612">
            <v>0</v>
          </cell>
          <cell r="G612">
            <v>7</v>
          </cell>
          <cell r="H612" t="str">
            <v>2009-07-31</v>
          </cell>
        </row>
        <row r="613">
          <cell r="A613" t="str">
            <v>481004</v>
          </cell>
          <cell r="B613" t="str">
            <v>1015</v>
          </cell>
          <cell r="C613">
            <v>-254556</v>
          </cell>
          <cell r="D613" t="str">
            <v>203</v>
          </cell>
          <cell r="E613" t="str">
            <v>402</v>
          </cell>
          <cell r="F613">
            <v>0</v>
          </cell>
          <cell r="G613">
            <v>8</v>
          </cell>
          <cell r="H613" t="str">
            <v>2009-08-31</v>
          </cell>
        </row>
        <row r="614">
          <cell r="A614" t="str">
            <v>481000</v>
          </cell>
          <cell r="B614" t="str">
            <v>1015</v>
          </cell>
          <cell r="C614">
            <v>-299236.86</v>
          </cell>
          <cell r="D614" t="str">
            <v>203</v>
          </cell>
          <cell r="E614" t="str">
            <v>402</v>
          </cell>
          <cell r="F614">
            <v>0</v>
          </cell>
          <cell r="G614">
            <v>1</v>
          </cell>
          <cell r="H614" t="str">
            <v>2010-01-31</v>
          </cell>
        </row>
        <row r="615">
          <cell r="A615" t="str">
            <v>481004</v>
          </cell>
          <cell r="B615" t="str">
            <v>1015</v>
          </cell>
          <cell r="C615">
            <v>-476106.69</v>
          </cell>
          <cell r="D615" t="str">
            <v>203</v>
          </cell>
          <cell r="E615" t="str">
            <v>402</v>
          </cell>
          <cell r="F615">
            <v>0</v>
          </cell>
          <cell r="G615">
            <v>2</v>
          </cell>
          <cell r="H615" t="str">
            <v>2010-02-28</v>
          </cell>
        </row>
        <row r="616">
          <cell r="A616" t="str">
            <v>481006</v>
          </cell>
          <cell r="B616" t="str">
            <v>1015</v>
          </cell>
          <cell r="C616">
            <v>-60483.56</v>
          </cell>
          <cell r="D616" t="str">
            <v>203</v>
          </cell>
          <cell r="E616" t="str">
            <v>407</v>
          </cell>
          <cell r="F616">
            <v>0</v>
          </cell>
          <cell r="G616">
            <v>8</v>
          </cell>
          <cell r="H616" t="str">
            <v>2009-08-31</v>
          </cell>
        </row>
        <row r="617">
          <cell r="A617" t="str">
            <v>480001</v>
          </cell>
          <cell r="B617" t="str">
            <v>1015</v>
          </cell>
          <cell r="C617">
            <v>174.39</v>
          </cell>
          <cell r="D617" t="str">
            <v>203</v>
          </cell>
          <cell r="E617" t="str">
            <v>407</v>
          </cell>
          <cell r="F617">
            <v>0</v>
          </cell>
          <cell r="G617">
            <v>9</v>
          </cell>
          <cell r="H617" t="str">
            <v>2009-09-30</v>
          </cell>
        </row>
        <row r="618">
          <cell r="A618" t="str">
            <v>481006</v>
          </cell>
          <cell r="B618" t="str">
            <v>1015</v>
          </cell>
          <cell r="C618">
            <v>-2974.29</v>
          </cell>
          <cell r="D618" t="str">
            <v>203</v>
          </cell>
          <cell r="E618" t="str">
            <v>407</v>
          </cell>
          <cell r="F618">
            <v>0</v>
          </cell>
          <cell r="G618">
            <v>11</v>
          </cell>
          <cell r="H618" t="str">
            <v>2009-11-30</v>
          </cell>
        </row>
        <row r="619">
          <cell r="A619" t="str">
            <v>480001</v>
          </cell>
          <cell r="B619" t="str">
            <v>1015</v>
          </cell>
          <cell r="C619">
            <v>-3088613.34</v>
          </cell>
          <cell r="D619" t="str">
            <v>203</v>
          </cell>
          <cell r="E619" t="str">
            <v>407</v>
          </cell>
          <cell r="F619">
            <v>0</v>
          </cell>
          <cell r="G619">
            <v>12</v>
          </cell>
          <cell r="H619" t="str">
            <v>2009-12-31</v>
          </cell>
        </row>
        <row r="620">
          <cell r="A620" t="str">
            <v>481006</v>
          </cell>
          <cell r="B620" t="str">
            <v>1015</v>
          </cell>
          <cell r="C620">
            <v>-1418403.32</v>
          </cell>
          <cell r="D620" t="str">
            <v>203</v>
          </cell>
          <cell r="E620" t="str">
            <v>407</v>
          </cell>
          <cell r="F620">
            <v>0</v>
          </cell>
          <cell r="G620">
            <v>12</v>
          </cell>
          <cell r="H620" t="str">
            <v>2009-12-31</v>
          </cell>
        </row>
        <row r="621">
          <cell r="A621" t="str">
            <v>481006</v>
          </cell>
          <cell r="B621" t="str">
            <v>1015</v>
          </cell>
          <cell r="C621">
            <v>679244.81</v>
          </cell>
          <cell r="D621" t="str">
            <v>203</v>
          </cell>
          <cell r="E621" t="str">
            <v>407</v>
          </cell>
          <cell r="F621">
            <v>0</v>
          </cell>
          <cell r="G621">
            <v>1</v>
          </cell>
          <cell r="H621" t="str">
            <v>2010-01-31</v>
          </cell>
        </row>
        <row r="622">
          <cell r="A622" t="str">
            <v>480001</v>
          </cell>
          <cell r="B622" t="str">
            <v>1015</v>
          </cell>
          <cell r="C622">
            <v>1976</v>
          </cell>
          <cell r="D622" t="str">
            <v>203</v>
          </cell>
          <cell r="E622" t="str">
            <v>407</v>
          </cell>
          <cell r="F622">
            <v>0</v>
          </cell>
          <cell r="G622">
            <v>1</v>
          </cell>
          <cell r="H622" t="str">
            <v>2010-01-31</v>
          </cell>
        </row>
        <row r="623">
          <cell r="A623" t="str">
            <v>481006</v>
          </cell>
          <cell r="B623" t="str">
            <v>1015</v>
          </cell>
          <cell r="C623">
            <v>815.24</v>
          </cell>
          <cell r="D623" t="str">
            <v>203</v>
          </cell>
          <cell r="E623" t="str">
            <v>407</v>
          </cell>
          <cell r="F623">
            <v>0</v>
          </cell>
          <cell r="G623">
            <v>1</v>
          </cell>
          <cell r="H623" t="str">
            <v>2010-01-31</v>
          </cell>
        </row>
        <row r="624">
          <cell r="A624" t="str">
            <v>481006</v>
          </cell>
          <cell r="B624" t="str">
            <v>1015</v>
          </cell>
          <cell r="C624">
            <v>-18</v>
          </cell>
          <cell r="D624" t="str">
            <v>203</v>
          </cell>
          <cell r="E624" t="str">
            <v>407</v>
          </cell>
          <cell r="F624">
            <v>0</v>
          </cell>
          <cell r="G624">
            <v>2</v>
          </cell>
          <cell r="H624" t="str">
            <v>2010-02-28</v>
          </cell>
        </row>
        <row r="625">
          <cell r="A625" t="str">
            <v>480001</v>
          </cell>
          <cell r="B625" t="str">
            <v>1015</v>
          </cell>
          <cell r="C625">
            <v>523104</v>
          </cell>
          <cell r="D625" t="str">
            <v>203</v>
          </cell>
          <cell r="E625" t="str">
            <v>407</v>
          </cell>
          <cell r="F625">
            <v>0</v>
          </cell>
          <cell r="G625">
            <v>3</v>
          </cell>
          <cell r="H625" t="str">
            <v>2010-03-31</v>
          </cell>
        </row>
        <row r="626">
          <cell r="A626" t="str">
            <v>481004</v>
          </cell>
          <cell r="B626" t="str">
            <v>1015</v>
          </cell>
          <cell r="C626">
            <v>-392411.56</v>
          </cell>
          <cell r="D626" t="str">
            <v>203</v>
          </cell>
          <cell r="E626" t="str">
            <v>407</v>
          </cell>
          <cell r="F626">
            <v>0</v>
          </cell>
          <cell r="G626">
            <v>7</v>
          </cell>
          <cell r="H626" t="str">
            <v>2009-07-31</v>
          </cell>
        </row>
        <row r="627">
          <cell r="A627" t="str">
            <v>481004</v>
          </cell>
          <cell r="B627" t="str">
            <v>1015</v>
          </cell>
          <cell r="C627">
            <v>-11013.98</v>
          </cell>
          <cell r="D627" t="str">
            <v>203</v>
          </cell>
          <cell r="E627" t="str">
            <v>407</v>
          </cell>
          <cell r="F627">
            <v>0</v>
          </cell>
          <cell r="G627">
            <v>2</v>
          </cell>
          <cell r="H627" t="str">
            <v>2010-02-28</v>
          </cell>
        </row>
        <row r="628">
          <cell r="A628" t="str">
            <v>481004</v>
          </cell>
          <cell r="B628" t="str">
            <v>1015</v>
          </cell>
          <cell r="C628">
            <v>-9743.33</v>
          </cell>
          <cell r="D628" t="str">
            <v>203</v>
          </cell>
          <cell r="E628" t="str">
            <v>407</v>
          </cell>
          <cell r="F628">
            <v>0</v>
          </cell>
          <cell r="G628">
            <v>3</v>
          </cell>
          <cell r="H628" t="str">
            <v>2010-03-31</v>
          </cell>
        </row>
        <row r="629">
          <cell r="A629" t="str">
            <v>481006</v>
          </cell>
          <cell r="B629" t="str">
            <v>1015</v>
          </cell>
          <cell r="C629">
            <v>446063</v>
          </cell>
          <cell r="D629" t="str">
            <v>203</v>
          </cell>
          <cell r="E629" t="str">
            <v>407</v>
          </cell>
          <cell r="F629">
            <v>0</v>
          </cell>
          <cell r="G629">
            <v>2</v>
          </cell>
          <cell r="H629" t="str">
            <v>2010-02-28</v>
          </cell>
        </row>
        <row r="630">
          <cell r="A630" t="str">
            <v>481006</v>
          </cell>
          <cell r="B630" t="str">
            <v>1015</v>
          </cell>
          <cell r="C630">
            <v>192229</v>
          </cell>
          <cell r="D630" t="str">
            <v>203</v>
          </cell>
          <cell r="E630" t="str">
            <v>407</v>
          </cell>
          <cell r="F630">
            <v>0</v>
          </cell>
          <cell r="G630">
            <v>3</v>
          </cell>
          <cell r="H630" t="str">
            <v>2010-03-31</v>
          </cell>
        </row>
        <row r="631">
          <cell r="A631" t="str">
            <v>481006</v>
          </cell>
          <cell r="B631" t="str">
            <v>1015</v>
          </cell>
          <cell r="C631">
            <v>1404</v>
          </cell>
          <cell r="D631" t="str">
            <v>203</v>
          </cell>
          <cell r="E631" t="str">
            <v>407</v>
          </cell>
          <cell r="F631">
            <v>0</v>
          </cell>
          <cell r="G631">
            <v>6</v>
          </cell>
          <cell r="H631" t="str">
            <v>2010-06-30</v>
          </cell>
        </row>
        <row r="632">
          <cell r="A632" t="str">
            <v>480001</v>
          </cell>
          <cell r="B632" t="str">
            <v>1015</v>
          </cell>
          <cell r="C632">
            <v>839944</v>
          </cell>
          <cell r="D632" t="str">
            <v>203</v>
          </cell>
          <cell r="E632" t="str">
            <v>407</v>
          </cell>
          <cell r="F632">
            <v>0</v>
          </cell>
          <cell r="G632">
            <v>6</v>
          </cell>
          <cell r="H632" t="str">
            <v>2010-06-30</v>
          </cell>
        </row>
        <row r="633">
          <cell r="A633" t="str">
            <v>480000</v>
          </cell>
          <cell r="B633" t="str">
            <v>1015</v>
          </cell>
          <cell r="C633">
            <v>-879941.79</v>
          </cell>
          <cell r="D633" t="str">
            <v>203</v>
          </cell>
          <cell r="E633" t="str">
            <v>407</v>
          </cell>
          <cell r="F633">
            <v>0</v>
          </cell>
          <cell r="G633">
            <v>8</v>
          </cell>
          <cell r="H633" t="str">
            <v>2009-08-31</v>
          </cell>
        </row>
        <row r="634">
          <cell r="A634" t="str">
            <v>481004</v>
          </cell>
          <cell r="B634" t="str">
            <v>1015</v>
          </cell>
          <cell r="C634">
            <v>-767.32</v>
          </cell>
          <cell r="D634" t="str">
            <v>203</v>
          </cell>
          <cell r="E634" t="str">
            <v>407</v>
          </cell>
          <cell r="F634">
            <v>0</v>
          </cell>
          <cell r="G634">
            <v>9</v>
          </cell>
          <cell r="H634" t="str">
            <v>2009-09-30</v>
          </cell>
        </row>
        <row r="635">
          <cell r="A635" t="str">
            <v>481004</v>
          </cell>
          <cell r="B635" t="str">
            <v>1015</v>
          </cell>
          <cell r="C635">
            <v>-11647.98</v>
          </cell>
          <cell r="D635" t="str">
            <v>203</v>
          </cell>
          <cell r="E635" t="str">
            <v>407</v>
          </cell>
          <cell r="F635">
            <v>0</v>
          </cell>
          <cell r="G635">
            <v>12</v>
          </cell>
          <cell r="H635" t="str">
            <v>2009-12-31</v>
          </cell>
        </row>
        <row r="636">
          <cell r="A636" t="str">
            <v>480000</v>
          </cell>
          <cell r="B636" t="str">
            <v>1015</v>
          </cell>
          <cell r="C636">
            <v>-14896182.619999999</v>
          </cell>
          <cell r="D636" t="str">
            <v>203</v>
          </cell>
          <cell r="E636" t="str">
            <v>407</v>
          </cell>
          <cell r="F636">
            <v>0</v>
          </cell>
          <cell r="G636">
            <v>1</v>
          </cell>
          <cell r="H636" t="str">
            <v>2010-01-31</v>
          </cell>
        </row>
        <row r="637">
          <cell r="A637" t="str">
            <v>480000</v>
          </cell>
          <cell r="B637" t="str">
            <v>1015</v>
          </cell>
          <cell r="C637">
            <v>-19946</v>
          </cell>
          <cell r="D637" t="str">
            <v>203</v>
          </cell>
          <cell r="E637" t="str">
            <v>407</v>
          </cell>
          <cell r="F637">
            <v>0</v>
          </cell>
          <cell r="G637">
            <v>2</v>
          </cell>
          <cell r="H637" t="str">
            <v>2010-02-28</v>
          </cell>
        </row>
        <row r="638">
          <cell r="A638" t="str">
            <v>481004</v>
          </cell>
          <cell r="B638" t="str">
            <v>1015</v>
          </cell>
          <cell r="C638">
            <v>-4997.53</v>
          </cell>
          <cell r="D638" t="str">
            <v>203</v>
          </cell>
          <cell r="E638" t="str">
            <v>407</v>
          </cell>
          <cell r="F638">
            <v>0</v>
          </cell>
          <cell r="G638">
            <v>4</v>
          </cell>
          <cell r="H638" t="str">
            <v>2010-04-30</v>
          </cell>
        </row>
        <row r="639">
          <cell r="A639" t="str">
            <v>480000</v>
          </cell>
          <cell r="B639" t="str">
            <v>1015</v>
          </cell>
          <cell r="C639">
            <v>-1574711.01</v>
          </cell>
          <cell r="D639" t="str">
            <v>203</v>
          </cell>
          <cell r="E639" t="str">
            <v>407</v>
          </cell>
          <cell r="F639">
            <v>0</v>
          </cell>
          <cell r="G639">
            <v>6</v>
          </cell>
          <cell r="H639" t="str">
            <v>2010-06-30</v>
          </cell>
        </row>
        <row r="640">
          <cell r="A640" t="str">
            <v>481004</v>
          </cell>
          <cell r="B640" t="str">
            <v>1015</v>
          </cell>
          <cell r="C640">
            <v>-1285.49</v>
          </cell>
          <cell r="D640" t="str">
            <v>203</v>
          </cell>
          <cell r="E640" t="str">
            <v>407</v>
          </cell>
          <cell r="F640">
            <v>0</v>
          </cell>
          <cell r="G640">
            <v>6</v>
          </cell>
          <cell r="H640" t="str">
            <v>2010-06-30</v>
          </cell>
        </row>
        <row r="641">
          <cell r="A641" t="str">
            <v>481006</v>
          </cell>
          <cell r="B641" t="str">
            <v>1015</v>
          </cell>
          <cell r="C641">
            <v>50254.559999999998</v>
          </cell>
          <cell r="D641" t="str">
            <v>203</v>
          </cell>
          <cell r="E641" t="str">
            <v>407</v>
          </cell>
          <cell r="F641">
            <v>0</v>
          </cell>
          <cell r="G641">
            <v>7</v>
          </cell>
          <cell r="H641" t="str">
            <v>2009-07-31</v>
          </cell>
        </row>
        <row r="642">
          <cell r="A642" t="str">
            <v>481006</v>
          </cell>
          <cell r="B642" t="str">
            <v>1015</v>
          </cell>
          <cell r="C642">
            <v>51.32</v>
          </cell>
          <cell r="D642" t="str">
            <v>203</v>
          </cell>
          <cell r="E642" t="str">
            <v>407</v>
          </cell>
          <cell r="F642">
            <v>0</v>
          </cell>
          <cell r="G642">
            <v>9</v>
          </cell>
          <cell r="H642" t="str">
            <v>2009-09-30</v>
          </cell>
        </row>
        <row r="643">
          <cell r="A643" t="str">
            <v>481006</v>
          </cell>
          <cell r="B643" t="str">
            <v>1015</v>
          </cell>
          <cell r="C643">
            <v>3737</v>
          </cell>
          <cell r="D643" t="str">
            <v>203</v>
          </cell>
          <cell r="E643" t="str">
            <v>407</v>
          </cell>
          <cell r="F643">
            <v>0</v>
          </cell>
          <cell r="G643">
            <v>4</v>
          </cell>
          <cell r="H643" t="str">
            <v>2010-04-30</v>
          </cell>
        </row>
        <row r="644">
          <cell r="A644" t="str">
            <v>480001</v>
          </cell>
          <cell r="B644" t="str">
            <v>1015</v>
          </cell>
          <cell r="C644">
            <v>2112</v>
          </cell>
          <cell r="D644" t="str">
            <v>203</v>
          </cell>
          <cell r="E644" t="str">
            <v>407</v>
          </cell>
          <cell r="F644">
            <v>0</v>
          </cell>
          <cell r="G644">
            <v>6</v>
          </cell>
          <cell r="H644" t="str">
            <v>2010-06-30</v>
          </cell>
        </row>
        <row r="645">
          <cell r="A645" t="str">
            <v>481004</v>
          </cell>
          <cell r="B645" t="str">
            <v>1015</v>
          </cell>
          <cell r="C645">
            <v>-838.38</v>
          </cell>
          <cell r="D645" t="str">
            <v>203</v>
          </cell>
          <cell r="E645" t="str">
            <v>407</v>
          </cell>
          <cell r="F645">
            <v>0</v>
          </cell>
          <cell r="G645">
            <v>7</v>
          </cell>
          <cell r="H645" t="str">
            <v>2009-07-31</v>
          </cell>
        </row>
        <row r="646">
          <cell r="A646" t="str">
            <v>481004</v>
          </cell>
          <cell r="B646" t="str">
            <v>1015</v>
          </cell>
          <cell r="C646">
            <v>-6607388.3499999996</v>
          </cell>
          <cell r="D646" t="str">
            <v>203</v>
          </cell>
          <cell r="E646" t="str">
            <v>407</v>
          </cell>
          <cell r="F646">
            <v>0</v>
          </cell>
          <cell r="G646">
            <v>1</v>
          </cell>
          <cell r="H646" t="str">
            <v>2010-01-31</v>
          </cell>
        </row>
        <row r="647">
          <cell r="A647" t="str">
            <v>480000</v>
          </cell>
          <cell r="B647" t="str">
            <v>1015</v>
          </cell>
          <cell r="C647">
            <v>-6403711.8200000003</v>
          </cell>
          <cell r="D647" t="str">
            <v>203</v>
          </cell>
          <cell r="E647" t="str">
            <v>407</v>
          </cell>
          <cell r="F647">
            <v>0</v>
          </cell>
          <cell r="G647">
            <v>4</v>
          </cell>
          <cell r="H647" t="str">
            <v>2010-04-30</v>
          </cell>
        </row>
        <row r="648">
          <cell r="A648" t="str">
            <v>481004</v>
          </cell>
          <cell r="B648" t="str">
            <v>1015</v>
          </cell>
          <cell r="C648">
            <v>-616349.82999999996</v>
          </cell>
          <cell r="D648" t="str">
            <v>203</v>
          </cell>
          <cell r="E648" t="str">
            <v>407</v>
          </cell>
          <cell r="F648">
            <v>0</v>
          </cell>
          <cell r="G648">
            <v>6</v>
          </cell>
          <cell r="H648" t="str">
            <v>2010-06-30</v>
          </cell>
        </row>
        <row r="649">
          <cell r="A649" t="str">
            <v>480001</v>
          </cell>
          <cell r="B649" t="str">
            <v>1015</v>
          </cell>
          <cell r="C649">
            <v>135.03</v>
          </cell>
          <cell r="D649" t="str">
            <v>203</v>
          </cell>
          <cell r="E649" t="str">
            <v>407</v>
          </cell>
          <cell r="F649">
            <v>0</v>
          </cell>
          <cell r="G649">
            <v>7</v>
          </cell>
          <cell r="H649" t="str">
            <v>2009-07-31</v>
          </cell>
        </row>
        <row r="650">
          <cell r="A650" t="str">
            <v>481006</v>
          </cell>
          <cell r="B650" t="str">
            <v>1015</v>
          </cell>
          <cell r="C650">
            <v>10767.2</v>
          </cell>
          <cell r="D650" t="str">
            <v>203</v>
          </cell>
          <cell r="E650" t="str">
            <v>407</v>
          </cell>
          <cell r="F650">
            <v>0</v>
          </cell>
          <cell r="G650">
            <v>9</v>
          </cell>
          <cell r="H650" t="str">
            <v>2009-09-30</v>
          </cell>
        </row>
        <row r="651">
          <cell r="A651" t="str">
            <v>481006</v>
          </cell>
          <cell r="B651" t="str">
            <v>1015</v>
          </cell>
          <cell r="C651">
            <v>-613</v>
          </cell>
          <cell r="D651" t="str">
            <v>203</v>
          </cell>
          <cell r="E651" t="str">
            <v>407</v>
          </cell>
          <cell r="F651">
            <v>0</v>
          </cell>
          <cell r="G651">
            <v>10</v>
          </cell>
          <cell r="H651" t="str">
            <v>2009-10-31</v>
          </cell>
        </row>
        <row r="652">
          <cell r="A652" t="str">
            <v>480001</v>
          </cell>
          <cell r="B652" t="str">
            <v>1015</v>
          </cell>
          <cell r="C652">
            <v>1000118</v>
          </cell>
          <cell r="D652" t="str">
            <v>203</v>
          </cell>
          <cell r="E652" t="str">
            <v>407</v>
          </cell>
          <cell r="F652">
            <v>0</v>
          </cell>
          <cell r="G652">
            <v>2</v>
          </cell>
          <cell r="H652" t="str">
            <v>2010-02-28</v>
          </cell>
        </row>
        <row r="653">
          <cell r="A653" t="str">
            <v>480001</v>
          </cell>
          <cell r="B653" t="str">
            <v>1015</v>
          </cell>
          <cell r="C653">
            <v>2244</v>
          </cell>
          <cell r="D653" t="str">
            <v>203</v>
          </cell>
          <cell r="E653" t="str">
            <v>407</v>
          </cell>
          <cell r="F653">
            <v>0</v>
          </cell>
          <cell r="G653">
            <v>3</v>
          </cell>
          <cell r="H653" t="str">
            <v>2010-03-31</v>
          </cell>
        </row>
        <row r="654">
          <cell r="A654" t="str">
            <v>480001</v>
          </cell>
          <cell r="B654" t="str">
            <v>1015</v>
          </cell>
          <cell r="C654">
            <v>188843</v>
          </cell>
          <cell r="D654" t="str">
            <v>203</v>
          </cell>
          <cell r="E654" t="str">
            <v>407</v>
          </cell>
          <cell r="F654">
            <v>0</v>
          </cell>
          <cell r="G654">
            <v>5</v>
          </cell>
          <cell r="H654" t="str">
            <v>2010-05-31</v>
          </cell>
        </row>
        <row r="655">
          <cell r="A655" t="str">
            <v>481006</v>
          </cell>
          <cell r="B655" t="str">
            <v>1015</v>
          </cell>
          <cell r="C655">
            <v>65233</v>
          </cell>
          <cell r="D655" t="str">
            <v>203</v>
          </cell>
          <cell r="E655" t="str">
            <v>407</v>
          </cell>
          <cell r="F655">
            <v>0</v>
          </cell>
          <cell r="G655">
            <v>5</v>
          </cell>
          <cell r="H655" t="str">
            <v>2010-05-31</v>
          </cell>
        </row>
        <row r="656">
          <cell r="A656" t="str">
            <v>481004</v>
          </cell>
          <cell r="B656" t="str">
            <v>1015</v>
          </cell>
          <cell r="C656">
            <v>-304914.75</v>
          </cell>
          <cell r="D656" t="str">
            <v>203</v>
          </cell>
          <cell r="E656" t="str">
            <v>407</v>
          </cell>
          <cell r="F656">
            <v>0</v>
          </cell>
          <cell r="G656">
            <v>8</v>
          </cell>
          <cell r="H656" t="str">
            <v>2009-08-31</v>
          </cell>
        </row>
        <row r="657">
          <cell r="A657" t="str">
            <v>480000</v>
          </cell>
          <cell r="B657" t="str">
            <v>1015</v>
          </cell>
          <cell r="C657">
            <v>-911628.49</v>
          </cell>
          <cell r="D657" t="str">
            <v>203</v>
          </cell>
          <cell r="E657" t="str">
            <v>407</v>
          </cell>
          <cell r="F657">
            <v>0</v>
          </cell>
          <cell r="G657">
            <v>9</v>
          </cell>
          <cell r="H657" t="str">
            <v>2009-09-30</v>
          </cell>
        </row>
        <row r="658">
          <cell r="A658" t="str">
            <v>480000</v>
          </cell>
          <cell r="B658" t="str">
            <v>1015</v>
          </cell>
          <cell r="C658">
            <v>-17575.009999999998</v>
          </cell>
          <cell r="D658" t="str">
            <v>203</v>
          </cell>
          <cell r="E658" t="str">
            <v>407</v>
          </cell>
          <cell r="F658">
            <v>0</v>
          </cell>
          <cell r="G658">
            <v>3</v>
          </cell>
          <cell r="H658" t="str">
            <v>2010-03-31</v>
          </cell>
        </row>
        <row r="659">
          <cell r="A659" t="str">
            <v>480000</v>
          </cell>
          <cell r="B659" t="str">
            <v>1015</v>
          </cell>
          <cell r="C659">
            <v>-9502123.5899999999</v>
          </cell>
          <cell r="D659" t="str">
            <v>203</v>
          </cell>
          <cell r="E659" t="str">
            <v>407</v>
          </cell>
          <cell r="F659">
            <v>0</v>
          </cell>
          <cell r="G659">
            <v>3</v>
          </cell>
          <cell r="H659" t="str">
            <v>2010-03-31</v>
          </cell>
        </row>
        <row r="660">
          <cell r="A660" t="str">
            <v>481000</v>
          </cell>
          <cell r="B660" t="str">
            <v>1015</v>
          </cell>
          <cell r="C660">
            <v>-2325.7199999999998</v>
          </cell>
          <cell r="D660" t="str">
            <v>203</v>
          </cell>
          <cell r="E660" t="str">
            <v>407</v>
          </cell>
          <cell r="F660">
            <v>0</v>
          </cell>
          <cell r="G660">
            <v>4</v>
          </cell>
          <cell r="H660" t="str">
            <v>2010-04-30</v>
          </cell>
        </row>
        <row r="661">
          <cell r="A661" t="str">
            <v>480001</v>
          </cell>
          <cell r="B661" t="str">
            <v>1015</v>
          </cell>
          <cell r="C661">
            <v>5705.2</v>
          </cell>
          <cell r="D661" t="str">
            <v>203</v>
          </cell>
          <cell r="E661" t="str">
            <v>407</v>
          </cell>
          <cell r="F661">
            <v>0</v>
          </cell>
          <cell r="G661">
            <v>8</v>
          </cell>
          <cell r="H661" t="str">
            <v>2009-08-31</v>
          </cell>
        </row>
        <row r="662">
          <cell r="A662" t="str">
            <v>481006</v>
          </cell>
          <cell r="B662" t="str">
            <v>1015</v>
          </cell>
          <cell r="C662">
            <v>-219.25</v>
          </cell>
          <cell r="D662" t="str">
            <v>203</v>
          </cell>
          <cell r="E662" t="str">
            <v>407</v>
          </cell>
          <cell r="F662">
            <v>0</v>
          </cell>
          <cell r="G662">
            <v>8</v>
          </cell>
          <cell r="H662" t="str">
            <v>2009-08-31</v>
          </cell>
        </row>
        <row r="663">
          <cell r="A663" t="str">
            <v>481006</v>
          </cell>
          <cell r="B663" t="str">
            <v>1015</v>
          </cell>
          <cell r="C663">
            <v>-288061.25</v>
          </cell>
          <cell r="D663" t="str">
            <v>203</v>
          </cell>
          <cell r="E663" t="str">
            <v>407</v>
          </cell>
          <cell r="F663">
            <v>0</v>
          </cell>
          <cell r="G663">
            <v>10</v>
          </cell>
          <cell r="H663" t="str">
            <v>2009-10-31</v>
          </cell>
        </row>
        <row r="664">
          <cell r="A664" t="str">
            <v>480001</v>
          </cell>
          <cell r="B664" t="str">
            <v>1015</v>
          </cell>
          <cell r="C664">
            <v>-1500.87</v>
          </cell>
          <cell r="D664" t="str">
            <v>203</v>
          </cell>
          <cell r="E664" t="str">
            <v>407</v>
          </cell>
          <cell r="F664">
            <v>0</v>
          </cell>
          <cell r="G664">
            <v>10</v>
          </cell>
          <cell r="H664" t="str">
            <v>2009-10-31</v>
          </cell>
        </row>
        <row r="665">
          <cell r="A665" t="str">
            <v>480001</v>
          </cell>
          <cell r="B665" t="str">
            <v>1015</v>
          </cell>
          <cell r="C665">
            <v>90</v>
          </cell>
          <cell r="D665" t="str">
            <v>203</v>
          </cell>
          <cell r="E665" t="str">
            <v>407</v>
          </cell>
          <cell r="F665">
            <v>0</v>
          </cell>
          <cell r="G665">
            <v>2</v>
          </cell>
          <cell r="H665" t="str">
            <v>2010-02-28</v>
          </cell>
        </row>
        <row r="666">
          <cell r="A666" t="str">
            <v>481006</v>
          </cell>
          <cell r="B666" t="str">
            <v>1015</v>
          </cell>
          <cell r="C666">
            <v>1174</v>
          </cell>
          <cell r="D666" t="str">
            <v>203</v>
          </cell>
          <cell r="E666" t="str">
            <v>407</v>
          </cell>
          <cell r="F666">
            <v>0</v>
          </cell>
          <cell r="G666">
            <v>3</v>
          </cell>
          <cell r="H666" t="str">
            <v>2010-03-31</v>
          </cell>
        </row>
        <row r="667">
          <cell r="A667" t="str">
            <v>480001</v>
          </cell>
          <cell r="B667" t="str">
            <v>1015</v>
          </cell>
          <cell r="C667">
            <v>6432</v>
          </cell>
          <cell r="D667" t="str">
            <v>203</v>
          </cell>
          <cell r="E667" t="str">
            <v>407</v>
          </cell>
          <cell r="F667">
            <v>0</v>
          </cell>
          <cell r="G667">
            <v>4</v>
          </cell>
          <cell r="H667" t="str">
            <v>2010-04-30</v>
          </cell>
        </row>
        <row r="668">
          <cell r="A668" t="str">
            <v>480000</v>
          </cell>
          <cell r="B668" t="str">
            <v>1015</v>
          </cell>
          <cell r="C668">
            <v>-1634.03</v>
          </cell>
          <cell r="D668" t="str">
            <v>203</v>
          </cell>
          <cell r="E668" t="str">
            <v>407</v>
          </cell>
          <cell r="F668">
            <v>0</v>
          </cell>
          <cell r="G668">
            <v>7</v>
          </cell>
          <cell r="H668" t="str">
            <v>2009-07-31</v>
          </cell>
        </row>
        <row r="669">
          <cell r="A669" t="str">
            <v>480000</v>
          </cell>
          <cell r="B669" t="str">
            <v>1015</v>
          </cell>
          <cell r="C669">
            <v>-1525.39</v>
          </cell>
          <cell r="D669" t="str">
            <v>203</v>
          </cell>
          <cell r="E669" t="str">
            <v>407</v>
          </cell>
          <cell r="F669">
            <v>0</v>
          </cell>
          <cell r="G669">
            <v>9</v>
          </cell>
          <cell r="H669" t="str">
            <v>2009-09-30</v>
          </cell>
        </row>
        <row r="670">
          <cell r="A670" t="str">
            <v>480000</v>
          </cell>
          <cell r="B670" t="str">
            <v>1015</v>
          </cell>
          <cell r="C670">
            <v>-3484.13</v>
          </cell>
          <cell r="D670" t="str">
            <v>203</v>
          </cell>
          <cell r="E670" t="str">
            <v>407</v>
          </cell>
          <cell r="F670">
            <v>0</v>
          </cell>
          <cell r="G670">
            <v>10</v>
          </cell>
          <cell r="H670" t="str">
            <v>2009-10-31</v>
          </cell>
        </row>
        <row r="671">
          <cell r="A671" t="str">
            <v>481004</v>
          </cell>
          <cell r="B671" t="str">
            <v>1015</v>
          </cell>
          <cell r="C671">
            <v>-2738241.03</v>
          </cell>
          <cell r="D671" t="str">
            <v>203</v>
          </cell>
          <cell r="E671" t="str">
            <v>407</v>
          </cell>
          <cell r="F671">
            <v>0</v>
          </cell>
          <cell r="G671">
            <v>4</v>
          </cell>
          <cell r="H671" t="str">
            <v>2010-04-30</v>
          </cell>
        </row>
        <row r="672">
          <cell r="A672" t="str">
            <v>481004</v>
          </cell>
          <cell r="B672" t="str">
            <v>1015</v>
          </cell>
          <cell r="C672">
            <v>-978763.72</v>
          </cell>
          <cell r="D672" t="str">
            <v>203</v>
          </cell>
          <cell r="E672" t="str">
            <v>407</v>
          </cell>
          <cell r="F672">
            <v>0</v>
          </cell>
          <cell r="G672">
            <v>5</v>
          </cell>
          <cell r="H672" t="str">
            <v>2010-05-31</v>
          </cell>
        </row>
        <row r="673">
          <cell r="A673" t="str">
            <v>480001</v>
          </cell>
          <cell r="B673" t="str">
            <v>1015</v>
          </cell>
          <cell r="C673">
            <v>111028.79</v>
          </cell>
          <cell r="D673" t="str">
            <v>203</v>
          </cell>
          <cell r="E673" t="str">
            <v>407</v>
          </cell>
          <cell r="F673">
            <v>0</v>
          </cell>
          <cell r="G673">
            <v>7</v>
          </cell>
          <cell r="H673" t="str">
            <v>2009-07-31</v>
          </cell>
        </row>
        <row r="674">
          <cell r="A674" t="str">
            <v>480001</v>
          </cell>
          <cell r="B674" t="str">
            <v>1015</v>
          </cell>
          <cell r="C674">
            <v>-757748.28</v>
          </cell>
          <cell r="D674" t="str">
            <v>203</v>
          </cell>
          <cell r="E674" t="str">
            <v>407</v>
          </cell>
          <cell r="F674">
            <v>0</v>
          </cell>
          <cell r="G674">
            <v>10</v>
          </cell>
          <cell r="H674" t="str">
            <v>2009-10-31</v>
          </cell>
        </row>
        <row r="675">
          <cell r="A675" t="str">
            <v>480001</v>
          </cell>
          <cell r="B675" t="str">
            <v>1015</v>
          </cell>
          <cell r="C675">
            <v>-5830.5</v>
          </cell>
          <cell r="D675" t="str">
            <v>203</v>
          </cell>
          <cell r="E675" t="str">
            <v>407</v>
          </cell>
          <cell r="F675">
            <v>0</v>
          </cell>
          <cell r="G675">
            <v>11</v>
          </cell>
          <cell r="H675" t="str">
            <v>2009-11-30</v>
          </cell>
        </row>
        <row r="676">
          <cell r="A676" t="str">
            <v>480001</v>
          </cell>
          <cell r="B676" t="str">
            <v>1015</v>
          </cell>
          <cell r="C676">
            <v>1526756.88</v>
          </cell>
          <cell r="D676" t="str">
            <v>203</v>
          </cell>
          <cell r="E676" t="str">
            <v>407</v>
          </cell>
          <cell r="F676">
            <v>0</v>
          </cell>
          <cell r="G676">
            <v>1</v>
          </cell>
          <cell r="H676" t="str">
            <v>2010-01-31</v>
          </cell>
        </row>
        <row r="677">
          <cell r="A677" t="str">
            <v>481006</v>
          </cell>
          <cell r="B677" t="str">
            <v>1015</v>
          </cell>
          <cell r="C677">
            <v>50</v>
          </cell>
          <cell r="D677" t="str">
            <v>203</v>
          </cell>
          <cell r="E677" t="str">
            <v>407</v>
          </cell>
          <cell r="F677">
            <v>0</v>
          </cell>
          <cell r="G677">
            <v>5</v>
          </cell>
          <cell r="H677" t="str">
            <v>2010-05-31</v>
          </cell>
        </row>
        <row r="678">
          <cell r="A678" t="str">
            <v>480000</v>
          </cell>
          <cell r="B678" t="str">
            <v>1015</v>
          </cell>
          <cell r="C678">
            <v>-1399.81</v>
          </cell>
          <cell r="D678" t="str">
            <v>203</v>
          </cell>
          <cell r="E678" t="str">
            <v>407</v>
          </cell>
          <cell r="F678">
            <v>0</v>
          </cell>
          <cell r="G678">
            <v>8</v>
          </cell>
          <cell r="H678" t="str">
            <v>2009-08-31</v>
          </cell>
        </row>
        <row r="679">
          <cell r="A679" t="str">
            <v>481004</v>
          </cell>
          <cell r="B679" t="str">
            <v>1015</v>
          </cell>
          <cell r="C679">
            <v>-4826045.68</v>
          </cell>
          <cell r="D679" t="str">
            <v>203</v>
          </cell>
          <cell r="E679" t="str">
            <v>407</v>
          </cell>
          <cell r="F679">
            <v>0</v>
          </cell>
          <cell r="G679">
            <v>12</v>
          </cell>
          <cell r="H679" t="str">
            <v>2009-12-31</v>
          </cell>
        </row>
        <row r="680">
          <cell r="A680" t="str">
            <v>480000</v>
          </cell>
          <cell r="B680" t="str">
            <v>1015</v>
          </cell>
          <cell r="C680">
            <v>-27305.66</v>
          </cell>
          <cell r="D680" t="str">
            <v>203</v>
          </cell>
          <cell r="E680" t="str">
            <v>407</v>
          </cell>
          <cell r="F680">
            <v>0</v>
          </cell>
          <cell r="G680">
            <v>1</v>
          </cell>
          <cell r="H680" t="str">
            <v>2010-01-31</v>
          </cell>
        </row>
        <row r="681">
          <cell r="A681" t="str">
            <v>481004</v>
          </cell>
          <cell r="B681" t="str">
            <v>1015</v>
          </cell>
          <cell r="C681">
            <v>-14867.53</v>
          </cell>
          <cell r="D681" t="str">
            <v>203</v>
          </cell>
          <cell r="E681" t="str">
            <v>407</v>
          </cell>
          <cell r="F681">
            <v>0</v>
          </cell>
          <cell r="G681">
            <v>1</v>
          </cell>
          <cell r="H681" t="str">
            <v>2010-01-31</v>
          </cell>
        </row>
        <row r="682">
          <cell r="A682" t="str">
            <v>480000</v>
          </cell>
          <cell r="B682" t="str">
            <v>1015</v>
          </cell>
          <cell r="C682">
            <v>-10344825.92</v>
          </cell>
          <cell r="D682" t="str">
            <v>203</v>
          </cell>
          <cell r="E682" t="str">
            <v>407</v>
          </cell>
          <cell r="F682">
            <v>0</v>
          </cell>
          <cell r="G682">
            <v>2</v>
          </cell>
          <cell r="H682" t="str">
            <v>2010-02-28</v>
          </cell>
        </row>
        <row r="683">
          <cell r="A683" t="str">
            <v>480000</v>
          </cell>
          <cell r="B683" t="str">
            <v>1015</v>
          </cell>
          <cell r="C683">
            <v>-10220.76</v>
          </cell>
          <cell r="D683" t="str">
            <v>203</v>
          </cell>
          <cell r="E683" t="str">
            <v>407</v>
          </cell>
          <cell r="F683">
            <v>0</v>
          </cell>
          <cell r="G683">
            <v>4</v>
          </cell>
          <cell r="H683" t="str">
            <v>2010-04-30</v>
          </cell>
        </row>
        <row r="684">
          <cell r="A684" t="str">
            <v>480000</v>
          </cell>
          <cell r="B684" t="str">
            <v>1015</v>
          </cell>
          <cell r="C684">
            <v>-4525.74</v>
          </cell>
          <cell r="D684" t="str">
            <v>203</v>
          </cell>
          <cell r="E684" t="str">
            <v>407</v>
          </cell>
          <cell r="F684">
            <v>0</v>
          </cell>
          <cell r="G684">
            <v>5</v>
          </cell>
          <cell r="H684" t="str">
            <v>2010-05-31</v>
          </cell>
        </row>
        <row r="685">
          <cell r="A685" t="str">
            <v>480001</v>
          </cell>
          <cell r="B685" t="str">
            <v>1015</v>
          </cell>
          <cell r="C685">
            <v>-583.19000000000005</v>
          </cell>
          <cell r="D685" t="str">
            <v>203</v>
          </cell>
          <cell r="E685" t="str">
            <v>407</v>
          </cell>
          <cell r="F685">
            <v>0</v>
          </cell>
          <cell r="G685">
            <v>8</v>
          </cell>
          <cell r="H685" t="str">
            <v>2009-08-31</v>
          </cell>
        </row>
        <row r="686">
          <cell r="A686" t="str">
            <v>480001</v>
          </cell>
          <cell r="B686" t="str">
            <v>1015</v>
          </cell>
          <cell r="C686">
            <v>-3469799.54</v>
          </cell>
          <cell r="D686" t="str">
            <v>203</v>
          </cell>
          <cell r="E686" t="str">
            <v>407</v>
          </cell>
          <cell r="F686">
            <v>0</v>
          </cell>
          <cell r="G686">
            <v>11</v>
          </cell>
          <cell r="H686" t="str">
            <v>2009-11-30</v>
          </cell>
        </row>
        <row r="687">
          <cell r="A687" t="str">
            <v>480001</v>
          </cell>
          <cell r="B687" t="str">
            <v>1015</v>
          </cell>
          <cell r="C687">
            <v>-3343.15</v>
          </cell>
          <cell r="D687" t="str">
            <v>203</v>
          </cell>
          <cell r="E687" t="str">
            <v>407</v>
          </cell>
          <cell r="F687">
            <v>0</v>
          </cell>
          <cell r="G687">
            <v>12</v>
          </cell>
          <cell r="H687" t="str">
            <v>2009-12-31</v>
          </cell>
        </row>
        <row r="688">
          <cell r="A688" t="str">
            <v>480001</v>
          </cell>
          <cell r="B688" t="str">
            <v>1015</v>
          </cell>
          <cell r="C688">
            <v>3343126</v>
          </cell>
          <cell r="D688" t="str">
            <v>203</v>
          </cell>
          <cell r="E688" t="str">
            <v>407</v>
          </cell>
          <cell r="F688">
            <v>0</v>
          </cell>
          <cell r="G688">
            <v>4</v>
          </cell>
          <cell r="H688" t="str">
            <v>2010-04-30</v>
          </cell>
        </row>
        <row r="689">
          <cell r="A689" t="str">
            <v>480001</v>
          </cell>
          <cell r="B689" t="str">
            <v>1015</v>
          </cell>
          <cell r="C689">
            <v>87</v>
          </cell>
          <cell r="D689" t="str">
            <v>203</v>
          </cell>
          <cell r="E689" t="str">
            <v>407</v>
          </cell>
          <cell r="F689">
            <v>0</v>
          </cell>
          <cell r="G689">
            <v>5</v>
          </cell>
          <cell r="H689" t="str">
            <v>2010-05-31</v>
          </cell>
        </row>
        <row r="690">
          <cell r="A690" t="str">
            <v>480000</v>
          </cell>
          <cell r="B690" t="str">
            <v>1015</v>
          </cell>
          <cell r="C690">
            <v>-1081688.79</v>
          </cell>
          <cell r="D690" t="str">
            <v>203</v>
          </cell>
          <cell r="E690" t="str">
            <v>407</v>
          </cell>
          <cell r="F690">
            <v>0</v>
          </cell>
          <cell r="G690">
            <v>7</v>
          </cell>
          <cell r="H690" t="str">
            <v>2009-07-31</v>
          </cell>
        </row>
        <row r="691">
          <cell r="A691" t="str">
            <v>481004</v>
          </cell>
          <cell r="B691" t="str">
            <v>1015</v>
          </cell>
          <cell r="C691">
            <v>-704.75</v>
          </cell>
          <cell r="D691" t="str">
            <v>203</v>
          </cell>
          <cell r="E691" t="str">
            <v>407</v>
          </cell>
          <cell r="F691">
            <v>0</v>
          </cell>
          <cell r="G691">
            <v>8</v>
          </cell>
          <cell r="H691" t="str">
            <v>2009-08-31</v>
          </cell>
        </row>
        <row r="692">
          <cell r="A692" t="str">
            <v>481004</v>
          </cell>
          <cell r="B692" t="str">
            <v>1015</v>
          </cell>
          <cell r="C692">
            <v>-323562.2</v>
          </cell>
          <cell r="D692" t="str">
            <v>203</v>
          </cell>
          <cell r="E692" t="str">
            <v>407</v>
          </cell>
          <cell r="F692">
            <v>0</v>
          </cell>
          <cell r="G692">
            <v>9</v>
          </cell>
          <cell r="H692" t="str">
            <v>2009-09-30</v>
          </cell>
        </row>
        <row r="693">
          <cell r="A693" t="str">
            <v>481004</v>
          </cell>
          <cell r="B693" t="str">
            <v>1015</v>
          </cell>
          <cell r="C693">
            <v>-573792.75</v>
          </cell>
          <cell r="D693" t="str">
            <v>203</v>
          </cell>
          <cell r="E693" t="str">
            <v>407</v>
          </cell>
          <cell r="F693">
            <v>0</v>
          </cell>
          <cell r="G693">
            <v>10</v>
          </cell>
          <cell r="H693" t="str">
            <v>2009-10-31</v>
          </cell>
        </row>
        <row r="694">
          <cell r="A694" t="str">
            <v>480000</v>
          </cell>
          <cell r="B694" t="str">
            <v>1015</v>
          </cell>
          <cell r="C694">
            <v>-1585776.72</v>
          </cell>
          <cell r="D694" t="str">
            <v>203</v>
          </cell>
          <cell r="E694" t="str">
            <v>407</v>
          </cell>
          <cell r="F694">
            <v>0</v>
          </cell>
          <cell r="G694">
            <v>10</v>
          </cell>
          <cell r="H694" t="str">
            <v>2009-10-31</v>
          </cell>
        </row>
        <row r="695">
          <cell r="A695" t="str">
            <v>481004</v>
          </cell>
          <cell r="B695" t="str">
            <v>1015</v>
          </cell>
          <cell r="C695">
            <v>-1532042.17</v>
          </cell>
          <cell r="D695" t="str">
            <v>203</v>
          </cell>
          <cell r="E695" t="str">
            <v>407</v>
          </cell>
          <cell r="F695">
            <v>0</v>
          </cell>
          <cell r="G695">
            <v>11</v>
          </cell>
          <cell r="H695" t="str">
            <v>2009-11-30</v>
          </cell>
        </row>
        <row r="696">
          <cell r="A696" t="str">
            <v>481004</v>
          </cell>
          <cell r="B696" t="str">
            <v>1015</v>
          </cell>
          <cell r="C696">
            <v>-5133.71</v>
          </cell>
          <cell r="D696" t="str">
            <v>203</v>
          </cell>
          <cell r="E696" t="str">
            <v>407</v>
          </cell>
          <cell r="F696">
            <v>0</v>
          </cell>
          <cell r="G696">
            <v>11</v>
          </cell>
          <cell r="H696" t="str">
            <v>2009-11-30</v>
          </cell>
        </row>
        <row r="697">
          <cell r="A697" t="str">
            <v>480000</v>
          </cell>
          <cell r="B697" t="str">
            <v>1015</v>
          </cell>
          <cell r="C697">
            <v>-21666.85</v>
          </cell>
          <cell r="D697" t="str">
            <v>203</v>
          </cell>
          <cell r="E697" t="str">
            <v>407</v>
          </cell>
          <cell r="F697">
            <v>0</v>
          </cell>
          <cell r="G697">
            <v>12</v>
          </cell>
          <cell r="H697" t="str">
            <v>2009-12-31</v>
          </cell>
        </row>
        <row r="698">
          <cell r="A698" t="str">
            <v>481004</v>
          </cell>
          <cell r="B698" t="str">
            <v>1015</v>
          </cell>
          <cell r="C698">
            <v>-4604506.1900000004</v>
          </cell>
          <cell r="D698" t="str">
            <v>203</v>
          </cell>
          <cell r="E698" t="str">
            <v>407</v>
          </cell>
          <cell r="F698">
            <v>0</v>
          </cell>
          <cell r="G698">
            <v>2</v>
          </cell>
          <cell r="H698" t="str">
            <v>2010-02-28</v>
          </cell>
        </row>
        <row r="699">
          <cell r="A699" t="str">
            <v>481000</v>
          </cell>
          <cell r="B699" t="str">
            <v>1015</v>
          </cell>
          <cell r="C699">
            <v>-787.93</v>
          </cell>
          <cell r="D699" t="str">
            <v>203</v>
          </cell>
          <cell r="E699" t="str">
            <v>407</v>
          </cell>
          <cell r="F699">
            <v>0</v>
          </cell>
          <cell r="G699">
            <v>5</v>
          </cell>
          <cell r="H699" t="str">
            <v>2010-05-31</v>
          </cell>
        </row>
        <row r="700">
          <cell r="A700" t="str">
            <v>480000</v>
          </cell>
          <cell r="B700" t="str">
            <v>1015</v>
          </cell>
          <cell r="C700">
            <v>-2984.2</v>
          </cell>
          <cell r="D700" t="str">
            <v>203</v>
          </cell>
          <cell r="E700" t="str">
            <v>407</v>
          </cell>
          <cell r="F700">
            <v>0</v>
          </cell>
          <cell r="G700">
            <v>6</v>
          </cell>
          <cell r="H700" t="str">
            <v>2010-06-30</v>
          </cell>
        </row>
        <row r="701">
          <cell r="A701" t="str">
            <v>481006</v>
          </cell>
          <cell r="B701" t="str">
            <v>1015</v>
          </cell>
          <cell r="C701">
            <v>28.38</v>
          </cell>
          <cell r="D701" t="str">
            <v>203</v>
          </cell>
          <cell r="E701" t="str">
            <v>407</v>
          </cell>
          <cell r="F701">
            <v>0</v>
          </cell>
          <cell r="G701">
            <v>7</v>
          </cell>
          <cell r="H701" t="str">
            <v>2009-07-31</v>
          </cell>
        </row>
        <row r="702">
          <cell r="A702" t="str">
            <v>480001</v>
          </cell>
          <cell r="B702" t="str">
            <v>1015</v>
          </cell>
          <cell r="C702">
            <v>15455.49</v>
          </cell>
          <cell r="D702" t="str">
            <v>203</v>
          </cell>
          <cell r="E702" t="str">
            <v>407</v>
          </cell>
          <cell r="F702">
            <v>0</v>
          </cell>
          <cell r="G702">
            <v>9</v>
          </cell>
          <cell r="H702" t="str">
            <v>2009-09-30</v>
          </cell>
        </row>
        <row r="703">
          <cell r="A703" t="str">
            <v>481006</v>
          </cell>
          <cell r="B703" t="str">
            <v>1015</v>
          </cell>
          <cell r="C703">
            <v>-1416764.83</v>
          </cell>
          <cell r="D703" t="str">
            <v>203</v>
          </cell>
          <cell r="E703" t="str">
            <v>407</v>
          </cell>
          <cell r="F703">
            <v>0</v>
          </cell>
          <cell r="G703">
            <v>11</v>
          </cell>
          <cell r="H703" t="str">
            <v>2009-11-30</v>
          </cell>
        </row>
        <row r="704">
          <cell r="A704" t="str">
            <v>481006</v>
          </cell>
          <cell r="B704" t="str">
            <v>1015</v>
          </cell>
          <cell r="C704">
            <v>-2224.02</v>
          </cell>
          <cell r="D704" t="str">
            <v>203</v>
          </cell>
          <cell r="E704" t="str">
            <v>407</v>
          </cell>
          <cell r="F704">
            <v>0</v>
          </cell>
          <cell r="G704">
            <v>12</v>
          </cell>
          <cell r="H704" t="str">
            <v>2009-12-31</v>
          </cell>
        </row>
        <row r="705">
          <cell r="A705" t="str">
            <v>481006</v>
          </cell>
          <cell r="B705" t="str">
            <v>1015</v>
          </cell>
          <cell r="C705">
            <v>1364048</v>
          </cell>
          <cell r="D705" t="str">
            <v>203</v>
          </cell>
          <cell r="E705" t="str">
            <v>407</v>
          </cell>
          <cell r="F705">
            <v>0</v>
          </cell>
          <cell r="G705">
            <v>4</v>
          </cell>
          <cell r="H705" t="str">
            <v>2010-04-30</v>
          </cell>
        </row>
        <row r="706">
          <cell r="A706" t="str">
            <v>481006</v>
          </cell>
          <cell r="B706" t="str">
            <v>1015</v>
          </cell>
          <cell r="C706">
            <v>402064</v>
          </cell>
          <cell r="D706" t="str">
            <v>203</v>
          </cell>
          <cell r="E706" t="str">
            <v>407</v>
          </cell>
          <cell r="F706">
            <v>0</v>
          </cell>
          <cell r="G706">
            <v>6</v>
          </cell>
          <cell r="H706" t="str">
            <v>2010-06-30</v>
          </cell>
        </row>
        <row r="707">
          <cell r="A707" t="str">
            <v>481004</v>
          </cell>
          <cell r="B707" t="str">
            <v>1015</v>
          </cell>
          <cell r="C707">
            <v>-1515</v>
          </cell>
          <cell r="D707" t="str">
            <v>203</v>
          </cell>
          <cell r="E707" t="str">
            <v>407</v>
          </cell>
          <cell r="F707">
            <v>0</v>
          </cell>
          <cell r="G707">
            <v>10</v>
          </cell>
          <cell r="H707" t="str">
            <v>2009-10-31</v>
          </cell>
        </row>
        <row r="708">
          <cell r="A708" t="str">
            <v>480000</v>
          </cell>
          <cell r="B708" t="str">
            <v>1015</v>
          </cell>
          <cell r="C708">
            <v>-3847350.46</v>
          </cell>
          <cell r="D708" t="str">
            <v>203</v>
          </cell>
          <cell r="E708" t="str">
            <v>407</v>
          </cell>
          <cell r="F708">
            <v>0</v>
          </cell>
          <cell r="G708">
            <v>11</v>
          </cell>
          <cell r="H708" t="str">
            <v>2009-11-30</v>
          </cell>
        </row>
        <row r="709">
          <cell r="A709" t="str">
            <v>480000</v>
          </cell>
          <cell r="B709" t="str">
            <v>1015</v>
          </cell>
          <cell r="C709">
            <v>-10491.5</v>
          </cell>
          <cell r="D709" t="str">
            <v>203</v>
          </cell>
          <cell r="E709" t="str">
            <v>407</v>
          </cell>
          <cell r="F709">
            <v>0</v>
          </cell>
          <cell r="G709">
            <v>11</v>
          </cell>
          <cell r="H709" t="str">
            <v>2009-11-30</v>
          </cell>
        </row>
        <row r="710">
          <cell r="A710" t="str">
            <v>480000</v>
          </cell>
          <cell r="B710" t="str">
            <v>1015</v>
          </cell>
          <cell r="C710">
            <v>-11664313.66</v>
          </cell>
          <cell r="D710" t="str">
            <v>203</v>
          </cell>
          <cell r="E710" t="str">
            <v>407</v>
          </cell>
          <cell r="F710">
            <v>0</v>
          </cell>
          <cell r="G710">
            <v>12</v>
          </cell>
          <cell r="H710" t="str">
            <v>2009-12-31</v>
          </cell>
        </row>
        <row r="711">
          <cell r="A711" t="str">
            <v>481004</v>
          </cell>
          <cell r="B711" t="str">
            <v>1015</v>
          </cell>
          <cell r="C711">
            <v>-4148603.02</v>
          </cell>
          <cell r="D711" t="str">
            <v>203</v>
          </cell>
          <cell r="E711" t="str">
            <v>407</v>
          </cell>
          <cell r="F711">
            <v>0</v>
          </cell>
          <cell r="G711">
            <v>3</v>
          </cell>
          <cell r="H711" t="str">
            <v>2010-03-31</v>
          </cell>
        </row>
        <row r="712">
          <cell r="A712" t="str">
            <v>480000</v>
          </cell>
          <cell r="B712" t="str">
            <v>1015</v>
          </cell>
          <cell r="C712">
            <v>-2421567.9700000002</v>
          </cell>
          <cell r="D712" t="str">
            <v>203</v>
          </cell>
          <cell r="E712" t="str">
            <v>407</v>
          </cell>
          <cell r="F712">
            <v>0</v>
          </cell>
          <cell r="G712">
            <v>5</v>
          </cell>
          <cell r="H712" t="str">
            <v>2010-05-31</v>
          </cell>
        </row>
        <row r="713">
          <cell r="A713" t="str">
            <v>481004</v>
          </cell>
          <cell r="B713" t="str">
            <v>1015</v>
          </cell>
          <cell r="C713">
            <v>-2016.18</v>
          </cell>
          <cell r="D713" t="str">
            <v>203</v>
          </cell>
          <cell r="E713" t="str">
            <v>407</v>
          </cell>
          <cell r="F713">
            <v>0</v>
          </cell>
          <cell r="G713">
            <v>5</v>
          </cell>
          <cell r="H713" t="str">
            <v>2010-05-31</v>
          </cell>
        </row>
        <row r="714">
          <cell r="A714" t="str">
            <v>480000</v>
          </cell>
          <cell r="B714" t="str">
            <v>1015</v>
          </cell>
          <cell r="C714">
            <v>0</v>
          </cell>
          <cell r="D714" t="str">
            <v>203</v>
          </cell>
          <cell r="E714" t="str">
            <v>408</v>
          </cell>
          <cell r="F714">
            <v>0</v>
          </cell>
          <cell r="G714">
            <v>9</v>
          </cell>
          <cell r="H714" t="str">
            <v>2009-09-30</v>
          </cell>
        </row>
        <row r="715">
          <cell r="A715" t="str">
            <v>481005</v>
          </cell>
          <cell r="B715" t="str">
            <v>1015</v>
          </cell>
          <cell r="C715">
            <v>-22546</v>
          </cell>
          <cell r="D715" t="str">
            <v>203</v>
          </cell>
          <cell r="E715" t="str">
            <v>411</v>
          </cell>
          <cell r="F715">
            <v>0</v>
          </cell>
          <cell r="G715">
            <v>7</v>
          </cell>
          <cell r="H715" t="str">
            <v>2009-07-31</v>
          </cell>
        </row>
        <row r="716">
          <cell r="A716" t="str">
            <v>481005</v>
          </cell>
          <cell r="B716" t="str">
            <v>1015</v>
          </cell>
          <cell r="C716">
            <v>-24246</v>
          </cell>
          <cell r="D716" t="str">
            <v>203</v>
          </cell>
          <cell r="E716" t="str">
            <v>411</v>
          </cell>
          <cell r="F716">
            <v>0</v>
          </cell>
          <cell r="G716">
            <v>10</v>
          </cell>
          <cell r="H716" t="str">
            <v>2009-10-31</v>
          </cell>
        </row>
        <row r="717">
          <cell r="A717" t="str">
            <v>481005</v>
          </cell>
          <cell r="B717" t="str">
            <v>1015</v>
          </cell>
          <cell r="C717">
            <v>-26963</v>
          </cell>
          <cell r="D717" t="str">
            <v>203</v>
          </cell>
          <cell r="E717" t="str">
            <v>411</v>
          </cell>
          <cell r="F717">
            <v>0</v>
          </cell>
          <cell r="G717">
            <v>11</v>
          </cell>
          <cell r="H717" t="str">
            <v>2009-11-30</v>
          </cell>
        </row>
        <row r="718">
          <cell r="A718" t="str">
            <v>481002</v>
          </cell>
          <cell r="B718" t="str">
            <v>1015</v>
          </cell>
          <cell r="C718">
            <v>-9463</v>
          </cell>
          <cell r="D718" t="str">
            <v>203</v>
          </cell>
          <cell r="E718" t="str">
            <v>411</v>
          </cell>
          <cell r="F718">
            <v>0</v>
          </cell>
          <cell r="G718">
            <v>8</v>
          </cell>
          <cell r="H718" t="str">
            <v>2009-08-31</v>
          </cell>
        </row>
        <row r="719">
          <cell r="A719" t="str">
            <v>481002</v>
          </cell>
          <cell r="B719" t="str">
            <v>1015</v>
          </cell>
          <cell r="C719">
            <v>-7996</v>
          </cell>
          <cell r="D719" t="str">
            <v>203</v>
          </cell>
          <cell r="E719" t="str">
            <v>411</v>
          </cell>
          <cell r="F719">
            <v>0</v>
          </cell>
          <cell r="G719">
            <v>9</v>
          </cell>
          <cell r="H719" t="str">
            <v>2009-09-30</v>
          </cell>
        </row>
        <row r="720">
          <cell r="A720" t="str">
            <v>481002</v>
          </cell>
          <cell r="B720" t="str">
            <v>1015</v>
          </cell>
          <cell r="C720">
            <v>-5800</v>
          </cell>
          <cell r="D720" t="str">
            <v>203</v>
          </cell>
          <cell r="E720" t="str">
            <v>411</v>
          </cell>
          <cell r="F720">
            <v>0</v>
          </cell>
          <cell r="G720">
            <v>11</v>
          </cell>
          <cell r="H720" t="str">
            <v>2009-11-30</v>
          </cell>
        </row>
        <row r="721">
          <cell r="A721" t="str">
            <v>481005</v>
          </cell>
          <cell r="B721" t="str">
            <v>1015</v>
          </cell>
          <cell r="C721">
            <v>-16151.13</v>
          </cell>
          <cell r="D721" t="str">
            <v>203</v>
          </cell>
          <cell r="E721" t="str">
            <v>411</v>
          </cell>
          <cell r="F721">
            <v>0</v>
          </cell>
          <cell r="G721">
            <v>3</v>
          </cell>
          <cell r="H721" t="str">
            <v>2010-03-31</v>
          </cell>
        </row>
        <row r="722">
          <cell r="A722" t="str">
            <v>481005</v>
          </cell>
          <cell r="B722" t="str">
            <v>1015</v>
          </cell>
          <cell r="C722">
            <v>-28199</v>
          </cell>
          <cell r="D722" t="str">
            <v>203</v>
          </cell>
          <cell r="E722" t="str">
            <v>411</v>
          </cell>
          <cell r="F722">
            <v>0</v>
          </cell>
          <cell r="G722">
            <v>12</v>
          </cell>
          <cell r="H722" t="str">
            <v>2009-12-31</v>
          </cell>
        </row>
        <row r="723">
          <cell r="A723" t="str">
            <v>481005</v>
          </cell>
          <cell r="B723" t="str">
            <v>1015</v>
          </cell>
          <cell r="C723">
            <v>-2856.16</v>
          </cell>
          <cell r="D723" t="str">
            <v>203</v>
          </cell>
          <cell r="E723" t="str">
            <v>411</v>
          </cell>
          <cell r="F723">
            <v>0</v>
          </cell>
          <cell r="G723">
            <v>6</v>
          </cell>
          <cell r="H723" t="str">
            <v>2010-06-30</v>
          </cell>
        </row>
        <row r="724">
          <cell r="A724" t="str">
            <v>481002</v>
          </cell>
          <cell r="B724" t="str">
            <v>1015</v>
          </cell>
          <cell r="C724">
            <v>-6725</v>
          </cell>
          <cell r="D724" t="str">
            <v>203</v>
          </cell>
          <cell r="E724" t="str">
            <v>411</v>
          </cell>
          <cell r="F724">
            <v>0</v>
          </cell>
          <cell r="G724">
            <v>7</v>
          </cell>
          <cell r="H724" t="str">
            <v>2009-07-31</v>
          </cell>
        </row>
        <row r="725">
          <cell r="A725" t="str">
            <v>481005</v>
          </cell>
          <cell r="B725" t="str">
            <v>1015</v>
          </cell>
          <cell r="C725">
            <v>-237</v>
          </cell>
          <cell r="D725" t="str">
            <v>203</v>
          </cell>
          <cell r="E725" t="str">
            <v>411</v>
          </cell>
          <cell r="F725">
            <v>0</v>
          </cell>
          <cell r="G725">
            <v>11</v>
          </cell>
          <cell r="H725" t="str">
            <v>2009-11-30</v>
          </cell>
        </row>
        <row r="726">
          <cell r="A726" t="str">
            <v>481005</v>
          </cell>
          <cell r="B726" t="str">
            <v>1015</v>
          </cell>
          <cell r="C726">
            <v>-288.95999999999998</v>
          </cell>
          <cell r="D726" t="str">
            <v>203</v>
          </cell>
          <cell r="E726" t="str">
            <v>411</v>
          </cell>
          <cell r="F726">
            <v>0</v>
          </cell>
          <cell r="G726">
            <v>3</v>
          </cell>
          <cell r="H726" t="str">
            <v>2010-03-31</v>
          </cell>
        </row>
        <row r="727">
          <cell r="A727" t="str">
            <v>481002</v>
          </cell>
          <cell r="B727" t="str">
            <v>1015</v>
          </cell>
          <cell r="C727">
            <v>-21312.959999999999</v>
          </cell>
          <cell r="D727" t="str">
            <v>203</v>
          </cell>
          <cell r="E727" t="str">
            <v>411</v>
          </cell>
          <cell r="F727">
            <v>0</v>
          </cell>
          <cell r="G727">
            <v>5</v>
          </cell>
          <cell r="H727" t="str">
            <v>2010-05-31</v>
          </cell>
        </row>
        <row r="728">
          <cell r="A728" t="str">
            <v>481005</v>
          </cell>
          <cell r="B728" t="str">
            <v>1015</v>
          </cell>
          <cell r="C728">
            <v>-26124</v>
          </cell>
          <cell r="D728" t="str">
            <v>203</v>
          </cell>
          <cell r="E728" t="str">
            <v>411</v>
          </cell>
          <cell r="F728">
            <v>0</v>
          </cell>
          <cell r="G728">
            <v>8</v>
          </cell>
          <cell r="H728" t="str">
            <v>2009-08-31</v>
          </cell>
        </row>
        <row r="729">
          <cell r="A729" t="str">
            <v>481002</v>
          </cell>
          <cell r="B729" t="str">
            <v>1015</v>
          </cell>
          <cell r="C729">
            <v>-3382</v>
          </cell>
          <cell r="D729" t="str">
            <v>203</v>
          </cell>
          <cell r="E729" t="str">
            <v>411</v>
          </cell>
          <cell r="F729">
            <v>0</v>
          </cell>
          <cell r="G729">
            <v>12</v>
          </cell>
          <cell r="H729" t="str">
            <v>2009-12-31</v>
          </cell>
        </row>
        <row r="730">
          <cell r="A730" t="str">
            <v>481002</v>
          </cell>
          <cell r="B730" t="str">
            <v>1015</v>
          </cell>
          <cell r="C730">
            <v>-15120.59</v>
          </cell>
          <cell r="D730" t="str">
            <v>203</v>
          </cell>
          <cell r="E730" t="str">
            <v>411</v>
          </cell>
          <cell r="F730">
            <v>0</v>
          </cell>
          <cell r="G730">
            <v>1</v>
          </cell>
          <cell r="H730" t="str">
            <v>2010-01-31</v>
          </cell>
        </row>
        <row r="731">
          <cell r="A731" t="str">
            <v>481005</v>
          </cell>
          <cell r="B731" t="str">
            <v>1015</v>
          </cell>
          <cell r="C731">
            <v>-228.76</v>
          </cell>
          <cell r="D731" t="str">
            <v>203</v>
          </cell>
          <cell r="E731" t="str">
            <v>411</v>
          </cell>
          <cell r="F731">
            <v>0</v>
          </cell>
          <cell r="G731">
            <v>4</v>
          </cell>
          <cell r="H731" t="str">
            <v>2010-04-30</v>
          </cell>
        </row>
        <row r="732">
          <cell r="A732" t="str">
            <v>481002</v>
          </cell>
          <cell r="B732" t="str">
            <v>1015</v>
          </cell>
          <cell r="C732">
            <v>-21906.17</v>
          </cell>
          <cell r="D732" t="str">
            <v>203</v>
          </cell>
          <cell r="E732" t="str">
            <v>411</v>
          </cell>
          <cell r="F732">
            <v>0</v>
          </cell>
          <cell r="G732">
            <v>4</v>
          </cell>
          <cell r="H732" t="str">
            <v>2010-04-30</v>
          </cell>
        </row>
        <row r="733">
          <cell r="A733" t="str">
            <v>481005</v>
          </cell>
          <cell r="B733" t="str">
            <v>1015</v>
          </cell>
          <cell r="C733">
            <v>-10998.25</v>
          </cell>
          <cell r="D733" t="str">
            <v>203</v>
          </cell>
          <cell r="E733" t="str">
            <v>411</v>
          </cell>
          <cell r="F733">
            <v>0</v>
          </cell>
          <cell r="G733">
            <v>5</v>
          </cell>
          <cell r="H733" t="str">
            <v>2010-05-31</v>
          </cell>
        </row>
        <row r="734">
          <cell r="A734" t="str">
            <v>481005</v>
          </cell>
          <cell r="B734" t="str">
            <v>1015</v>
          </cell>
          <cell r="C734">
            <v>260.77999999999997</v>
          </cell>
          <cell r="D734" t="str">
            <v>203</v>
          </cell>
          <cell r="E734" t="str">
            <v>411</v>
          </cell>
          <cell r="F734">
            <v>0</v>
          </cell>
          <cell r="G734">
            <v>6</v>
          </cell>
          <cell r="H734" t="str">
            <v>2010-06-30</v>
          </cell>
        </row>
        <row r="735">
          <cell r="A735" t="str">
            <v>481005</v>
          </cell>
          <cell r="B735" t="str">
            <v>1015</v>
          </cell>
          <cell r="C735">
            <v>-26038</v>
          </cell>
          <cell r="D735" t="str">
            <v>203</v>
          </cell>
          <cell r="E735" t="str">
            <v>411</v>
          </cell>
          <cell r="F735">
            <v>0</v>
          </cell>
          <cell r="G735">
            <v>9</v>
          </cell>
          <cell r="H735" t="str">
            <v>2009-09-30</v>
          </cell>
        </row>
        <row r="736">
          <cell r="A736" t="str">
            <v>481005</v>
          </cell>
          <cell r="B736" t="str">
            <v>1015</v>
          </cell>
          <cell r="C736">
            <v>0</v>
          </cell>
          <cell r="D736" t="str">
            <v>203</v>
          </cell>
          <cell r="E736" t="str">
            <v>411</v>
          </cell>
          <cell r="F736">
            <v>0</v>
          </cell>
          <cell r="G736">
            <v>9</v>
          </cell>
          <cell r="H736" t="str">
            <v>2009-09-30</v>
          </cell>
        </row>
        <row r="737">
          <cell r="A737" t="str">
            <v>481002</v>
          </cell>
          <cell r="B737" t="str">
            <v>1015</v>
          </cell>
          <cell r="C737">
            <v>-7063</v>
          </cell>
          <cell r="D737" t="str">
            <v>203</v>
          </cell>
          <cell r="E737" t="str">
            <v>411</v>
          </cell>
          <cell r="F737">
            <v>0</v>
          </cell>
          <cell r="G737">
            <v>10</v>
          </cell>
          <cell r="H737" t="str">
            <v>2009-10-31</v>
          </cell>
        </row>
        <row r="738">
          <cell r="A738" t="str">
            <v>481005</v>
          </cell>
          <cell r="B738" t="str">
            <v>1015</v>
          </cell>
          <cell r="C738">
            <v>-348</v>
          </cell>
          <cell r="D738" t="str">
            <v>203</v>
          </cell>
          <cell r="E738" t="str">
            <v>411</v>
          </cell>
          <cell r="F738">
            <v>0</v>
          </cell>
          <cell r="G738">
            <v>12</v>
          </cell>
          <cell r="H738" t="str">
            <v>2009-12-31</v>
          </cell>
        </row>
        <row r="739">
          <cell r="A739" t="str">
            <v>481005</v>
          </cell>
          <cell r="B739" t="str">
            <v>1015</v>
          </cell>
          <cell r="C739">
            <v>-14205.13</v>
          </cell>
          <cell r="D739" t="str">
            <v>203</v>
          </cell>
          <cell r="E739" t="str">
            <v>411</v>
          </cell>
          <cell r="F739">
            <v>0</v>
          </cell>
          <cell r="G739">
            <v>2</v>
          </cell>
          <cell r="H739" t="str">
            <v>2010-02-28</v>
          </cell>
        </row>
        <row r="740">
          <cell r="A740" t="str">
            <v>481002</v>
          </cell>
          <cell r="B740" t="str">
            <v>1015</v>
          </cell>
          <cell r="C740">
            <v>-16973.39</v>
          </cell>
          <cell r="D740" t="str">
            <v>203</v>
          </cell>
          <cell r="E740" t="str">
            <v>411</v>
          </cell>
          <cell r="F740">
            <v>0</v>
          </cell>
          <cell r="G740">
            <v>3</v>
          </cell>
          <cell r="H740" t="str">
            <v>2010-03-31</v>
          </cell>
        </row>
        <row r="741">
          <cell r="A741" t="str">
            <v>481005</v>
          </cell>
          <cell r="B741" t="str">
            <v>1015</v>
          </cell>
          <cell r="C741">
            <v>-84.51</v>
          </cell>
          <cell r="D741" t="str">
            <v>203</v>
          </cell>
          <cell r="E741" t="str">
            <v>411</v>
          </cell>
          <cell r="F741">
            <v>0</v>
          </cell>
          <cell r="G741">
            <v>5</v>
          </cell>
          <cell r="H741" t="str">
            <v>2010-05-31</v>
          </cell>
        </row>
        <row r="742">
          <cell r="A742" t="str">
            <v>481005</v>
          </cell>
          <cell r="B742" t="str">
            <v>1015</v>
          </cell>
          <cell r="C742">
            <v>0</v>
          </cell>
          <cell r="D742" t="str">
            <v>203</v>
          </cell>
          <cell r="E742" t="str">
            <v>411</v>
          </cell>
          <cell r="F742">
            <v>0</v>
          </cell>
          <cell r="G742">
            <v>8</v>
          </cell>
          <cell r="H742" t="str">
            <v>2009-08-31</v>
          </cell>
        </row>
        <row r="743">
          <cell r="A743" t="str">
            <v>481005</v>
          </cell>
          <cell r="B743" t="str">
            <v>1015</v>
          </cell>
          <cell r="C743">
            <v>-642.82000000000005</v>
          </cell>
          <cell r="D743" t="str">
            <v>203</v>
          </cell>
          <cell r="E743" t="str">
            <v>411</v>
          </cell>
          <cell r="F743">
            <v>0</v>
          </cell>
          <cell r="G743">
            <v>1</v>
          </cell>
          <cell r="H743" t="str">
            <v>2010-01-31</v>
          </cell>
        </row>
        <row r="744">
          <cell r="A744" t="str">
            <v>481005</v>
          </cell>
          <cell r="B744" t="str">
            <v>1015</v>
          </cell>
          <cell r="C744">
            <v>-288.20999999999998</v>
          </cell>
          <cell r="D744" t="str">
            <v>203</v>
          </cell>
          <cell r="E744" t="str">
            <v>411</v>
          </cell>
          <cell r="F744">
            <v>0</v>
          </cell>
          <cell r="G744">
            <v>2</v>
          </cell>
          <cell r="H744" t="str">
            <v>2010-02-28</v>
          </cell>
        </row>
        <row r="745">
          <cell r="A745" t="str">
            <v>481002</v>
          </cell>
          <cell r="B745" t="str">
            <v>1015</v>
          </cell>
          <cell r="C745">
            <v>-13871.73</v>
          </cell>
          <cell r="D745" t="str">
            <v>203</v>
          </cell>
          <cell r="E745" t="str">
            <v>411</v>
          </cell>
          <cell r="F745">
            <v>0</v>
          </cell>
          <cell r="G745">
            <v>2</v>
          </cell>
          <cell r="H745" t="str">
            <v>2010-02-28</v>
          </cell>
        </row>
        <row r="746">
          <cell r="A746" t="str">
            <v>481005</v>
          </cell>
          <cell r="B746" t="str">
            <v>1015</v>
          </cell>
          <cell r="C746">
            <v>0</v>
          </cell>
          <cell r="D746" t="str">
            <v>203</v>
          </cell>
          <cell r="E746" t="str">
            <v>411</v>
          </cell>
          <cell r="F746">
            <v>0</v>
          </cell>
          <cell r="G746">
            <v>7</v>
          </cell>
          <cell r="H746" t="str">
            <v>2009-07-31</v>
          </cell>
        </row>
        <row r="747">
          <cell r="A747" t="str">
            <v>481005</v>
          </cell>
          <cell r="B747" t="str">
            <v>1015</v>
          </cell>
          <cell r="C747">
            <v>-128</v>
          </cell>
          <cell r="D747" t="str">
            <v>203</v>
          </cell>
          <cell r="E747" t="str">
            <v>411</v>
          </cell>
          <cell r="F747">
            <v>0</v>
          </cell>
          <cell r="G747">
            <v>10</v>
          </cell>
          <cell r="H747" t="str">
            <v>2009-10-31</v>
          </cell>
        </row>
        <row r="748">
          <cell r="A748" t="str">
            <v>481005</v>
          </cell>
          <cell r="B748" t="str">
            <v>1015</v>
          </cell>
          <cell r="C748">
            <v>-27824.21</v>
          </cell>
          <cell r="D748" t="str">
            <v>203</v>
          </cell>
          <cell r="E748" t="str">
            <v>411</v>
          </cell>
          <cell r="F748">
            <v>0</v>
          </cell>
          <cell r="G748">
            <v>1</v>
          </cell>
          <cell r="H748" t="str">
            <v>2010-01-31</v>
          </cell>
        </row>
        <row r="749">
          <cell r="A749" t="str">
            <v>481005</v>
          </cell>
          <cell r="B749" t="str">
            <v>1015</v>
          </cell>
          <cell r="C749">
            <v>-10945.6</v>
          </cell>
          <cell r="D749" t="str">
            <v>203</v>
          </cell>
          <cell r="E749" t="str">
            <v>411</v>
          </cell>
          <cell r="F749">
            <v>0</v>
          </cell>
          <cell r="G749">
            <v>4</v>
          </cell>
          <cell r="H749" t="str">
            <v>2010-04-30</v>
          </cell>
        </row>
        <row r="750">
          <cell r="A750" t="str">
            <v>481002</v>
          </cell>
          <cell r="B750" t="str">
            <v>1015</v>
          </cell>
          <cell r="C750">
            <v>-24366.65</v>
          </cell>
          <cell r="D750" t="str">
            <v>203</v>
          </cell>
          <cell r="E750" t="str">
            <v>411</v>
          </cell>
          <cell r="F750">
            <v>0</v>
          </cell>
          <cell r="G750">
            <v>6</v>
          </cell>
          <cell r="H750" t="str">
            <v>2010-06-30</v>
          </cell>
        </row>
        <row r="751">
          <cell r="A751" t="str">
            <v>489304</v>
          </cell>
          <cell r="B751" t="str">
            <v>1015</v>
          </cell>
          <cell r="C751">
            <v>-54.82</v>
          </cell>
          <cell r="D751" t="str">
            <v>203</v>
          </cell>
          <cell r="E751" t="str">
            <v>416</v>
          </cell>
          <cell r="F751">
            <v>0</v>
          </cell>
          <cell r="G751">
            <v>9</v>
          </cell>
          <cell r="H751" t="str">
            <v>2009-09-30</v>
          </cell>
        </row>
        <row r="752">
          <cell r="A752" t="str">
            <v>489304</v>
          </cell>
          <cell r="B752" t="str">
            <v>1015</v>
          </cell>
          <cell r="C752">
            <v>-126.24</v>
          </cell>
          <cell r="D752" t="str">
            <v>203</v>
          </cell>
          <cell r="E752" t="str">
            <v>416</v>
          </cell>
          <cell r="F752">
            <v>0</v>
          </cell>
          <cell r="G752">
            <v>4</v>
          </cell>
          <cell r="H752" t="str">
            <v>2010-04-30</v>
          </cell>
        </row>
        <row r="753">
          <cell r="A753" t="str">
            <v>489304</v>
          </cell>
          <cell r="B753" t="str">
            <v>1015</v>
          </cell>
          <cell r="C753">
            <v>-49.54</v>
          </cell>
          <cell r="D753" t="str">
            <v>203</v>
          </cell>
          <cell r="E753" t="str">
            <v>416</v>
          </cell>
          <cell r="F753">
            <v>0</v>
          </cell>
          <cell r="G753">
            <v>7</v>
          </cell>
          <cell r="H753" t="str">
            <v>2009-07-31</v>
          </cell>
        </row>
        <row r="754">
          <cell r="A754" t="str">
            <v>489304</v>
          </cell>
          <cell r="B754" t="str">
            <v>1015</v>
          </cell>
          <cell r="C754">
            <v>-130.13999999999999</v>
          </cell>
          <cell r="D754" t="str">
            <v>203</v>
          </cell>
          <cell r="E754" t="str">
            <v>416</v>
          </cell>
          <cell r="F754">
            <v>0</v>
          </cell>
          <cell r="G754">
            <v>11</v>
          </cell>
          <cell r="H754" t="str">
            <v>2009-11-30</v>
          </cell>
        </row>
        <row r="755">
          <cell r="A755" t="str">
            <v>489304</v>
          </cell>
          <cell r="B755" t="str">
            <v>1015</v>
          </cell>
          <cell r="C755">
            <v>-84.76</v>
          </cell>
          <cell r="D755" t="str">
            <v>203</v>
          </cell>
          <cell r="E755" t="str">
            <v>416</v>
          </cell>
          <cell r="F755">
            <v>0</v>
          </cell>
          <cell r="G755">
            <v>5</v>
          </cell>
          <cell r="H755" t="str">
            <v>2010-05-31</v>
          </cell>
        </row>
        <row r="756">
          <cell r="A756" t="str">
            <v>489304</v>
          </cell>
          <cell r="B756" t="str">
            <v>1015</v>
          </cell>
          <cell r="C756">
            <v>-290.83999999999997</v>
          </cell>
          <cell r="D756" t="str">
            <v>203</v>
          </cell>
          <cell r="E756" t="str">
            <v>416</v>
          </cell>
          <cell r="F756">
            <v>0</v>
          </cell>
          <cell r="G756">
            <v>12</v>
          </cell>
          <cell r="H756" t="str">
            <v>2009-12-31</v>
          </cell>
        </row>
        <row r="757">
          <cell r="A757" t="str">
            <v>489304</v>
          </cell>
          <cell r="B757" t="str">
            <v>1015</v>
          </cell>
          <cell r="C757">
            <v>-276.76</v>
          </cell>
          <cell r="D757" t="str">
            <v>203</v>
          </cell>
          <cell r="E757" t="str">
            <v>416</v>
          </cell>
          <cell r="F757">
            <v>0</v>
          </cell>
          <cell r="G757">
            <v>1</v>
          </cell>
          <cell r="H757" t="str">
            <v>2010-01-31</v>
          </cell>
        </row>
        <row r="758">
          <cell r="A758" t="str">
            <v>489304</v>
          </cell>
          <cell r="B758" t="str">
            <v>1015</v>
          </cell>
          <cell r="C758">
            <v>-230.32</v>
          </cell>
          <cell r="D758" t="str">
            <v>203</v>
          </cell>
          <cell r="E758" t="str">
            <v>416</v>
          </cell>
          <cell r="F758">
            <v>0</v>
          </cell>
          <cell r="G758">
            <v>2</v>
          </cell>
          <cell r="H758" t="str">
            <v>2010-02-28</v>
          </cell>
        </row>
        <row r="759">
          <cell r="A759" t="str">
            <v>489304</v>
          </cell>
          <cell r="B759" t="str">
            <v>1015</v>
          </cell>
          <cell r="C759">
            <v>-195.16</v>
          </cell>
          <cell r="D759" t="str">
            <v>203</v>
          </cell>
          <cell r="E759" t="str">
            <v>416</v>
          </cell>
          <cell r="F759">
            <v>0</v>
          </cell>
          <cell r="G759">
            <v>3</v>
          </cell>
          <cell r="H759" t="str">
            <v>2010-03-31</v>
          </cell>
        </row>
        <row r="760">
          <cell r="A760" t="str">
            <v>489304</v>
          </cell>
          <cell r="B760" t="str">
            <v>1015</v>
          </cell>
          <cell r="C760">
            <v>-93.66</v>
          </cell>
          <cell r="D760" t="str">
            <v>203</v>
          </cell>
          <cell r="E760" t="str">
            <v>416</v>
          </cell>
          <cell r="F760">
            <v>0</v>
          </cell>
          <cell r="G760">
            <v>10</v>
          </cell>
          <cell r="H760" t="str">
            <v>2009-10-31</v>
          </cell>
        </row>
        <row r="761">
          <cell r="A761" t="str">
            <v>489304</v>
          </cell>
          <cell r="B761" t="str">
            <v>1015</v>
          </cell>
          <cell r="C761">
            <v>-51.28</v>
          </cell>
          <cell r="D761" t="str">
            <v>203</v>
          </cell>
          <cell r="E761" t="str">
            <v>416</v>
          </cell>
          <cell r="F761">
            <v>0</v>
          </cell>
          <cell r="G761">
            <v>8</v>
          </cell>
          <cell r="H761" t="str">
            <v>2009-08-31</v>
          </cell>
        </row>
        <row r="762">
          <cell r="A762" t="str">
            <v>489304</v>
          </cell>
          <cell r="B762" t="str">
            <v>1015</v>
          </cell>
          <cell r="C762">
            <v>-64.599999999999994</v>
          </cell>
          <cell r="D762" t="str">
            <v>203</v>
          </cell>
          <cell r="E762" t="str">
            <v>416</v>
          </cell>
          <cell r="F762">
            <v>0</v>
          </cell>
          <cell r="G762">
            <v>6</v>
          </cell>
          <cell r="H762" t="str">
            <v>2010-06-30</v>
          </cell>
        </row>
        <row r="763">
          <cell r="A763" t="str">
            <v>481005</v>
          </cell>
          <cell r="B763" t="str">
            <v>1015</v>
          </cell>
          <cell r="C763">
            <v>-880</v>
          </cell>
          <cell r="D763" t="str">
            <v>203</v>
          </cell>
          <cell r="E763" t="str">
            <v>457</v>
          </cell>
          <cell r="F763">
            <v>0</v>
          </cell>
          <cell r="G763">
            <v>9</v>
          </cell>
          <cell r="H763" t="str">
            <v>2009-09-30</v>
          </cell>
        </row>
        <row r="764">
          <cell r="A764" t="str">
            <v>481005</v>
          </cell>
          <cell r="B764" t="str">
            <v>1015</v>
          </cell>
          <cell r="C764">
            <v>-1176</v>
          </cell>
          <cell r="D764" t="str">
            <v>203</v>
          </cell>
          <cell r="E764" t="str">
            <v>457</v>
          </cell>
          <cell r="F764">
            <v>0</v>
          </cell>
          <cell r="G764">
            <v>10</v>
          </cell>
          <cell r="H764" t="str">
            <v>2009-10-31</v>
          </cell>
        </row>
        <row r="765">
          <cell r="A765" t="str">
            <v>481002</v>
          </cell>
          <cell r="B765" t="str">
            <v>1015</v>
          </cell>
          <cell r="C765">
            <v>2</v>
          </cell>
          <cell r="D765" t="str">
            <v>203</v>
          </cell>
          <cell r="E765" t="str">
            <v>457</v>
          </cell>
          <cell r="F765">
            <v>0</v>
          </cell>
          <cell r="G765">
            <v>5</v>
          </cell>
          <cell r="H765" t="str">
            <v>2010-05-31</v>
          </cell>
        </row>
        <row r="766">
          <cell r="A766" t="str">
            <v>481005</v>
          </cell>
          <cell r="B766" t="str">
            <v>1015</v>
          </cell>
          <cell r="C766">
            <v>-1304</v>
          </cell>
          <cell r="D766" t="str">
            <v>203</v>
          </cell>
          <cell r="E766" t="str">
            <v>457</v>
          </cell>
          <cell r="F766">
            <v>0</v>
          </cell>
          <cell r="G766">
            <v>7</v>
          </cell>
          <cell r="H766" t="str">
            <v>2009-07-31</v>
          </cell>
        </row>
        <row r="767">
          <cell r="A767" t="str">
            <v>481005</v>
          </cell>
          <cell r="B767" t="str">
            <v>1015</v>
          </cell>
          <cell r="C767">
            <v>-2656</v>
          </cell>
          <cell r="D767" t="str">
            <v>203</v>
          </cell>
          <cell r="E767" t="str">
            <v>457</v>
          </cell>
          <cell r="F767">
            <v>0</v>
          </cell>
          <cell r="G767">
            <v>11</v>
          </cell>
          <cell r="H767" t="str">
            <v>2009-11-30</v>
          </cell>
        </row>
        <row r="768">
          <cell r="A768" t="str">
            <v>481005</v>
          </cell>
          <cell r="B768" t="str">
            <v>1015</v>
          </cell>
          <cell r="C768">
            <v>-230</v>
          </cell>
          <cell r="D768" t="str">
            <v>203</v>
          </cell>
          <cell r="E768" t="str">
            <v>457</v>
          </cell>
          <cell r="F768">
            <v>0</v>
          </cell>
          <cell r="G768">
            <v>3</v>
          </cell>
          <cell r="H768" t="str">
            <v>2010-03-31</v>
          </cell>
        </row>
        <row r="769">
          <cell r="A769" t="str">
            <v>481005</v>
          </cell>
          <cell r="B769" t="str">
            <v>1015</v>
          </cell>
          <cell r="C769">
            <v>837</v>
          </cell>
          <cell r="D769" t="str">
            <v>203</v>
          </cell>
          <cell r="E769" t="str">
            <v>457</v>
          </cell>
          <cell r="F769">
            <v>0</v>
          </cell>
          <cell r="G769">
            <v>6</v>
          </cell>
          <cell r="H769" t="str">
            <v>2010-06-30</v>
          </cell>
        </row>
        <row r="770">
          <cell r="A770" t="str">
            <v>481002</v>
          </cell>
          <cell r="B770" t="str">
            <v>1015</v>
          </cell>
          <cell r="C770">
            <v>20</v>
          </cell>
          <cell r="D770" t="str">
            <v>203</v>
          </cell>
          <cell r="E770" t="str">
            <v>457</v>
          </cell>
          <cell r="F770">
            <v>0</v>
          </cell>
          <cell r="G770">
            <v>6</v>
          </cell>
          <cell r="H770" t="str">
            <v>2010-06-30</v>
          </cell>
        </row>
        <row r="771">
          <cell r="A771" t="str">
            <v>481002</v>
          </cell>
          <cell r="B771" t="str">
            <v>1015</v>
          </cell>
          <cell r="C771">
            <v>-346</v>
          </cell>
          <cell r="D771" t="str">
            <v>203</v>
          </cell>
          <cell r="E771" t="str">
            <v>457</v>
          </cell>
          <cell r="F771">
            <v>0</v>
          </cell>
          <cell r="G771">
            <v>11</v>
          </cell>
          <cell r="H771" t="str">
            <v>2009-11-30</v>
          </cell>
        </row>
        <row r="772">
          <cell r="A772" t="str">
            <v>481005</v>
          </cell>
          <cell r="B772" t="str">
            <v>1015</v>
          </cell>
          <cell r="C772">
            <v>-857.14</v>
          </cell>
          <cell r="D772" t="str">
            <v>203</v>
          </cell>
          <cell r="E772" t="str">
            <v>457</v>
          </cell>
          <cell r="F772">
            <v>0</v>
          </cell>
          <cell r="G772">
            <v>1</v>
          </cell>
          <cell r="H772" t="str">
            <v>2010-01-31</v>
          </cell>
        </row>
        <row r="773">
          <cell r="A773" t="str">
            <v>481002</v>
          </cell>
          <cell r="B773" t="str">
            <v>1015</v>
          </cell>
          <cell r="C773">
            <v>-7</v>
          </cell>
          <cell r="D773" t="str">
            <v>203</v>
          </cell>
          <cell r="E773" t="str">
            <v>457</v>
          </cell>
          <cell r="F773">
            <v>0</v>
          </cell>
          <cell r="G773">
            <v>1</v>
          </cell>
          <cell r="H773" t="str">
            <v>2010-01-31</v>
          </cell>
        </row>
        <row r="774">
          <cell r="A774" t="str">
            <v>481002</v>
          </cell>
          <cell r="B774" t="str">
            <v>1015</v>
          </cell>
          <cell r="C774">
            <v>-318</v>
          </cell>
          <cell r="D774" t="str">
            <v>203</v>
          </cell>
          <cell r="E774" t="str">
            <v>457</v>
          </cell>
          <cell r="F774">
            <v>0</v>
          </cell>
          <cell r="G774">
            <v>8</v>
          </cell>
          <cell r="H774" t="str">
            <v>2009-08-31</v>
          </cell>
        </row>
        <row r="775">
          <cell r="A775" t="str">
            <v>481002</v>
          </cell>
          <cell r="B775" t="str">
            <v>1015</v>
          </cell>
          <cell r="C775">
            <v>-211</v>
          </cell>
          <cell r="D775" t="str">
            <v>203</v>
          </cell>
          <cell r="E775" t="str">
            <v>457</v>
          </cell>
          <cell r="F775">
            <v>0</v>
          </cell>
          <cell r="G775">
            <v>9</v>
          </cell>
          <cell r="H775" t="str">
            <v>2009-09-30</v>
          </cell>
        </row>
        <row r="776">
          <cell r="A776" t="str">
            <v>481005</v>
          </cell>
          <cell r="B776" t="str">
            <v>1015</v>
          </cell>
          <cell r="C776">
            <v>83</v>
          </cell>
          <cell r="D776" t="str">
            <v>203</v>
          </cell>
          <cell r="E776" t="str">
            <v>457</v>
          </cell>
          <cell r="F776">
            <v>0</v>
          </cell>
          <cell r="G776">
            <v>2</v>
          </cell>
          <cell r="H776" t="str">
            <v>2010-02-28</v>
          </cell>
        </row>
        <row r="777">
          <cell r="A777" t="str">
            <v>481002</v>
          </cell>
          <cell r="B777" t="str">
            <v>1015</v>
          </cell>
          <cell r="C777">
            <v>33</v>
          </cell>
          <cell r="D777" t="str">
            <v>203</v>
          </cell>
          <cell r="E777" t="str">
            <v>457</v>
          </cell>
          <cell r="F777">
            <v>0</v>
          </cell>
          <cell r="G777">
            <v>3</v>
          </cell>
          <cell r="H777" t="str">
            <v>2010-03-31</v>
          </cell>
        </row>
        <row r="778">
          <cell r="A778" t="str">
            <v>481002</v>
          </cell>
          <cell r="B778" t="str">
            <v>1015</v>
          </cell>
          <cell r="C778">
            <v>-335</v>
          </cell>
          <cell r="D778" t="str">
            <v>203</v>
          </cell>
          <cell r="E778" t="str">
            <v>457</v>
          </cell>
          <cell r="F778">
            <v>0</v>
          </cell>
          <cell r="G778">
            <v>7</v>
          </cell>
          <cell r="H778" t="str">
            <v>2009-07-31</v>
          </cell>
        </row>
        <row r="779">
          <cell r="A779" t="str">
            <v>481005</v>
          </cell>
          <cell r="B779" t="str">
            <v>1015</v>
          </cell>
          <cell r="C779">
            <v>-2567</v>
          </cell>
          <cell r="D779" t="str">
            <v>203</v>
          </cell>
          <cell r="E779" t="str">
            <v>457</v>
          </cell>
          <cell r="F779">
            <v>0</v>
          </cell>
          <cell r="G779">
            <v>12</v>
          </cell>
          <cell r="H779" t="str">
            <v>2009-12-31</v>
          </cell>
        </row>
        <row r="780">
          <cell r="A780" t="str">
            <v>481002</v>
          </cell>
          <cell r="B780" t="str">
            <v>1015</v>
          </cell>
          <cell r="C780">
            <v>110</v>
          </cell>
          <cell r="D780" t="str">
            <v>203</v>
          </cell>
          <cell r="E780" t="str">
            <v>457</v>
          </cell>
          <cell r="F780">
            <v>0</v>
          </cell>
          <cell r="G780">
            <v>2</v>
          </cell>
          <cell r="H780" t="str">
            <v>2010-02-28</v>
          </cell>
        </row>
        <row r="781">
          <cell r="A781" t="str">
            <v>481005</v>
          </cell>
          <cell r="B781" t="str">
            <v>1015</v>
          </cell>
          <cell r="C781">
            <v>328</v>
          </cell>
          <cell r="D781" t="str">
            <v>203</v>
          </cell>
          <cell r="E781" t="str">
            <v>457</v>
          </cell>
          <cell r="F781">
            <v>0</v>
          </cell>
          <cell r="G781">
            <v>4</v>
          </cell>
          <cell r="H781" t="str">
            <v>2010-04-30</v>
          </cell>
        </row>
        <row r="782">
          <cell r="A782" t="str">
            <v>481005</v>
          </cell>
          <cell r="B782" t="str">
            <v>1015</v>
          </cell>
          <cell r="C782">
            <v>-1092</v>
          </cell>
          <cell r="D782" t="str">
            <v>203</v>
          </cell>
          <cell r="E782" t="str">
            <v>457</v>
          </cell>
          <cell r="F782">
            <v>0</v>
          </cell>
          <cell r="G782">
            <v>8</v>
          </cell>
          <cell r="H782" t="str">
            <v>2009-08-31</v>
          </cell>
        </row>
        <row r="783">
          <cell r="A783" t="str">
            <v>481002</v>
          </cell>
          <cell r="B783" t="str">
            <v>1015</v>
          </cell>
          <cell r="C783">
            <v>-305</v>
          </cell>
          <cell r="D783" t="str">
            <v>203</v>
          </cell>
          <cell r="E783" t="str">
            <v>457</v>
          </cell>
          <cell r="F783">
            <v>0</v>
          </cell>
          <cell r="G783">
            <v>10</v>
          </cell>
          <cell r="H783" t="str">
            <v>2009-10-31</v>
          </cell>
        </row>
        <row r="784">
          <cell r="A784" t="str">
            <v>481002</v>
          </cell>
          <cell r="B784" t="str">
            <v>1015</v>
          </cell>
          <cell r="C784">
            <v>-371</v>
          </cell>
          <cell r="D784" t="str">
            <v>203</v>
          </cell>
          <cell r="E784" t="str">
            <v>457</v>
          </cell>
          <cell r="F784">
            <v>0</v>
          </cell>
          <cell r="G784">
            <v>12</v>
          </cell>
          <cell r="H784" t="str">
            <v>2009-12-31</v>
          </cell>
        </row>
        <row r="785">
          <cell r="A785" t="str">
            <v>481002</v>
          </cell>
          <cell r="B785" t="str">
            <v>1015</v>
          </cell>
          <cell r="C785">
            <v>-43</v>
          </cell>
          <cell r="D785" t="str">
            <v>203</v>
          </cell>
          <cell r="E785" t="str">
            <v>457</v>
          </cell>
          <cell r="F785">
            <v>0</v>
          </cell>
          <cell r="G785">
            <v>4</v>
          </cell>
          <cell r="H785" t="str">
            <v>2010-04-30</v>
          </cell>
        </row>
        <row r="786">
          <cell r="A786" t="str">
            <v>481005</v>
          </cell>
          <cell r="B786" t="str">
            <v>1015</v>
          </cell>
          <cell r="C786">
            <v>-260</v>
          </cell>
          <cell r="D786" t="str">
            <v>203</v>
          </cell>
          <cell r="E786" t="str">
            <v>457</v>
          </cell>
          <cell r="F786">
            <v>0</v>
          </cell>
          <cell r="G786">
            <v>5</v>
          </cell>
          <cell r="H786" t="str">
            <v>2010-05-31</v>
          </cell>
        </row>
        <row r="787">
          <cell r="A787" t="str">
            <v>481004</v>
          </cell>
          <cell r="B787" t="str">
            <v>1015</v>
          </cell>
          <cell r="C787">
            <v>-1798.24</v>
          </cell>
          <cell r="D787" t="str">
            <v>204</v>
          </cell>
          <cell r="E787" t="str">
            <v>402</v>
          </cell>
          <cell r="F787">
            <v>0</v>
          </cell>
          <cell r="G787">
            <v>5</v>
          </cell>
          <cell r="H787" t="str">
            <v>2010-05-31</v>
          </cell>
        </row>
        <row r="788">
          <cell r="A788" t="str">
            <v>481004</v>
          </cell>
          <cell r="B788" t="str">
            <v>1015</v>
          </cell>
          <cell r="C788">
            <v>-1061</v>
          </cell>
          <cell r="D788" t="str">
            <v>204</v>
          </cell>
          <cell r="E788" t="str">
            <v>402</v>
          </cell>
          <cell r="F788">
            <v>0</v>
          </cell>
          <cell r="G788">
            <v>9</v>
          </cell>
          <cell r="H788" t="str">
            <v>2009-09-30</v>
          </cell>
        </row>
        <row r="789">
          <cell r="A789" t="str">
            <v>481004</v>
          </cell>
          <cell r="B789" t="str">
            <v>1015</v>
          </cell>
          <cell r="C789">
            <v>-1865446.38</v>
          </cell>
          <cell r="D789" t="str">
            <v>204</v>
          </cell>
          <cell r="E789" t="str">
            <v>402</v>
          </cell>
          <cell r="F789">
            <v>0</v>
          </cell>
          <cell r="G789">
            <v>3</v>
          </cell>
          <cell r="H789" t="str">
            <v>2010-03-31</v>
          </cell>
        </row>
        <row r="790">
          <cell r="A790" t="str">
            <v>481004</v>
          </cell>
          <cell r="B790" t="str">
            <v>1015</v>
          </cell>
          <cell r="C790">
            <v>-1957.81</v>
          </cell>
          <cell r="D790" t="str">
            <v>204</v>
          </cell>
          <cell r="E790" t="str">
            <v>402</v>
          </cell>
          <cell r="F790">
            <v>0</v>
          </cell>
          <cell r="G790">
            <v>4</v>
          </cell>
          <cell r="H790" t="str">
            <v>2010-04-30</v>
          </cell>
        </row>
        <row r="791">
          <cell r="A791" t="str">
            <v>481000</v>
          </cell>
          <cell r="B791" t="str">
            <v>1015</v>
          </cell>
          <cell r="C791">
            <v>-112648</v>
          </cell>
          <cell r="D791" t="str">
            <v>204</v>
          </cell>
          <cell r="E791" t="str">
            <v>402</v>
          </cell>
          <cell r="F791">
            <v>0</v>
          </cell>
          <cell r="G791">
            <v>7</v>
          </cell>
          <cell r="H791" t="str">
            <v>2009-07-31</v>
          </cell>
        </row>
        <row r="792">
          <cell r="A792" t="str">
            <v>481004</v>
          </cell>
          <cell r="B792" t="str">
            <v>1015</v>
          </cell>
          <cell r="C792">
            <v>-1965336</v>
          </cell>
          <cell r="D792" t="str">
            <v>204</v>
          </cell>
          <cell r="E792" t="str">
            <v>402</v>
          </cell>
          <cell r="F792">
            <v>0</v>
          </cell>
          <cell r="G792">
            <v>8</v>
          </cell>
          <cell r="H792" t="str">
            <v>2009-08-31</v>
          </cell>
        </row>
        <row r="793">
          <cell r="A793" t="str">
            <v>481000</v>
          </cell>
          <cell r="B793" t="str">
            <v>1015</v>
          </cell>
          <cell r="C793">
            <v>-885056.37</v>
          </cell>
          <cell r="D793" t="str">
            <v>204</v>
          </cell>
          <cell r="E793" t="str">
            <v>402</v>
          </cell>
          <cell r="F793">
            <v>0</v>
          </cell>
          <cell r="G793">
            <v>2</v>
          </cell>
          <cell r="H793" t="str">
            <v>2010-02-28</v>
          </cell>
        </row>
        <row r="794">
          <cell r="A794" t="str">
            <v>481000</v>
          </cell>
          <cell r="B794" t="str">
            <v>1015</v>
          </cell>
          <cell r="C794">
            <v>-887756.13</v>
          </cell>
          <cell r="D794" t="str">
            <v>204</v>
          </cell>
          <cell r="E794" t="str">
            <v>402</v>
          </cell>
          <cell r="F794">
            <v>0</v>
          </cell>
          <cell r="G794">
            <v>3</v>
          </cell>
          <cell r="H794" t="str">
            <v>2010-03-31</v>
          </cell>
        </row>
        <row r="795">
          <cell r="A795" t="str">
            <v>481000</v>
          </cell>
          <cell r="B795" t="str">
            <v>1015</v>
          </cell>
          <cell r="C795">
            <v>-169613</v>
          </cell>
          <cell r="D795" t="str">
            <v>204</v>
          </cell>
          <cell r="E795" t="str">
            <v>402</v>
          </cell>
          <cell r="F795">
            <v>0</v>
          </cell>
          <cell r="G795">
            <v>11</v>
          </cell>
          <cell r="H795" t="str">
            <v>2009-11-30</v>
          </cell>
        </row>
        <row r="796">
          <cell r="A796" t="str">
            <v>481000</v>
          </cell>
          <cell r="B796" t="str">
            <v>1015</v>
          </cell>
          <cell r="C796">
            <v>-1089935.71</v>
          </cell>
          <cell r="D796" t="str">
            <v>204</v>
          </cell>
          <cell r="E796" t="str">
            <v>402</v>
          </cell>
          <cell r="F796">
            <v>0</v>
          </cell>
          <cell r="G796">
            <v>1</v>
          </cell>
          <cell r="H796" t="str">
            <v>2010-01-31</v>
          </cell>
        </row>
        <row r="797">
          <cell r="A797" t="str">
            <v>481000</v>
          </cell>
          <cell r="B797" t="str">
            <v>1015</v>
          </cell>
          <cell r="C797">
            <v>-780716.44</v>
          </cell>
          <cell r="D797" t="str">
            <v>204</v>
          </cell>
          <cell r="E797" t="str">
            <v>402</v>
          </cell>
          <cell r="F797">
            <v>0</v>
          </cell>
          <cell r="G797">
            <v>5</v>
          </cell>
          <cell r="H797" t="str">
            <v>2010-05-31</v>
          </cell>
        </row>
        <row r="798">
          <cell r="A798" t="str">
            <v>481000</v>
          </cell>
          <cell r="B798" t="str">
            <v>1015</v>
          </cell>
          <cell r="C798">
            <v>-163171</v>
          </cell>
          <cell r="D798" t="str">
            <v>204</v>
          </cell>
          <cell r="E798" t="str">
            <v>402</v>
          </cell>
          <cell r="F798">
            <v>0</v>
          </cell>
          <cell r="G798">
            <v>10</v>
          </cell>
          <cell r="H798" t="str">
            <v>2009-10-31</v>
          </cell>
        </row>
        <row r="799">
          <cell r="A799" t="str">
            <v>481000</v>
          </cell>
          <cell r="B799" t="str">
            <v>1015</v>
          </cell>
          <cell r="C799">
            <v>-231199</v>
          </cell>
          <cell r="D799" t="str">
            <v>204</v>
          </cell>
          <cell r="E799" t="str">
            <v>402</v>
          </cell>
          <cell r="F799">
            <v>0</v>
          </cell>
          <cell r="G799">
            <v>12</v>
          </cell>
          <cell r="H799" t="str">
            <v>2009-12-31</v>
          </cell>
        </row>
        <row r="800">
          <cell r="A800" t="str">
            <v>481004</v>
          </cell>
          <cell r="B800" t="str">
            <v>1015</v>
          </cell>
          <cell r="C800">
            <v>-3228718</v>
          </cell>
          <cell r="D800" t="str">
            <v>204</v>
          </cell>
          <cell r="E800" t="str">
            <v>402</v>
          </cell>
          <cell r="F800">
            <v>0</v>
          </cell>
          <cell r="G800">
            <v>12</v>
          </cell>
          <cell r="H800" t="str">
            <v>2009-12-31</v>
          </cell>
        </row>
        <row r="801">
          <cell r="A801" t="str">
            <v>481004</v>
          </cell>
          <cell r="B801" t="str">
            <v>1015</v>
          </cell>
          <cell r="C801">
            <v>-1462450.73</v>
          </cell>
          <cell r="D801" t="str">
            <v>204</v>
          </cell>
          <cell r="E801" t="str">
            <v>402</v>
          </cell>
          <cell r="F801">
            <v>0</v>
          </cell>
          <cell r="G801">
            <v>5</v>
          </cell>
          <cell r="H801" t="str">
            <v>2010-05-31</v>
          </cell>
        </row>
        <row r="802">
          <cell r="A802" t="str">
            <v>481004</v>
          </cell>
          <cell r="B802" t="str">
            <v>1015</v>
          </cell>
          <cell r="C802">
            <v>-886.41</v>
          </cell>
          <cell r="D802" t="str">
            <v>204</v>
          </cell>
          <cell r="E802" t="str">
            <v>402</v>
          </cell>
          <cell r="F802">
            <v>0</v>
          </cell>
          <cell r="G802">
            <v>6</v>
          </cell>
          <cell r="H802" t="str">
            <v>2010-06-30</v>
          </cell>
        </row>
        <row r="803">
          <cell r="A803" t="str">
            <v>481004</v>
          </cell>
          <cell r="B803" t="str">
            <v>1015</v>
          </cell>
          <cell r="C803">
            <v>-1192840.7</v>
          </cell>
          <cell r="D803" t="str">
            <v>204</v>
          </cell>
          <cell r="E803" t="str">
            <v>402</v>
          </cell>
          <cell r="F803">
            <v>0</v>
          </cell>
          <cell r="G803">
            <v>6</v>
          </cell>
          <cell r="H803" t="str">
            <v>2010-06-30</v>
          </cell>
        </row>
        <row r="804">
          <cell r="A804" t="str">
            <v>481000</v>
          </cell>
          <cell r="B804" t="str">
            <v>1015</v>
          </cell>
          <cell r="C804">
            <v>-813242.87</v>
          </cell>
          <cell r="D804" t="str">
            <v>204</v>
          </cell>
          <cell r="E804" t="str">
            <v>402</v>
          </cell>
          <cell r="F804">
            <v>0</v>
          </cell>
          <cell r="G804">
            <v>6</v>
          </cell>
          <cell r="H804" t="str">
            <v>2010-06-30</v>
          </cell>
        </row>
        <row r="805">
          <cell r="A805" t="str">
            <v>481004</v>
          </cell>
          <cell r="B805" t="str">
            <v>1015</v>
          </cell>
          <cell r="C805">
            <v>-1568837</v>
          </cell>
          <cell r="D805" t="str">
            <v>204</v>
          </cell>
          <cell r="E805" t="str">
            <v>402</v>
          </cell>
          <cell r="F805">
            <v>0</v>
          </cell>
          <cell r="G805">
            <v>7</v>
          </cell>
          <cell r="H805" t="str">
            <v>2009-07-31</v>
          </cell>
        </row>
        <row r="806">
          <cell r="A806" t="str">
            <v>481004</v>
          </cell>
          <cell r="B806" t="str">
            <v>1015</v>
          </cell>
          <cell r="C806">
            <v>-1182</v>
          </cell>
          <cell r="D806" t="str">
            <v>204</v>
          </cell>
          <cell r="E806" t="str">
            <v>402</v>
          </cell>
          <cell r="F806">
            <v>0</v>
          </cell>
          <cell r="G806">
            <v>7</v>
          </cell>
          <cell r="H806" t="str">
            <v>2009-07-31</v>
          </cell>
        </row>
        <row r="807">
          <cell r="A807" t="str">
            <v>481004</v>
          </cell>
          <cell r="B807" t="str">
            <v>1015</v>
          </cell>
          <cell r="C807">
            <v>-2574440</v>
          </cell>
          <cell r="D807" t="str">
            <v>204</v>
          </cell>
          <cell r="E807" t="str">
            <v>402</v>
          </cell>
          <cell r="F807">
            <v>0</v>
          </cell>
          <cell r="G807">
            <v>10</v>
          </cell>
          <cell r="H807" t="str">
            <v>2009-10-31</v>
          </cell>
        </row>
        <row r="808">
          <cell r="A808" t="str">
            <v>481004</v>
          </cell>
          <cell r="B808" t="str">
            <v>1015</v>
          </cell>
          <cell r="C808">
            <v>-2753.11</v>
          </cell>
          <cell r="D808" t="str">
            <v>204</v>
          </cell>
          <cell r="E808" t="str">
            <v>402</v>
          </cell>
          <cell r="F808">
            <v>0</v>
          </cell>
          <cell r="G808">
            <v>1</v>
          </cell>
          <cell r="H808" t="str">
            <v>2010-01-31</v>
          </cell>
        </row>
        <row r="809">
          <cell r="A809" t="str">
            <v>481004</v>
          </cell>
          <cell r="B809" t="str">
            <v>1015</v>
          </cell>
          <cell r="C809">
            <v>-1627377.6</v>
          </cell>
          <cell r="D809" t="str">
            <v>204</v>
          </cell>
          <cell r="E809" t="str">
            <v>402</v>
          </cell>
          <cell r="F809">
            <v>0</v>
          </cell>
          <cell r="G809">
            <v>1</v>
          </cell>
          <cell r="H809" t="str">
            <v>2010-01-31</v>
          </cell>
        </row>
        <row r="810">
          <cell r="A810" t="str">
            <v>481004</v>
          </cell>
          <cell r="B810" t="str">
            <v>1015</v>
          </cell>
          <cell r="C810">
            <v>-1667.5</v>
          </cell>
          <cell r="D810" t="str">
            <v>204</v>
          </cell>
          <cell r="E810" t="str">
            <v>402</v>
          </cell>
          <cell r="F810">
            <v>0</v>
          </cell>
          <cell r="G810">
            <v>2</v>
          </cell>
          <cell r="H810" t="str">
            <v>2010-02-28</v>
          </cell>
        </row>
        <row r="811">
          <cell r="A811" t="str">
            <v>481000</v>
          </cell>
          <cell r="B811" t="str">
            <v>1015</v>
          </cell>
          <cell r="C811">
            <v>-120596</v>
          </cell>
          <cell r="D811" t="str">
            <v>204</v>
          </cell>
          <cell r="E811" t="str">
            <v>402</v>
          </cell>
          <cell r="F811">
            <v>0</v>
          </cell>
          <cell r="G811">
            <v>8</v>
          </cell>
          <cell r="H811" t="str">
            <v>2009-08-31</v>
          </cell>
        </row>
        <row r="812">
          <cell r="A812" t="str">
            <v>481004</v>
          </cell>
          <cell r="B812" t="str">
            <v>1015</v>
          </cell>
          <cell r="C812">
            <v>-1048</v>
          </cell>
          <cell r="D812" t="str">
            <v>204</v>
          </cell>
          <cell r="E812" t="str">
            <v>402</v>
          </cell>
          <cell r="F812">
            <v>0</v>
          </cell>
          <cell r="G812">
            <v>8</v>
          </cell>
          <cell r="H812" t="str">
            <v>2009-08-31</v>
          </cell>
        </row>
        <row r="813">
          <cell r="A813" t="str">
            <v>481004</v>
          </cell>
          <cell r="B813" t="str">
            <v>1015</v>
          </cell>
          <cell r="C813">
            <v>-1823077</v>
          </cell>
          <cell r="D813" t="str">
            <v>204</v>
          </cell>
          <cell r="E813" t="str">
            <v>402</v>
          </cell>
          <cell r="F813">
            <v>0</v>
          </cell>
          <cell r="G813">
            <v>9</v>
          </cell>
          <cell r="H813" t="str">
            <v>2009-09-30</v>
          </cell>
        </row>
        <row r="814">
          <cell r="A814" t="str">
            <v>481004</v>
          </cell>
          <cell r="B814" t="str">
            <v>1015</v>
          </cell>
          <cell r="C814">
            <v>-1645</v>
          </cell>
          <cell r="D814" t="str">
            <v>204</v>
          </cell>
          <cell r="E814" t="str">
            <v>402</v>
          </cell>
          <cell r="F814">
            <v>0</v>
          </cell>
          <cell r="G814">
            <v>10</v>
          </cell>
          <cell r="H814" t="str">
            <v>2009-10-31</v>
          </cell>
        </row>
        <row r="815">
          <cell r="A815" t="str">
            <v>481004</v>
          </cell>
          <cell r="B815" t="str">
            <v>1015</v>
          </cell>
          <cell r="C815">
            <v>-2451181</v>
          </cell>
          <cell r="D815" t="str">
            <v>204</v>
          </cell>
          <cell r="E815" t="str">
            <v>402</v>
          </cell>
          <cell r="F815">
            <v>0</v>
          </cell>
          <cell r="G815">
            <v>11</v>
          </cell>
          <cell r="H815" t="str">
            <v>2009-11-30</v>
          </cell>
        </row>
        <row r="816">
          <cell r="A816" t="str">
            <v>481004</v>
          </cell>
          <cell r="B816" t="str">
            <v>1015</v>
          </cell>
          <cell r="C816">
            <v>-2172</v>
          </cell>
          <cell r="D816" t="str">
            <v>204</v>
          </cell>
          <cell r="E816" t="str">
            <v>402</v>
          </cell>
          <cell r="F816">
            <v>0</v>
          </cell>
          <cell r="G816">
            <v>12</v>
          </cell>
          <cell r="H816" t="str">
            <v>2009-12-31</v>
          </cell>
        </row>
        <row r="817">
          <cell r="A817" t="str">
            <v>481004</v>
          </cell>
          <cell r="B817" t="str">
            <v>1015</v>
          </cell>
          <cell r="C817">
            <v>-1761707.19</v>
          </cell>
          <cell r="D817" t="str">
            <v>204</v>
          </cell>
          <cell r="E817" t="str">
            <v>402</v>
          </cell>
          <cell r="F817">
            <v>0</v>
          </cell>
          <cell r="G817">
            <v>2</v>
          </cell>
          <cell r="H817" t="str">
            <v>2010-02-28</v>
          </cell>
        </row>
        <row r="818">
          <cell r="A818" t="str">
            <v>481004</v>
          </cell>
          <cell r="B818" t="str">
            <v>1015</v>
          </cell>
          <cell r="C818">
            <v>-1822.82</v>
          </cell>
          <cell r="D818" t="str">
            <v>204</v>
          </cell>
          <cell r="E818" t="str">
            <v>402</v>
          </cell>
          <cell r="F818">
            <v>0</v>
          </cell>
          <cell r="G818">
            <v>3</v>
          </cell>
          <cell r="H818" t="str">
            <v>2010-03-31</v>
          </cell>
        </row>
        <row r="819">
          <cell r="A819" t="str">
            <v>481004</v>
          </cell>
          <cell r="B819" t="str">
            <v>1015</v>
          </cell>
          <cell r="C819">
            <v>-1830919.42</v>
          </cell>
          <cell r="D819" t="str">
            <v>204</v>
          </cell>
          <cell r="E819" t="str">
            <v>402</v>
          </cell>
          <cell r="F819">
            <v>0</v>
          </cell>
          <cell r="G819">
            <v>4</v>
          </cell>
          <cell r="H819" t="str">
            <v>2010-04-30</v>
          </cell>
        </row>
        <row r="820">
          <cell r="A820" t="str">
            <v>481000</v>
          </cell>
          <cell r="B820" t="str">
            <v>1015</v>
          </cell>
          <cell r="C820">
            <v>-126074</v>
          </cell>
          <cell r="D820" t="str">
            <v>204</v>
          </cell>
          <cell r="E820" t="str">
            <v>402</v>
          </cell>
          <cell r="F820">
            <v>0</v>
          </cell>
          <cell r="G820">
            <v>9</v>
          </cell>
          <cell r="H820" t="str">
            <v>2009-09-30</v>
          </cell>
        </row>
        <row r="821">
          <cell r="A821" t="str">
            <v>481004</v>
          </cell>
          <cell r="B821" t="str">
            <v>1015</v>
          </cell>
          <cell r="C821">
            <v>-2187</v>
          </cell>
          <cell r="D821" t="str">
            <v>204</v>
          </cell>
          <cell r="E821" t="str">
            <v>402</v>
          </cell>
          <cell r="F821">
            <v>0</v>
          </cell>
          <cell r="G821">
            <v>11</v>
          </cell>
          <cell r="H821" t="str">
            <v>2009-11-30</v>
          </cell>
        </row>
        <row r="822">
          <cell r="A822" t="str">
            <v>481000</v>
          </cell>
          <cell r="B822" t="str">
            <v>1015</v>
          </cell>
          <cell r="C822">
            <v>-913402.99</v>
          </cell>
          <cell r="D822" t="str">
            <v>204</v>
          </cell>
          <cell r="E822" t="str">
            <v>402</v>
          </cell>
          <cell r="F822">
            <v>0</v>
          </cell>
          <cell r="G822">
            <v>4</v>
          </cell>
          <cell r="H822" t="str">
            <v>2010-04-30</v>
          </cell>
        </row>
        <row r="823">
          <cell r="A823" t="str">
            <v>480001</v>
          </cell>
          <cell r="B823" t="str">
            <v>1015</v>
          </cell>
          <cell r="C823">
            <v>-5597770.2999999998</v>
          </cell>
          <cell r="D823" t="str">
            <v>204</v>
          </cell>
          <cell r="E823" t="str">
            <v>407</v>
          </cell>
          <cell r="F823">
            <v>0</v>
          </cell>
          <cell r="G823">
            <v>10</v>
          </cell>
          <cell r="H823" t="str">
            <v>2009-10-31</v>
          </cell>
        </row>
        <row r="824">
          <cell r="A824" t="str">
            <v>481006</v>
          </cell>
          <cell r="B824" t="str">
            <v>1015</v>
          </cell>
          <cell r="C824">
            <v>-2533161.29</v>
          </cell>
          <cell r="D824" t="str">
            <v>204</v>
          </cell>
          <cell r="E824" t="str">
            <v>407</v>
          </cell>
          <cell r="F824">
            <v>0</v>
          </cell>
          <cell r="G824">
            <v>11</v>
          </cell>
          <cell r="H824" t="str">
            <v>2009-11-30</v>
          </cell>
        </row>
        <row r="825">
          <cell r="A825" t="str">
            <v>481006</v>
          </cell>
          <cell r="B825" t="str">
            <v>1015</v>
          </cell>
          <cell r="C825">
            <v>-5004829.76</v>
          </cell>
          <cell r="D825" t="str">
            <v>204</v>
          </cell>
          <cell r="E825" t="str">
            <v>407</v>
          </cell>
          <cell r="F825">
            <v>0</v>
          </cell>
          <cell r="G825">
            <v>12</v>
          </cell>
          <cell r="H825" t="str">
            <v>2009-12-31</v>
          </cell>
        </row>
        <row r="826">
          <cell r="A826" t="str">
            <v>481006</v>
          </cell>
          <cell r="B826" t="str">
            <v>1015</v>
          </cell>
          <cell r="C826">
            <v>2130604</v>
          </cell>
          <cell r="D826" t="str">
            <v>204</v>
          </cell>
          <cell r="E826" t="str">
            <v>407</v>
          </cell>
          <cell r="F826">
            <v>0</v>
          </cell>
          <cell r="G826">
            <v>4</v>
          </cell>
          <cell r="H826" t="str">
            <v>2010-04-30</v>
          </cell>
        </row>
        <row r="827">
          <cell r="A827" t="str">
            <v>481004</v>
          </cell>
          <cell r="B827" t="str">
            <v>1015</v>
          </cell>
          <cell r="C827">
            <v>-3022838.19</v>
          </cell>
          <cell r="D827" t="str">
            <v>204</v>
          </cell>
          <cell r="E827" t="str">
            <v>407</v>
          </cell>
          <cell r="F827">
            <v>0</v>
          </cell>
          <cell r="G827">
            <v>7</v>
          </cell>
          <cell r="H827" t="str">
            <v>2009-07-31</v>
          </cell>
        </row>
        <row r="828">
          <cell r="A828" t="str">
            <v>481004</v>
          </cell>
          <cell r="B828" t="str">
            <v>1015</v>
          </cell>
          <cell r="C828">
            <v>-5440.36</v>
          </cell>
          <cell r="D828" t="str">
            <v>204</v>
          </cell>
          <cell r="E828" t="str">
            <v>407</v>
          </cell>
          <cell r="F828">
            <v>0</v>
          </cell>
          <cell r="G828">
            <v>8</v>
          </cell>
          <cell r="H828" t="str">
            <v>2009-08-31</v>
          </cell>
        </row>
        <row r="829">
          <cell r="A829" t="str">
            <v>481004</v>
          </cell>
          <cell r="B829" t="str">
            <v>1015</v>
          </cell>
          <cell r="C829">
            <v>-22952.59</v>
          </cell>
          <cell r="D829" t="str">
            <v>204</v>
          </cell>
          <cell r="E829" t="str">
            <v>407</v>
          </cell>
          <cell r="F829">
            <v>0</v>
          </cell>
          <cell r="G829">
            <v>11</v>
          </cell>
          <cell r="H829" t="str">
            <v>2009-11-30</v>
          </cell>
        </row>
        <row r="830">
          <cell r="A830" t="str">
            <v>481004</v>
          </cell>
          <cell r="B830" t="str">
            <v>1015</v>
          </cell>
          <cell r="C830">
            <v>-7391395.5499999998</v>
          </cell>
          <cell r="D830" t="str">
            <v>204</v>
          </cell>
          <cell r="E830" t="str">
            <v>407</v>
          </cell>
          <cell r="F830">
            <v>0</v>
          </cell>
          <cell r="G830">
            <v>5</v>
          </cell>
          <cell r="H830" t="str">
            <v>2010-05-31</v>
          </cell>
        </row>
        <row r="831">
          <cell r="A831" t="str">
            <v>481006</v>
          </cell>
          <cell r="B831" t="str">
            <v>1015</v>
          </cell>
          <cell r="C831">
            <v>221.2</v>
          </cell>
          <cell r="D831" t="str">
            <v>204</v>
          </cell>
          <cell r="E831" t="str">
            <v>407</v>
          </cell>
          <cell r="F831">
            <v>0</v>
          </cell>
          <cell r="G831">
            <v>7</v>
          </cell>
          <cell r="H831" t="str">
            <v>2009-07-31</v>
          </cell>
        </row>
        <row r="832">
          <cell r="A832" t="str">
            <v>480001</v>
          </cell>
          <cell r="B832" t="str">
            <v>1015</v>
          </cell>
          <cell r="C832">
            <v>42430.81</v>
          </cell>
          <cell r="D832" t="str">
            <v>204</v>
          </cell>
          <cell r="E832" t="str">
            <v>407</v>
          </cell>
          <cell r="F832">
            <v>0</v>
          </cell>
          <cell r="G832">
            <v>8</v>
          </cell>
          <cell r="H832" t="str">
            <v>2009-08-31</v>
          </cell>
        </row>
        <row r="833">
          <cell r="A833" t="str">
            <v>481006</v>
          </cell>
          <cell r="B833" t="str">
            <v>1015</v>
          </cell>
          <cell r="C833">
            <v>401.92</v>
          </cell>
          <cell r="D833" t="str">
            <v>204</v>
          </cell>
          <cell r="E833" t="str">
            <v>407</v>
          </cell>
          <cell r="F833">
            <v>0</v>
          </cell>
          <cell r="G833">
            <v>9</v>
          </cell>
          <cell r="H833" t="str">
            <v>2009-09-30</v>
          </cell>
        </row>
        <row r="834">
          <cell r="A834" t="str">
            <v>481006</v>
          </cell>
          <cell r="B834" t="str">
            <v>1015</v>
          </cell>
          <cell r="C834">
            <v>-4554.4799999999996</v>
          </cell>
          <cell r="D834" t="str">
            <v>204</v>
          </cell>
          <cell r="E834" t="str">
            <v>407</v>
          </cell>
          <cell r="F834">
            <v>0</v>
          </cell>
          <cell r="G834">
            <v>10</v>
          </cell>
          <cell r="H834" t="str">
            <v>2009-10-31</v>
          </cell>
        </row>
        <row r="835">
          <cell r="A835" t="str">
            <v>481006</v>
          </cell>
          <cell r="B835" t="str">
            <v>1015</v>
          </cell>
          <cell r="C835">
            <v>492873</v>
          </cell>
          <cell r="D835" t="str">
            <v>204</v>
          </cell>
          <cell r="E835" t="str">
            <v>407</v>
          </cell>
          <cell r="F835">
            <v>0</v>
          </cell>
          <cell r="G835">
            <v>5</v>
          </cell>
          <cell r="H835" t="str">
            <v>2010-05-31</v>
          </cell>
        </row>
        <row r="836">
          <cell r="A836" t="str">
            <v>481006</v>
          </cell>
          <cell r="B836" t="str">
            <v>1015</v>
          </cell>
          <cell r="C836">
            <v>373</v>
          </cell>
          <cell r="D836" t="str">
            <v>204</v>
          </cell>
          <cell r="E836" t="str">
            <v>407</v>
          </cell>
          <cell r="F836">
            <v>0</v>
          </cell>
          <cell r="G836">
            <v>5</v>
          </cell>
          <cell r="H836" t="str">
            <v>2010-05-31</v>
          </cell>
        </row>
        <row r="837">
          <cell r="A837" t="str">
            <v>481006</v>
          </cell>
          <cell r="B837" t="str">
            <v>1015</v>
          </cell>
          <cell r="C837">
            <v>10480</v>
          </cell>
          <cell r="D837" t="str">
            <v>204</v>
          </cell>
          <cell r="E837" t="str">
            <v>407</v>
          </cell>
          <cell r="F837">
            <v>0</v>
          </cell>
          <cell r="G837">
            <v>6</v>
          </cell>
          <cell r="H837" t="str">
            <v>2010-06-30</v>
          </cell>
        </row>
        <row r="838">
          <cell r="A838" t="str">
            <v>480000</v>
          </cell>
          <cell r="B838" t="str">
            <v>1015</v>
          </cell>
          <cell r="C838">
            <v>-8320226.0599999996</v>
          </cell>
          <cell r="D838" t="str">
            <v>204</v>
          </cell>
          <cell r="E838" t="str">
            <v>407</v>
          </cell>
          <cell r="F838">
            <v>0</v>
          </cell>
          <cell r="G838">
            <v>7</v>
          </cell>
          <cell r="H838" t="str">
            <v>2009-07-31</v>
          </cell>
        </row>
        <row r="839">
          <cell r="A839" t="str">
            <v>480000</v>
          </cell>
          <cell r="B839" t="str">
            <v>1015</v>
          </cell>
          <cell r="C839">
            <v>-10808.21</v>
          </cell>
          <cell r="D839" t="str">
            <v>204</v>
          </cell>
          <cell r="E839" t="str">
            <v>407</v>
          </cell>
          <cell r="F839">
            <v>0</v>
          </cell>
          <cell r="G839">
            <v>8</v>
          </cell>
          <cell r="H839" t="str">
            <v>2009-08-31</v>
          </cell>
        </row>
        <row r="840">
          <cell r="A840" t="str">
            <v>480000</v>
          </cell>
          <cell r="B840" t="str">
            <v>1015</v>
          </cell>
          <cell r="C840">
            <v>-11773.64</v>
          </cell>
          <cell r="D840" t="str">
            <v>204</v>
          </cell>
          <cell r="E840" t="str">
            <v>407</v>
          </cell>
          <cell r="F840">
            <v>0</v>
          </cell>
          <cell r="G840">
            <v>9</v>
          </cell>
          <cell r="H840" t="str">
            <v>2009-09-30</v>
          </cell>
        </row>
        <row r="841">
          <cell r="A841" t="str">
            <v>480000</v>
          </cell>
          <cell r="B841" t="str">
            <v>1015</v>
          </cell>
          <cell r="C841">
            <v>-41404467.909999996</v>
          </cell>
          <cell r="D841" t="str">
            <v>204</v>
          </cell>
          <cell r="E841" t="str">
            <v>407</v>
          </cell>
          <cell r="F841">
            <v>0</v>
          </cell>
          <cell r="G841">
            <v>12</v>
          </cell>
          <cell r="H841" t="str">
            <v>2009-12-31</v>
          </cell>
        </row>
        <row r="842">
          <cell r="A842" t="str">
            <v>480000</v>
          </cell>
          <cell r="B842" t="str">
            <v>1015</v>
          </cell>
          <cell r="C842">
            <v>-33711071.060000002</v>
          </cell>
          <cell r="D842" t="str">
            <v>204</v>
          </cell>
          <cell r="E842" t="str">
            <v>407</v>
          </cell>
          <cell r="F842">
            <v>0</v>
          </cell>
          <cell r="G842">
            <v>3</v>
          </cell>
          <cell r="H842" t="str">
            <v>2010-03-31</v>
          </cell>
        </row>
        <row r="843">
          <cell r="A843" t="str">
            <v>480000</v>
          </cell>
          <cell r="B843" t="str">
            <v>1015</v>
          </cell>
          <cell r="C843">
            <v>-23351.24</v>
          </cell>
          <cell r="D843" t="str">
            <v>204</v>
          </cell>
          <cell r="E843" t="str">
            <v>407</v>
          </cell>
          <cell r="F843">
            <v>0</v>
          </cell>
          <cell r="G843">
            <v>6</v>
          </cell>
          <cell r="H843" t="str">
            <v>2010-06-30</v>
          </cell>
        </row>
        <row r="844">
          <cell r="A844" t="str">
            <v>480001</v>
          </cell>
          <cell r="B844" t="str">
            <v>1015</v>
          </cell>
          <cell r="C844">
            <v>1042.1300000000001</v>
          </cell>
          <cell r="D844" t="str">
            <v>204</v>
          </cell>
          <cell r="E844" t="str">
            <v>407</v>
          </cell>
          <cell r="F844">
            <v>0</v>
          </cell>
          <cell r="G844">
            <v>7</v>
          </cell>
          <cell r="H844" t="str">
            <v>2009-07-31</v>
          </cell>
        </row>
        <row r="845">
          <cell r="A845" t="str">
            <v>481006</v>
          </cell>
          <cell r="B845" t="str">
            <v>1015</v>
          </cell>
          <cell r="C845">
            <v>-461944.82</v>
          </cell>
          <cell r="D845" t="str">
            <v>204</v>
          </cell>
          <cell r="E845" t="str">
            <v>407</v>
          </cell>
          <cell r="F845">
            <v>0</v>
          </cell>
          <cell r="G845">
            <v>8</v>
          </cell>
          <cell r="H845" t="str">
            <v>2009-08-31</v>
          </cell>
        </row>
        <row r="846">
          <cell r="A846" t="str">
            <v>481006</v>
          </cell>
          <cell r="B846" t="str">
            <v>1015</v>
          </cell>
          <cell r="C846">
            <v>-63</v>
          </cell>
          <cell r="D846" t="str">
            <v>204</v>
          </cell>
          <cell r="E846" t="str">
            <v>407</v>
          </cell>
          <cell r="F846">
            <v>0</v>
          </cell>
          <cell r="G846">
            <v>2</v>
          </cell>
          <cell r="H846" t="str">
            <v>2010-02-28</v>
          </cell>
        </row>
        <row r="847">
          <cell r="A847" t="str">
            <v>481006</v>
          </cell>
          <cell r="B847" t="str">
            <v>1015</v>
          </cell>
          <cell r="C847">
            <v>681936</v>
          </cell>
          <cell r="D847" t="str">
            <v>204</v>
          </cell>
          <cell r="E847" t="str">
            <v>407</v>
          </cell>
          <cell r="F847">
            <v>0</v>
          </cell>
          <cell r="G847">
            <v>3</v>
          </cell>
          <cell r="H847" t="str">
            <v>2010-03-31</v>
          </cell>
        </row>
        <row r="848">
          <cell r="A848" t="str">
            <v>481004</v>
          </cell>
          <cell r="B848" t="str">
            <v>1015</v>
          </cell>
          <cell r="C848">
            <v>-5923.92</v>
          </cell>
          <cell r="D848" t="str">
            <v>204</v>
          </cell>
          <cell r="E848" t="str">
            <v>407</v>
          </cell>
          <cell r="F848">
            <v>0</v>
          </cell>
          <cell r="G848">
            <v>9</v>
          </cell>
          <cell r="H848" t="str">
            <v>2009-09-30</v>
          </cell>
        </row>
        <row r="849">
          <cell r="A849" t="str">
            <v>480000</v>
          </cell>
          <cell r="B849" t="str">
            <v>1015</v>
          </cell>
          <cell r="C849">
            <v>-19555755.010000002</v>
          </cell>
          <cell r="D849" t="str">
            <v>204</v>
          </cell>
          <cell r="E849" t="str">
            <v>407</v>
          </cell>
          <cell r="F849">
            <v>0</v>
          </cell>
          <cell r="G849">
            <v>11</v>
          </cell>
          <cell r="H849" t="str">
            <v>2009-11-30</v>
          </cell>
        </row>
        <row r="850">
          <cell r="A850" t="str">
            <v>481004</v>
          </cell>
          <cell r="B850" t="str">
            <v>1015</v>
          </cell>
          <cell r="C850">
            <v>-23443158.210000001</v>
          </cell>
          <cell r="D850" t="str">
            <v>204</v>
          </cell>
          <cell r="E850" t="str">
            <v>407</v>
          </cell>
          <cell r="F850">
            <v>0</v>
          </cell>
          <cell r="G850">
            <v>1</v>
          </cell>
          <cell r="H850" t="str">
            <v>2010-01-31</v>
          </cell>
        </row>
        <row r="851">
          <cell r="A851" t="str">
            <v>481004</v>
          </cell>
          <cell r="B851" t="str">
            <v>1015</v>
          </cell>
          <cell r="C851">
            <v>-52742.8</v>
          </cell>
          <cell r="D851" t="str">
            <v>204</v>
          </cell>
          <cell r="E851" t="str">
            <v>407</v>
          </cell>
          <cell r="F851">
            <v>0</v>
          </cell>
          <cell r="G851">
            <v>1</v>
          </cell>
          <cell r="H851" t="str">
            <v>2010-01-31</v>
          </cell>
        </row>
        <row r="852">
          <cell r="A852" t="str">
            <v>481004</v>
          </cell>
          <cell r="B852" t="str">
            <v>1015</v>
          </cell>
          <cell r="C852">
            <v>-15232.88</v>
          </cell>
          <cell r="D852" t="str">
            <v>204</v>
          </cell>
          <cell r="E852" t="str">
            <v>407</v>
          </cell>
          <cell r="F852">
            <v>0</v>
          </cell>
          <cell r="G852">
            <v>5</v>
          </cell>
          <cell r="H852" t="str">
            <v>2010-05-31</v>
          </cell>
        </row>
        <row r="853">
          <cell r="A853" t="str">
            <v>480001</v>
          </cell>
          <cell r="B853" t="str">
            <v>1015</v>
          </cell>
          <cell r="C853">
            <v>-10931801.09</v>
          </cell>
          <cell r="D853" t="str">
            <v>204</v>
          </cell>
          <cell r="E853" t="str">
            <v>407</v>
          </cell>
          <cell r="F853">
            <v>0</v>
          </cell>
          <cell r="G853">
            <v>12</v>
          </cell>
          <cell r="H853" t="str">
            <v>2009-12-31</v>
          </cell>
        </row>
        <row r="854">
          <cell r="A854" t="str">
            <v>480001</v>
          </cell>
          <cell r="B854" t="str">
            <v>1015</v>
          </cell>
          <cell r="C854">
            <v>-11843.6</v>
          </cell>
          <cell r="D854" t="str">
            <v>204</v>
          </cell>
          <cell r="E854" t="str">
            <v>407</v>
          </cell>
          <cell r="F854">
            <v>0</v>
          </cell>
          <cell r="G854">
            <v>12</v>
          </cell>
          <cell r="H854" t="str">
            <v>2009-12-31</v>
          </cell>
        </row>
        <row r="855">
          <cell r="A855" t="str">
            <v>481006</v>
          </cell>
          <cell r="B855" t="str">
            <v>1015</v>
          </cell>
          <cell r="C855">
            <v>-7891.47</v>
          </cell>
          <cell r="D855" t="str">
            <v>204</v>
          </cell>
          <cell r="E855" t="str">
            <v>407</v>
          </cell>
          <cell r="F855">
            <v>0</v>
          </cell>
          <cell r="G855">
            <v>12</v>
          </cell>
          <cell r="H855" t="str">
            <v>2009-12-31</v>
          </cell>
        </row>
        <row r="856">
          <cell r="A856" t="str">
            <v>480001</v>
          </cell>
          <cell r="B856" t="str">
            <v>1015</v>
          </cell>
          <cell r="C856">
            <v>7009.6</v>
          </cell>
          <cell r="D856" t="str">
            <v>204</v>
          </cell>
          <cell r="E856" t="str">
            <v>407</v>
          </cell>
          <cell r="F856">
            <v>0</v>
          </cell>
          <cell r="G856">
            <v>1</v>
          </cell>
          <cell r="H856" t="str">
            <v>2010-01-31</v>
          </cell>
        </row>
        <row r="857">
          <cell r="A857" t="str">
            <v>481006</v>
          </cell>
          <cell r="B857" t="str">
            <v>1015</v>
          </cell>
          <cell r="C857">
            <v>2894.23</v>
          </cell>
          <cell r="D857" t="str">
            <v>204</v>
          </cell>
          <cell r="E857" t="str">
            <v>407</v>
          </cell>
          <cell r="F857">
            <v>0</v>
          </cell>
          <cell r="G857">
            <v>1</v>
          </cell>
          <cell r="H857" t="str">
            <v>2010-01-31</v>
          </cell>
        </row>
        <row r="858">
          <cell r="A858" t="str">
            <v>480001</v>
          </cell>
          <cell r="B858" t="str">
            <v>1015</v>
          </cell>
          <cell r="C858">
            <v>1855721</v>
          </cell>
          <cell r="D858" t="str">
            <v>204</v>
          </cell>
          <cell r="E858" t="str">
            <v>407</v>
          </cell>
          <cell r="F858">
            <v>0</v>
          </cell>
          <cell r="G858">
            <v>3</v>
          </cell>
          <cell r="H858" t="str">
            <v>2010-03-31</v>
          </cell>
        </row>
        <row r="859">
          <cell r="A859" t="str">
            <v>481006</v>
          </cell>
          <cell r="B859" t="str">
            <v>1015</v>
          </cell>
          <cell r="C859">
            <v>6244</v>
          </cell>
          <cell r="D859" t="str">
            <v>204</v>
          </cell>
          <cell r="E859" t="str">
            <v>407</v>
          </cell>
          <cell r="F859">
            <v>0</v>
          </cell>
          <cell r="G859">
            <v>4</v>
          </cell>
          <cell r="H859" t="str">
            <v>2010-04-30</v>
          </cell>
        </row>
        <row r="860">
          <cell r="A860" t="str">
            <v>480000</v>
          </cell>
          <cell r="B860" t="str">
            <v>1015</v>
          </cell>
          <cell r="C860">
            <v>-7035961.0099999998</v>
          </cell>
          <cell r="D860" t="str">
            <v>204</v>
          </cell>
          <cell r="E860" t="str">
            <v>407</v>
          </cell>
          <cell r="F860">
            <v>0</v>
          </cell>
          <cell r="G860">
            <v>9</v>
          </cell>
          <cell r="H860" t="str">
            <v>2009-09-30</v>
          </cell>
        </row>
        <row r="861">
          <cell r="A861" t="str">
            <v>481004</v>
          </cell>
          <cell r="B861" t="str">
            <v>1015</v>
          </cell>
          <cell r="C861">
            <v>-4385346.1399999997</v>
          </cell>
          <cell r="D861" t="str">
            <v>204</v>
          </cell>
          <cell r="E861" t="str">
            <v>407</v>
          </cell>
          <cell r="F861">
            <v>0</v>
          </cell>
          <cell r="G861">
            <v>10</v>
          </cell>
          <cell r="H861" t="str">
            <v>2009-10-31</v>
          </cell>
        </row>
        <row r="862">
          <cell r="A862" t="str">
            <v>480000</v>
          </cell>
          <cell r="B862" t="str">
            <v>1015</v>
          </cell>
          <cell r="C862">
            <v>-76878.399999999994</v>
          </cell>
          <cell r="D862" t="str">
            <v>204</v>
          </cell>
          <cell r="E862" t="str">
            <v>407</v>
          </cell>
          <cell r="F862">
            <v>0</v>
          </cell>
          <cell r="G862">
            <v>12</v>
          </cell>
          <cell r="H862" t="str">
            <v>2009-12-31</v>
          </cell>
        </row>
        <row r="863">
          <cell r="A863" t="str">
            <v>481004</v>
          </cell>
          <cell r="B863" t="str">
            <v>1015</v>
          </cell>
          <cell r="C863">
            <v>-14717481.24</v>
          </cell>
          <cell r="D863" t="str">
            <v>204</v>
          </cell>
          <cell r="E863" t="str">
            <v>407</v>
          </cell>
          <cell r="F863">
            <v>0</v>
          </cell>
          <cell r="G863">
            <v>3</v>
          </cell>
          <cell r="H863" t="str">
            <v>2010-03-31</v>
          </cell>
        </row>
        <row r="864">
          <cell r="A864" t="str">
            <v>481004</v>
          </cell>
          <cell r="B864" t="str">
            <v>1015</v>
          </cell>
          <cell r="C864">
            <v>-12226122.58</v>
          </cell>
          <cell r="D864" t="str">
            <v>204</v>
          </cell>
          <cell r="E864" t="str">
            <v>407</v>
          </cell>
          <cell r="F864">
            <v>0</v>
          </cell>
          <cell r="G864">
            <v>4</v>
          </cell>
          <cell r="H864" t="str">
            <v>2010-04-30</v>
          </cell>
        </row>
        <row r="865">
          <cell r="A865" t="str">
            <v>481006</v>
          </cell>
          <cell r="B865" t="str">
            <v>1015</v>
          </cell>
          <cell r="C865">
            <v>-2126495.86</v>
          </cell>
          <cell r="D865" t="str">
            <v>204</v>
          </cell>
          <cell r="E865" t="str">
            <v>407</v>
          </cell>
          <cell r="F865">
            <v>0</v>
          </cell>
          <cell r="G865">
            <v>10</v>
          </cell>
          <cell r="H865" t="str">
            <v>2009-10-31</v>
          </cell>
        </row>
        <row r="866">
          <cell r="A866" t="str">
            <v>480001</v>
          </cell>
          <cell r="B866" t="str">
            <v>1015</v>
          </cell>
          <cell r="C866">
            <v>-11170.29</v>
          </cell>
          <cell r="D866" t="str">
            <v>204</v>
          </cell>
          <cell r="E866" t="str">
            <v>407</v>
          </cell>
          <cell r="F866">
            <v>0</v>
          </cell>
          <cell r="G866">
            <v>10</v>
          </cell>
          <cell r="H866" t="str">
            <v>2009-10-31</v>
          </cell>
        </row>
        <row r="867">
          <cell r="A867" t="str">
            <v>480001</v>
          </cell>
          <cell r="B867" t="str">
            <v>1015</v>
          </cell>
          <cell r="C867">
            <v>3547938</v>
          </cell>
          <cell r="D867" t="str">
            <v>204</v>
          </cell>
          <cell r="E867" t="str">
            <v>407</v>
          </cell>
          <cell r="F867">
            <v>0</v>
          </cell>
          <cell r="G867">
            <v>2</v>
          </cell>
          <cell r="H867" t="str">
            <v>2010-02-28</v>
          </cell>
        </row>
        <row r="868">
          <cell r="A868" t="str">
            <v>481006</v>
          </cell>
          <cell r="B868" t="str">
            <v>1015</v>
          </cell>
          <cell r="C868">
            <v>1582416</v>
          </cell>
          <cell r="D868" t="str">
            <v>204</v>
          </cell>
          <cell r="E868" t="str">
            <v>407</v>
          </cell>
          <cell r="F868">
            <v>0</v>
          </cell>
          <cell r="G868">
            <v>2</v>
          </cell>
          <cell r="H868" t="str">
            <v>2010-02-28</v>
          </cell>
        </row>
        <row r="869">
          <cell r="A869" t="str">
            <v>480001</v>
          </cell>
          <cell r="B869" t="str">
            <v>1015</v>
          </cell>
          <cell r="C869">
            <v>318</v>
          </cell>
          <cell r="D869" t="str">
            <v>204</v>
          </cell>
          <cell r="E869" t="str">
            <v>407</v>
          </cell>
          <cell r="F869">
            <v>0</v>
          </cell>
          <cell r="G869">
            <v>2</v>
          </cell>
          <cell r="H869" t="str">
            <v>2010-02-28</v>
          </cell>
        </row>
        <row r="870">
          <cell r="A870" t="str">
            <v>480001</v>
          </cell>
          <cell r="B870" t="str">
            <v>1015</v>
          </cell>
          <cell r="C870">
            <v>1426817</v>
          </cell>
          <cell r="D870" t="str">
            <v>204</v>
          </cell>
          <cell r="E870" t="str">
            <v>407</v>
          </cell>
          <cell r="F870">
            <v>0</v>
          </cell>
          <cell r="G870">
            <v>5</v>
          </cell>
          <cell r="H870" t="str">
            <v>2010-05-31</v>
          </cell>
        </row>
        <row r="871">
          <cell r="A871" t="str">
            <v>480001</v>
          </cell>
          <cell r="B871" t="str">
            <v>1015</v>
          </cell>
          <cell r="C871">
            <v>15646</v>
          </cell>
          <cell r="D871" t="str">
            <v>204</v>
          </cell>
          <cell r="E871" t="str">
            <v>407</v>
          </cell>
          <cell r="F871">
            <v>0</v>
          </cell>
          <cell r="G871">
            <v>6</v>
          </cell>
          <cell r="H871" t="str">
            <v>2010-06-30</v>
          </cell>
        </row>
        <row r="872">
          <cell r="A872" t="str">
            <v>480001</v>
          </cell>
          <cell r="B872" t="str">
            <v>1015</v>
          </cell>
          <cell r="C872">
            <v>6064237</v>
          </cell>
          <cell r="D872" t="str">
            <v>204</v>
          </cell>
          <cell r="E872" t="str">
            <v>407</v>
          </cell>
          <cell r="F872">
            <v>0</v>
          </cell>
          <cell r="G872">
            <v>6</v>
          </cell>
          <cell r="H872" t="str">
            <v>2010-06-30</v>
          </cell>
        </row>
        <row r="873">
          <cell r="A873" t="str">
            <v>481004</v>
          </cell>
          <cell r="B873" t="str">
            <v>1015</v>
          </cell>
          <cell r="C873">
            <v>-6472.2</v>
          </cell>
          <cell r="D873" t="str">
            <v>204</v>
          </cell>
          <cell r="E873" t="str">
            <v>407</v>
          </cell>
          <cell r="F873">
            <v>0</v>
          </cell>
          <cell r="G873">
            <v>7</v>
          </cell>
          <cell r="H873" t="str">
            <v>2009-07-31</v>
          </cell>
        </row>
        <row r="874">
          <cell r="A874" t="str">
            <v>480000</v>
          </cell>
          <cell r="B874" t="str">
            <v>1015</v>
          </cell>
          <cell r="C874">
            <v>-70758.710000000006</v>
          </cell>
          <cell r="D874" t="str">
            <v>204</v>
          </cell>
          <cell r="E874" t="str">
            <v>407</v>
          </cell>
          <cell r="F874">
            <v>0</v>
          </cell>
          <cell r="G874">
            <v>2</v>
          </cell>
          <cell r="H874" t="str">
            <v>2010-02-28</v>
          </cell>
        </row>
        <row r="875">
          <cell r="A875" t="str">
            <v>480000</v>
          </cell>
          <cell r="B875" t="str">
            <v>1015</v>
          </cell>
          <cell r="C875">
            <v>-53430.95</v>
          </cell>
          <cell r="D875" t="str">
            <v>204</v>
          </cell>
          <cell r="E875" t="str">
            <v>407</v>
          </cell>
          <cell r="F875">
            <v>0</v>
          </cell>
          <cell r="G875">
            <v>4</v>
          </cell>
          <cell r="H875" t="str">
            <v>2010-04-30</v>
          </cell>
        </row>
        <row r="876">
          <cell r="A876" t="str">
            <v>481000</v>
          </cell>
          <cell r="B876" t="str">
            <v>1015</v>
          </cell>
          <cell r="C876">
            <v>-8250.5400000000009</v>
          </cell>
          <cell r="D876" t="str">
            <v>204</v>
          </cell>
          <cell r="E876" t="str">
            <v>407</v>
          </cell>
          <cell r="F876">
            <v>0</v>
          </cell>
          <cell r="G876">
            <v>4</v>
          </cell>
          <cell r="H876" t="str">
            <v>2010-04-30</v>
          </cell>
        </row>
        <row r="877">
          <cell r="A877" t="str">
            <v>480000</v>
          </cell>
          <cell r="B877" t="str">
            <v>1015</v>
          </cell>
          <cell r="C877">
            <v>-18209797.719999999</v>
          </cell>
          <cell r="D877" t="str">
            <v>204</v>
          </cell>
          <cell r="E877" t="str">
            <v>407</v>
          </cell>
          <cell r="F877">
            <v>0</v>
          </cell>
          <cell r="G877">
            <v>5</v>
          </cell>
          <cell r="H877" t="str">
            <v>2010-05-31</v>
          </cell>
        </row>
        <row r="878">
          <cell r="A878" t="str">
            <v>480000</v>
          </cell>
          <cell r="B878" t="str">
            <v>1015</v>
          </cell>
          <cell r="C878">
            <v>-34184.160000000003</v>
          </cell>
          <cell r="D878" t="str">
            <v>204</v>
          </cell>
          <cell r="E878" t="str">
            <v>407</v>
          </cell>
          <cell r="F878">
            <v>0</v>
          </cell>
          <cell r="G878">
            <v>5</v>
          </cell>
          <cell r="H878" t="str">
            <v>2010-05-31</v>
          </cell>
        </row>
        <row r="879">
          <cell r="A879" t="str">
            <v>480001</v>
          </cell>
          <cell r="B879" t="str">
            <v>1015</v>
          </cell>
          <cell r="C879">
            <v>-4503.79</v>
          </cell>
          <cell r="D879" t="str">
            <v>204</v>
          </cell>
          <cell r="E879" t="str">
            <v>407</v>
          </cell>
          <cell r="F879">
            <v>0</v>
          </cell>
          <cell r="G879">
            <v>8</v>
          </cell>
          <cell r="H879" t="str">
            <v>2009-08-31</v>
          </cell>
        </row>
        <row r="880">
          <cell r="A880" t="str">
            <v>481006</v>
          </cell>
          <cell r="B880" t="str">
            <v>1015</v>
          </cell>
          <cell r="C880">
            <v>-1695.64</v>
          </cell>
          <cell r="D880" t="str">
            <v>204</v>
          </cell>
          <cell r="E880" t="str">
            <v>407</v>
          </cell>
          <cell r="F880">
            <v>0</v>
          </cell>
          <cell r="G880">
            <v>8</v>
          </cell>
          <cell r="H880" t="str">
            <v>2009-08-31</v>
          </cell>
        </row>
        <row r="881">
          <cell r="A881" t="str">
            <v>481006</v>
          </cell>
          <cell r="B881" t="str">
            <v>1015</v>
          </cell>
          <cell r="C881">
            <v>4162</v>
          </cell>
          <cell r="D881" t="str">
            <v>204</v>
          </cell>
          <cell r="E881" t="str">
            <v>407</v>
          </cell>
          <cell r="F881">
            <v>0</v>
          </cell>
          <cell r="G881">
            <v>3</v>
          </cell>
          <cell r="H881" t="str">
            <v>2010-03-31</v>
          </cell>
        </row>
        <row r="882">
          <cell r="A882" t="str">
            <v>480001</v>
          </cell>
          <cell r="B882" t="str">
            <v>1015</v>
          </cell>
          <cell r="C882">
            <v>5298737</v>
          </cell>
          <cell r="D882" t="str">
            <v>204</v>
          </cell>
          <cell r="E882" t="str">
            <v>407</v>
          </cell>
          <cell r="F882">
            <v>0</v>
          </cell>
          <cell r="G882">
            <v>4</v>
          </cell>
          <cell r="H882" t="str">
            <v>2010-04-30</v>
          </cell>
        </row>
        <row r="883">
          <cell r="A883" t="str">
            <v>480001</v>
          </cell>
          <cell r="B883" t="str">
            <v>1015</v>
          </cell>
          <cell r="C883">
            <v>659</v>
          </cell>
          <cell r="D883" t="str">
            <v>204</v>
          </cell>
          <cell r="E883" t="str">
            <v>407</v>
          </cell>
          <cell r="F883">
            <v>0</v>
          </cell>
          <cell r="G883">
            <v>5</v>
          </cell>
          <cell r="H883" t="str">
            <v>2010-05-31</v>
          </cell>
        </row>
        <row r="884">
          <cell r="A884" t="str">
            <v>480000</v>
          </cell>
          <cell r="B884" t="str">
            <v>1015</v>
          </cell>
          <cell r="C884">
            <v>-12614.13</v>
          </cell>
          <cell r="D884" t="str">
            <v>204</v>
          </cell>
          <cell r="E884" t="str">
            <v>407</v>
          </cell>
          <cell r="F884">
            <v>0</v>
          </cell>
          <cell r="G884">
            <v>7</v>
          </cell>
          <cell r="H884" t="str">
            <v>2009-07-31</v>
          </cell>
        </row>
        <row r="885">
          <cell r="A885" t="str">
            <v>481004</v>
          </cell>
          <cell r="B885" t="str">
            <v>1015</v>
          </cell>
          <cell r="C885">
            <v>-2498819.56</v>
          </cell>
          <cell r="D885" t="str">
            <v>204</v>
          </cell>
          <cell r="E885" t="str">
            <v>407</v>
          </cell>
          <cell r="F885">
            <v>0</v>
          </cell>
          <cell r="G885">
            <v>9</v>
          </cell>
          <cell r="H885" t="str">
            <v>2009-09-30</v>
          </cell>
        </row>
        <row r="886">
          <cell r="A886" t="str">
            <v>481004</v>
          </cell>
          <cell r="B886" t="str">
            <v>1015</v>
          </cell>
          <cell r="C886">
            <v>-7927784.71</v>
          </cell>
          <cell r="D886" t="str">
            <v>204</v>
          </cell>
          <cell r="E886" t="str">
            <v>407</v>
          </cell>
          <cell r="F886">
            <v>0</v>
          </cell>
          <cell r="G886">
            <v>11</v>
          </cell>
          <cell r="H886" t="str">
            <v>2009-11-30</v>
          </cell>
        </row>
        <row r="887">
          <cell r="A887" t="str">
            <v>480000</v>
          </cell>
          <cell r="B887" t="str">
            <v>1015</v>
          </cell>
          <cell r="C887">
            <v>-96866.97</v>
          </cell>
          <cell r="D887" t="str">
            <v>204</v>
          </cell>
          <cell r="E887" t="str">
            <v>407</v>
          </cell>
          <cell r="F887">
            <v>0</v>
          </cell>
          <cell r="G887">
            <v>1</v>
          </cell>
          <cell r="H887" t="str">
            <v>2010-01-31</v>
          </cell>
        </row>
        <row r="888">
          <cell r="A888" t="str">
            <v>480000</v>
          </cell>
          <cell r="B888" t="str">
            <v>1015</v>
          </cell>
          <cell r="C888">
            <v>-62348.21</v>
          </cell>
          <cell r="D888" t="str">
            <v>204</v>
          </cell>
          <cell r="E888" t="str">
            <v>407</v>
          </cell>
          <cell r="F888">
            <v>0</v>
          </cell>
          <cell r="G888">
            <v>3</v>
          </cell>
          <cell r="H888" t="str">
            <v>2010-03-31</v>
          </cell>
        </row>
        <row r="889">
          <cell r="A889" t="str">
            <v>480000</v>
          </cell>
          <cell r="B889" t="str">
            <v>1015</v>
          </cell>
          <cell r="C889">
            <v>-28840342.890000001</v>
          </cell>
          <cell r="D889" t="str">
            <v>204</v>
          </cell>
          <cell r="E889" t="str">
            <v>407</v>
          </cell>
          <cell r="F889">
            <v>0</v>
          </cell>
          <cell r="G889">
            <v>4</v>
          </cell>
          <cell r="H889" t="str">
            <v>2010-04-30</v>
          </cell>
        </row>
        <row r="890">
          <cell r="A890" t="str">
            <v>481004</v>
          </cell>
          <cell r="B890" t="str">
            <v>1015</v>
          </cell>
          <cell r="C890">
            <v>-26090.36</v>
          </cell>
          <cell r="D890" t="str">
            <v>204</v>
          </cell>
          <cell r="E890" t="str">
            <v>407</v>
          </cell>
          <cell r="F890">
            <v>0</v>
          </cell>
          <cell r="G890">
            <v>4</v>
          </cell>
          <cell r="H890" t="str">
            <v>2010-04-30</v>
          </cell>
        </row>
        <row r="891">
          <cell r="A891" t="str">
            <v>481000</v>
          </cell>
          <cell r="B891" t="str">
            <v>1015</v>
          </cell>
          <cell r="C891">
            <v>-5953.27</v>
          </cell>
          <cell r="D891" t="str">
            <v>204</v>
          </cell>
          <cell r="E891" t="str">
            <v>407</v>
          </cell>
          <cell r="F891">
            <v>0</v>
          </cell>
          <cell r="G891">
            <v>5</v>
          </cell>
          <cell r="H891" t="str">
            <v>2010-05-31</v>
          </cell>
        </row>
        <row r="892">
          <cell r="A892" t="str">
            <v>480000</v>
          </cell>
          <cell r="B892" t="str">
            <v>1015</v>
          </cell>
          <cell r="C892">
            <v>-12173018.5</v>
          </cell>
          <cell r="D892" t="str">
            <v>204</v>
          </cell>
          <cell r="E892" t="str">
            <v>407</v>
          </cell>
          <cell r="F892">
            <v>0</v>
          </cell>
          <cell r="G892">
            <v>6</v>
          </cell>
          <cell r="H892" t="str">
            <v>2010-06-30</v>
          </cell>
        </row>
        <row r="893">
          <cell r="A893" t="str">
            <v>481006</v>
          </cell>
          <cell r="B893" t="str">
            <v>1015</v>
          </cell>
          <cell r="C893">
            <v>381311.19</v>
          </cell>
          <cell r="D893" t="str">
            <v>204</v>
          </cell>
          <cell r="E893" t="str">
            <v>407</v>
          </cell>
          <cell r="F893">
            <v>0</v>
          </cell>
          <cell r="G893">
            <v>7</v>
          </cell>
          <cell r="H893" t="str">
            <v>2009-07-31</v>
          </cell>
        </row>
        <row r="894">
          <cell r="A894" t="str">
            <v>480001</v>
          </cell>
          <cell r="B894" t="str">
            <v>1015</v>
          </cell>
          <cell r="C894">
            <v>117298.01</v>
          </cell>
          <cell r="D894" t="str">
            <v>204</v>
          </cell>
          <cell r="E894" t="str">
            <v>407</v>
          </cell>
          <cell r="F894">
            <v>0</v>
          </cell>
          <cell r="G894">
            <v>9</v>
          </cell>
          <cell r="H894" t="str">
            <v>2009-09-30</v>
          </cell>
        </row>
        <row r="895">
          <cell r="A895" t="str">
            <v>480001</v>
          </cell>
          <cell r="B895" t="str">
            <v>1015</v>
          </cell>
          <cell r="C895">
            <v>1346.64</v>
          </cell>
          <cell r="D895" t="str">
            <v>204</v>
          </cell>
          <cell r="E895" t="str">
            <v>407</v>
          </cell>
          <cell r="F895">
            <v>0</v>
          </cell>
          <cell r="G895">
            <v>9</v>
          </cell>
          <cell r="H895" t="str">
            <v>2009-09-30</v>
          </cell>
        </row>
        <row r="896">
          <cell r="A896" t="str">
            <v>480001</v>
          </cell>
          <cell r="B896" t="str">
            <v>1015</v>
          </cell>
          <cell r="C896">
            <v>-6401960.9900000002</v>
          </cell>
          <cell r="D896" t="str">
            <v>204</v>
          </cell>
          <cell r="E896" t="str">
            <v>407</v>
          </cell>
          <cell r="F896">
            <v>0</v>
          </cell>
          <cell r="G896">
            <v>11</v>
          </cell>
          <cell r="H896" t="str">
            <v>2009-11-30</v>
          </cell>
        </row>
        <row r="897">
          <cell r="A897" t="str">
            <v>480001</v>
          </cell>
          <cell r="B897" t="str">
            <v>1015</v>
          </cell>
          <cell r="C897">
            <v>-11311.67</v>
          </cell>
          <cell r="D897" t="str">
            <v>204</v>
          </cell>
          <cell r="E897" t="str">
            <v>407</v>
          </cell>
          <cell r="F897">
            <v>0</v>
          </cell>
          <cell r="G897">
            <v>11</v>
          </cell>
          <cell r="H897" t="str">
            <v>2009-11-30</v>
          </cell>
        </row>
        <row r="898">
          <cell r="A898" t="str">
            <v>480001</v>
          </cell>
          <cell r="B898" t="str">
            <v>1015</v>
          </cell>
          <cell r="C898">
            <v>5416195.9299999997</v>
          </cell>
          <cell r="D898" t="str">
            <v>204</v>
          </cell>
          <cell r="E898" t="str">
            <v>407</v>
          </cell>
          <cell r="F898">
            <v>0</v>
          </cell>
          <cell r="G898">
            <v>1</v>
          </cell>
          <cell r="H898" t="str">
            <v>2010-01-31</v>
          </cell>
        </row>
        <row r="899">
          <cell r="A899" t="str">
            <v>480001</v>
          </cell>
          <cell r="B899" t="str">
            <v>1015</v>
          </cell>
          <cell r="C899">
            <v>7960</v>
          </cell>
          <cell r="D899" t="str">
            <v>204</v>
          </cell>
          <cell r="E899" t="str">
            <v>407</v>
          </cell>
          <cell r="F899">
            <v>0</v>
          </cell>
          <cell r="G899">
            <v>3</v>
          </cell>
          <cell r="H899" t="str">
            <v>2010-03-31</v>
          </cell>
        </row>
        <row r="900">
          <cell r="A900" t="str">
            <v>481004</v>
          </cell>
          <cell r="B900" t="str">
            <v>1015</v>
          </cell>
          <cell r="C900">
            <v>-11526.52</v>
          </cell>
          <cell r="D900" t="str">
            <v>204</v>
          </cell>
          <cell r="E900" t="str">
            <v>407</v>
          </cell>
          <cell r="F900">
            <v>0</v>
          </cell>
          <cell r="G900">
            <v>10</v>
          </cell>
          <cell r="H900" t="str">
            <v>2009-10-31</v>
          </cell>
        </row>
        <row r="901">
          <cell r="A901" t="str">
            <v>480000</v>
          </cell>
          <cell r="B901" t="str">
            <v>1015</v>
          </cell>
          <cell r="C901">
            <v>-46591.33</v>
          </cell>
          <cell r="D901" t="str">
            <v>204</v>
          </cell>
          <cell r="E901" t="str">
            <v>407</v>
          </cell>
          <cell r="F901">
            <v>0</v>
          </cell>
          <cell r="G901">
            <v>11</v>
          </cell>
          <cell r="H901" t="str">
            <v>2009-11-30</v>
          </cell>
        </row>
        <row r="902">
          <cell r="A902" t="str">
            <v>481004</v>
          </cell>
          <cell r="B902" t="str">
            <v>1015</v>
          </cell>
          <cell r="C902">
            <v>-41321.53</v>
          </cell>
          <cell r="D902" t="str">
            <v>204</v>
          </cell>
          <cell r="E902" t="str">
            <v>407</v>
          </cell>
          <cell r="F902">
            <v>0</v>
          </cell>
          <cell r="G902">
            <v>12</v>
          </cell>
          <cell r="H902" t="str">
            <v>2009-12-31</v>
          </cell>
        </row>
        <row r="903">
          <cell r="A903" t="str">
            <v>481004</v>
          </cell>
          <cell r="B903" t="str">
            <v>1015</v>
          </cell>
          <cell r="C903">
            <v>-16307129.73</v>
          </cell>
          <cell r="D903" t="str">
            <v>204</v>
          </cell>
          <cell r="E903" t="str">
            <v>407</v>
          </cell>
          <cell r="F903">
            <v>0</v>
          </cell>
          <cell r="G903">
            <v>2</v>
          </cell>
          <cell r="H903" t="str">
            <v>2010-02-28</v>
          </cell>
        </row>
        <row r="904">
          <cell r="A904" t="str">
            <v>481004</v>
          </cell>
          <cell r="B904" t="str">
            <v>1015</v>
          </cell>
          <cell r="C904">
            <v>-4742252.43</v>
          </cell>
          <cell r="D904" t="str">
            <v>204</v>
          </cell>
          <cell r="E904" t="str">
            <v>407</v>
          </cell>
          <cell r="F904">
            <v>0</v>
          </cell>
          <cell r="G904">
            <v>6</v>
          </cell>
          <cell r="H904" t="str">
            <v>2010-06-30</v>
          </cell>
        </row>
        <row r="905">
          <cell r="A905" t="str">
            <v>480001</v>
          </cell>
          <cell r="B905" t="str">
            <v>1015</v>
          </cell>
          <cell r="C905">
            <v>826508.06</v>
          </cell>
          <cell r="D905" t="str">
            <v>204</v>
          </cell>
          <cell r="E905" t="str">
            <v>407</v>
          </cell>
          <cell r="F905">
            <v>0</v>
          </cell>
          <cell r="G905">
            <v>7</v>
          </cell>
          <cell r="H905" t="str">
            <v>2009-07-31</v>
          </cell>
        </row>
        <row r="906">
          <cell r="A906" t="str">
            <v>481006</v>
          </cell>
          <cell r="B906" t="str">
            <v>1015</v>
          </cell>
          <cell r="C906">
            <v>83975.56</v>
          </cell>
          <cell r="D906" t="str">
            <v>204</v>
          </cell>
          <cell r="E906" t="str">
            <v>407</v>
          </cell>
          <cell r="F906">
            <v>0</v>
          </cell>
          <cell r="G906">
            <v>9</v>
          </cell>
          <cell r="H906" t="str">
            <v>2009-09-30</v>
          </cell>
        </row>
        <row r="907">
          <cell r="A907" t="str">
            <v>481006</v>
          </cell>
          <cell r="B907" t="str">
            <v>1015</v>
          </cell>
          <cell r="C907">
            <v>-5812.41</v>
          </cell>
          <cell r="D907" t="str">
            <v>204</v>
          </cell>
          <cell r="E907" t="str">
            <v>407</v>
          </cell>
          <cell r="F907">
            <v>0</v>
          </cell>
          <cell r="G907">
            <v>11</v>
          </cell>
          <cell r="H907" t="str">
            <v>2009-11-30</v>
          </cell>
        </row>
        <row r="908">
          <cell r="A908" t="str">
            <v>481006</v>
          </cell>
          <cell r="B908" t="str">
            <v>1015</v>
          </cell>
          <cell r="C908">
            <v>2409633.2400000002</v>
          </cell>
          <cell r="D908" t="str">
            <v>204</v>
          </cell>
          <cell r="E908" t="str">
            <v>407</v>
          </cell>
          <cell r="F908">
            <v>0</v>
          </cell>
          <cell r="G908">
            <v>1</v>
          </cell>
          <cell r="H908" t="str">
            <v>2010-01-31</v>
          </cell>
        </row>
        <row r="909">
          <cell r="A909" t="str">
            <v>480001</v>
          </cell>
          <cell r="B909" t="str">
            <v>1015</v>
          </cell>
          <cell r="C909">
            <v>11310</v>
          </cell>
          <cell r="D909" t="str">
            <v>204</v>
          </cell>
          <cell r="E909" t="str">
            <v>407</v>
          </cell>
          <cell r="F909">
            <v>0</v>
          </cell>
          <cell r="G909">
            <v>4</v>
          </cell>
          <cell r="H909" t="str">
            <v>2010-04-30</v>
          </cell>
        </row>
        <row r="910">
          <cell r="A910" t="str">
            <v>481006</v>
          </cell>
          <cell r="B910" t="str">
            <v>1015</v>
          </cell>
          <cell r="C910">
            <v>2941183</v>
          </cell>
          <cell r="D910" t="str">
            <v>204</v>
          </cell>
          <cell r="E910" t="str">
            <v>407</v>
          </cell>
          <cell r="F910">
            <v>0</v>
          </cell>
          <cell r="G910">
            <v>6</v>
          </cell>
          <cell r="H910" t="str">
            <v>2010-06-30</v>
          </cell>
        </row>
        <row r="911">
          <cell r="A911" t="str">
            <v>480000</v>
          </cell>
          <cell r="B911" t="str">
            <v>1015</v>
          </cell>
          <cell r="C911">
            <v>-6791731.0499999998</v>
          </cell>
          <cell r="D911" t="str">
            <v>204</v>
          </cell>
          <cell r="E911" t="str">
            <v>407</v>
          </cell>
          <cell r="F911">
            <v>0</v>
          </cell>
          <cell r="G911">
            <v>8</v>
          </cell>
          <cell r="H911" t="str">
            <v>2009-08-31</v>
          </cell>
        </row>
        <row r="912">
          <cell r="A912" t="str">
            <v>481004</v>
          </cell>
          <cell r="B912" t="str">
            <v>1015</v>
          </cell>
          <cell r="C912">
            <v>-2359016.14</v>
          </cell>
          <cell r="D912" t="str">
            <v>204</v>
          </cell>
          <cell r="E912" t="str">
            <v>407</v>
          </cell>
          <cell r="F912">
            <v>0</v>
          </cell>
          <cell r="G912">
            <v>8</v>
          </cell>
          <cell r="H912" t="str">
            <v>2009-08-31</v>
          </cell>
        </row>
        <row r="913">
          <cell r="A913" t="str">
            <v>480000</v>
          </cell>
          <cell r="B913" t="str">
            <v>1015</v>
          </cell>
          <cell r="C913">
            <v>-26496.71</v>
          </cell>
          <cell r="D913" t="str">
            <v>204</v>
          </cell>
          <cell r="E913" t="str">
            <v>407</v>
          </cell>
          <cell r="F913">
            <v>0</v>
          </cell>
          <cell r="G913">
            <v>10</v>
          </cell>
          <cell r="H913" t="str">
            <v>2009-10-31</v>
          </cell>
        </row>
        <row r="914">
          <cell r="A914" t="str">
            <v>480000</v>
          </cell>
          <cell r="B914" t="str">
            <v>1015</v>
          </cell>
          <cell r="C914">
            <v>-12109021.699999999</v>
          </cell>
          <cell r="D914" t="str">
            <v>204</v>
          </cell>
          <cell r="E914" t="str">
            <v>407</v>
          </cell>
          <cell r="F914">
            <v>0</v>
          </cell>
          <cell r="G914">
            <v>10</v>
          </cell>
          <cell r="H914" t="str">
            <v>2009-10-31</v>
          </cell>
        </row>
        <row r="915">
          <cell r="A915" t="str">
            <v>481004</v>
          </cell>
          <cell r="B915" t="str">
            <v>1015</v>
          </cell>
          <cell r="C915">
            <v>-17147462.239999998</v>
          </cell>
          <cell r="D915" t="str">
            <v>204</v>
          </cell>
          <cell r="E915" t="str">
            <v>407</v>
          </cell>
          <cell r="F915">
            <v>0</v>
          </cell>
          <cell r="G915">
            <v>12</v>
          </cell>
          <cell r="H915" t="str">
            <v>2009-12-31</v>
          </cell>
        </row>
        <row r="916">
          <cell r="A916" t="str">
            <v>480000</v>
          </cell>
          <cell r="B916" t="str">
            <v>1015</v>
          </cell>
          <cell r="C916">
            <v>-52845105.310000002</v>
          </cell>
          <cell r="D916" t="str">
            <v>204</v>
          </cell>
          <cell r="E916" t="str">
            <v>407</v>
          </cell>
          <cell r="F916">
            <v>0</v>
          </cell>
          <cell r="G916">
            <v>1</v>
          </cell>
          <cell r="H916" t="str">
            <v>2010-01-31</v>
          </cell>
        </row>
        <row r="917">
          <cell r="A917" t="str">
            <v>480000</v>
          </cell>
          <cell r="B917" t="str">
            <v>1015</v>
          </cell>
          <cell r="C917">
            <v>-36697837.890000001</v>
          </cell>
          <cell r="D917" t="str">
            <v>204</v>
          </cell>
          <cell r="E917" t="str">
            <v>407</v>
          </cell>
          <cell r="F917">
            <v>0</v>
          </cell>
          <cell r="G917">
            <v>2</v>
          </cell>
          <cell r="H917" t="str">
            <v>2010-02-28</v>
          </cell>
        </row>
        <row r="918">
          <cell r="A918" t="str">
            <v>481004</v>
          </cell>
          <cell r="B918" t="str">
            <v>1015</v>
          </cell>
          <cell r="C918">
            <v>-39072.06</v>
          </cell>
          <cell r="D918" t="str">
            <v>204</v>
          </cell>
          <cell r="E918" t="str">
            <v>407</v>
          </cell>
          <cell r="F918">
            <v>0</v>
          </cell>
          <cell r="G918">
            <v>2</v>
          </cell>
          <cell r="H918" t="str">
            <v>2010-02-28</v>
          </cell>
        </row>
        <row r="919">
          <cell r="A919" t="str">
            <v>481004</v>
          </cell>
          <cell r="B919" t="str">
            <v>1015</v>
          </cell>
          <cell r="C919">
            <v>-34564.629999999997</v>
          </cell>
          <cell r="D919" t="str">
            <v>204</v>
          </cell>
          <cell r="E919" t="str">
            <v>407</v>
          </cell>
          <cell r="F919">
            <v>0</v>
          </cell>
          <cell r="G919">
            <v>3</v>
          </cell>
          <cell r="H919" t="str">
            <v>2010-03-31</v>
          </cell>
        </row>
        <row r="920">
          <cell r="A920" t="str">
            <v>481004</v>
          </cell>
          <cell r="B920" t="str">
            <v>1015</v>
          </cell>
          <cell r="C920">
            <v>-10058.65</v>
          </cell>
          <cell r="D920" t="str">
            <v>204</v>
          </cell>
          <cell r="E920" t="str">
            <v>407</v>
          </cell>
          <cell r="F920">
            <v>0</v>
          </cell>
          <cell r="G920">
            <v>6</v>
          </cell>
          <cell r="H920" t="str">
            <v>2010-06-30</v>
          </cell>
        </row>
        <row r="921">
          <cell r="A921" t="str">
            <v>480000</v>
          </cell>
          <cell r="B921" t="str">
            <v>1015</v>
          </cell>
          <cell r="C921">
            <v>0</v>
          </cell>
          <cell r="D921" t="str">
            <v>204</v>
          </cell>
          <cell r="E921" t="str">
            <v>408</v>
          </cell>
          <cell r="F921">
            <v>0</v>
          </cell>
          <cell r="G921">
            <v>9</v>
          </cell>
          <cell r="H921" t="str">
            <v>2009-09-30</v>
          </cell>
        </row>
        <row r="922">
          <cell r="A922" t="str">
            <v>481002</v>
          </cell>
          <cell r="B922" t="str">
            <v>1015</v>
          </cell>
          <cell r="C922">
            <v>-135712</v>
          </cell>
          <cell r="D922" t="str">
            <v>204</v>
          </cell>
          <cell r="E922" t="str">
            <v>411</v>
          </cell>
          <cell r="F922">
            <v>0</v>
          </cell>
          <cell r="G922">
            <v>10</v>
          </cell>
          <cell r="H922" t="str">
            <v>2009-10-31</v>
          </cell>
        </row>
        <row r="923">
          <cell r="A923" t="str">
            <v>481005</v>
          </cell>
          <cell r="B923" t="str">
            <v>1015</v>
          </cell>
          <cell r="C923">
            <v>-666750</v>
          </cell>
          <cell r="D923" t="str">
            <v>204</v>
          </cell>
          <cell r="E923" t="str">
            <v>411</v>
          </cell>
          <cell r="F923">
            <v>0</v>
          </cell>
          <cell r="G923">
            <v>12</v>
          </cell>
          <cell r="H923" t="str">
            <v>2009-12-31</v>
          </cell>
        </row>
        <row r="924">
          <cell r="A924" t="str">
            <v>481005</v>
          </cell>
          <cell r="B924" t="str">
            <v>1015</v>
          </cell>
          <cell r="C924">
            <v>-892482.57</v>
          </cell>
          <cell r="D924" t="str">
            <v>204</v>
          </cell>
          <cell r="E924" t="str">
            <v>411</v>
          </cell>
          <cell r="F924">
            <v>0</v>
          </cell>
          <cell r="G924">
            <v>1</v>
          </cell>
          <cell r="H924" t="str">
            <v>2010-01-31</v>
          </cell>
        </row>
        <row r="925">
          <cell r="A925" t="str">
            <v>481005</v>
          </cell>
          <cell r="B925" t="str">
            <v>1015</v>
          </cell>
          <cell r="C925">
            <v>-156294.31</v>
          </cell>
          <cell r="D925" t="str">
            <v>204</v>
          </cell>
          <cell r="E925" t="str">
            <v>411</v>
          </cell>
          <cell r="F925">
            <v>0</v>
          </cell>
          <cell r="G925">
            <v>4</v>
          </cell>
          <cell r="H925" t="str">
            <v>2010-04-30</v>
          </cell>
        </row>
        <row r="926">
          <cell r="A926" t="str">
            <v>481002</v>
          </cell>
          <cell r="B926" t="str">
            <v>1015</v>
          </cell>
          <cell r="C926">
            <v>-445669.22</v>
          </cell>
          <cell r="D926" t="str">
            <v>204</v>
          </cell>
          <cell r="E926" t="str">
            <v>411</v>
          </cell>
          <cell r="F926">
            <v>0</v>
          </cell>
          <cell r="G926">
            <v>5</v>
          </cell>
          <cell r="H926" t="str">
            <v>2010-05-31</v>
          </cell>
        </row>
        <row r="927">
          <cell r="A927" t="str">
            <v>481002</v>
          </cell>
          <cell r="B927" t="str">
            <v>1015</v>
          </cell>
          <cell r="C927">
            <v>-423219.26</v>
          </cell>
          <cell r="D927" t="str">
            <v>204</v>
          </cell>
          <cell r="E927" t="str">
            <v>411</v>
          </cell>
          <cell r="F927">
            <v>0</v>
          </cell>
          <cell r="G927">
            <v>1</v>
          </cell>
          <cell r="H927" t="str">
            <v>2010-01-31</v>
          </cell>
        </row>
        <row r="928">
          <cell r="A928" t="str">
            <v>481005</v>
          </cell>
          <cell r="B928" t="str">
            <v>1015</v>
          </cell>
          <cell r="C928">
            <v>-387440.65</v>
          </cell>
          <cell r="D928" t="str">
            <v>204</v>
          </cell>
          <cell r="E928" t="str">
            <v>411</v>
          </cell>
          <cell r="F928">
            <v>0</v>
          </cell>
          <cell r="G928">
            <v>2</v>
          </cell>
          <cell r="H928" t="str">
            <v>2010-02-28</v>
          </cell>
        </row>
        <row r="929">
          <cell r="A929" t="str">
            <v>481005</v>
          </cell>
          <cell r="B929" t="str">
            <v>1015</v>
          </cell>
          <cell r="C929">
            <v>-6896.71</v>
          </cell>
          <cell r="D929" t="str">
            <v>204</v>
          </cell>
          <cell r="E929" t="str">
            <v>411</v>
          </cell>
          <cell r="F929">
            <v>0</v>
          </cell>
          <cell r="G929">
            <v>3</v>
          </cell>
          <cell r="H929" t="str">
            <v>2010-03-31</v>
          </cell>
        </row>
        <row r="930">
          <cell r="A930" t="str">
            <v>481005</v>
          </cell>
          <cell r="B930" t="str">
            <v>1015</v>
          </cell>
          <cell r="C930">
            <v>-1839.61</v>
          </cell>
          <cell r="D930" t="str">
            <v>204</v>
          </cell>
          <cell r="E930" t="str">
            <v>411</v>
          </cell>
          <cell r="F930">
            <v>0</v>
          </cell>
          <cell r="G930">
            <v>5</v>
          </cell>
          <cell r="H930" t="str">
            <v>2010-05-31</v>
          </cell>
        </row>
        <row r="931">
          <cell r="A931" t="str">
            <v>481005</v>
          </cell>
          <cell r="B931" t="str">
            <v>1015</v>
          </cell>
          <cell r="C931">
            <v>-236283.65</v>
          </cell>
          <cell r="D931" t="str">
            <v>204</v>
          </cell>
          <cell r="E931" t="str">
            <v>411</v>
          </cell>
          <cell r="F931">
            <v>0</v>
          </cell>
          <cell r="G931">
            <v>5</v>
          </cell>
          <cell r="H931" t="str">
            <v>2010-05-31</v>
          </cell>
        </row>
        <row r="932">
          <cell r="A932" t="str">
            <v>481002</v>
          </cell>
          <cell r="B932" t="str">
            <v>1015</v>
          </cell>
          <cell r="C932">
            <v>-101997</v>
          </cell>
          <cell r="D932" t="str">
            <v>204</v>
          </cell>
          <cell r="E932" t="str">
            <v>411</v>
          </cell>
          <cell r="F932">
            <v>0</v>
          </cell>
          <cell r="G932">
            <v>7</v>
          </cell>
          <cell r="H932" t="str">
            <v>2009-07-31</v>
          </cell>
        </row>
        <row r="933">
          <cell r="A933" t="str">
            <v>481005</v>
          </cell>
          <cell r="B933" t="str">
            <v>1015</v>
          </cell>
          <cell r="C933">
            <v>-341936</v>
          </cell>
          <cell r="D933" t="str">
            <v>204</v>
          </cell>
          <cell r="E933" t="str">
            <v>411</v>
          </cell>
          <cell r="F933">
            <v>0</v>
          </cell>
          <cell r="G933">
            <v>7</v>
          </cell>
          <cell r="H933" t="str">
            <v>2009-07-31</v>
          </cell>
        </row>
        <row r="934">
          <cell r="A934" t="str">
            <v>481005</v>
          </cell>
          <cell r="B934" t="str">
            <v>1015</v>
          </cell>
          <cell r="C934">
            <v>0</v>
          </cell>
          <cell r="D934" t="str">
            <v>204</v>
          </cell>
          <cell r="E934" t="str">
            <v>411</v>
          </cell>
          <cell r="F934">
            <v>0</v>
          </cell>
          <cell r="G934">
            <v>8</v>
          </cell>
          <cell r="H934" t="str">
            <v>2009-08-31</v>
          </cell>
        </row>
        <row r="935">
          <cell r="A935" t="str">
            <v>481002</v>
          </cell>
          <cell r="B935" t="str">
            <v>1015</v>
          </cell>
          <cell r="C935">
            <v>-455817.9</v>
          </cell>
          <cell r="D935" t="str">
            <v>204</v>
          </cell>
          <cell r="E935" t="str">
            <v>411</v>
          </cell>
          <cell r="F935">
            <v>0</v>
          </cell>
          <cell r="G935">
            <v>3</v>
          </cell>
          <cell r="H935" t="str">
            <v>2010-03-31</v>
          </cell>
        </row>
        <row r="936">
          <cell r="A936" t="str">
            <v>481005</v>
          </cell>
          <cell r="B936" t="str">
            <v>1015</v>
          </cell>
          <cell r="C936">
            <v>-360668</v>
          </cell>
          <cell r="D936" t="str">
            <v>204</v>
          </cell>
          <cell r="E936" t="str">
            <v>411</v>
          </cell>
          <cell r="F936">
            <v>0</v>
          </cell>
          <cell r="G936">
            <v>9</v>
          </cell>
          <cell r="H936" t="str">
            <v>2009-09-30</v>
          </cell>
        </row>
        <row r="937">
          <cell r="A937" t="str">
            <v>481005</v>
          </cell>
          <cell r="B937" t="str">
            <v>1015</v>
          </cell>
          <cell r="C937">
            <v>-19324</v>
          </cell>
          <cell r="D937" t="str">
            <v>204</v>
          </cell>
          <cell r="E937" t="str">
            <v>411</v>
          </cell>
          <cell r="F937">
            <v>0</v>
          </cell>
          <cell r="G937">
            <v>1</v>
          </cell>
          <cell r="H937" t="str">
            <v>2010-01-31</v>
          </cell>
        </row>
        <row r="938">
          <cell r="A938" t="str">
            <v>481005</v>
          </cell>
          <cell r="B938" t="str">
            <v>1015</v>
          </cell>
          <cell r="C938">
            <v>-47156.38</v>
          </cell>
          <cell r="D938" t="str">
            <v>204</v>
          </cell>
          <cell r="E938" t="str">
            <v>411</v>
          </cell>
          <cell r="F938">
            <v>0</v>
          </cell>
          <cell r="G938">
            <v>6</v>
          </cell>
          <cell r="H938" t="str">
            <v>2010-06-30</v>
          </cell>
        </row>
        <row r="939">
          <cell r="A939" t="str">
            <v>481005</v>
          </cell>
          <cell r="B939" t="str">
            <v>1015</v>
          </cell>
          <cell r="C939">
            <v>-465915</v>
          </cell>
          <cell r="D939" t="str">
            <v>204</v>
          </cell>
          <cell r="E939" t="str">
            <v>411</v>
          </cell>
          <cell r="F939">
            <v>0</v>
          </cell>
          <cell r="G939">
            <v>10</v>
          </cell>
          <cell r="H939" t="str">
            <v>2009-10-31</v>
          </cell>
        </row>
        <row r="940">
          <cell r="A940" t="str">
            <v>481002</v>
          </cell>
          <cell r="B940" t="str">
            <v>1015</v>
          </cell>
          <cell r="C940">
            <v>-141531</v>
          </cell>
          <cell r="D940" t="str">
            <v>204</v>
          </cell>
          <cell r="E940" t="str">
            <v>411</v>
          </cell>
          <cell r="F940">
            <v>0</v>
          </cell>
          <cell r="G940">
            <v>11</v>
          </cell>
          <cell r="H940" t="str">
            <v>2009-11-30</v>
          </cell>
        </row>
        <row r="941">
          <cell r="A941" t="str">
            <v>481005</v>
          </cell>
          <cell r="B941" t="str">
            <v>1015</v>
          </cell>
          <cell r="C941">
            <v>-8228</v>
          </cell>
          <cell r="D941" t="str">
            <v>204</v>
          </cell>
          <cell r="E941" t="str">
            <v>411</v>
          </cell>
          <cell r="F941">
            <v>0</v>
          </cell>
          <cell r="G941">
            <v>12</v>
          </cell>
          <cell r="H941" t="str">
            <v>2009-12-31</v>
          </cell>
        </row>
        <row r="942">
          <cell r="A942" t="str">
            <v>481002</v>
          </cell>
          <cell r="B942" t="str">
            <v>1015</v>
          </cell>
          <cell r="C942">
            <v>-420741.14</v>
          </cell>
          <cell r="D942" t="str">
            <v>204</v>
          </cell>
          <cell r="E942" t="str">
            <v>411</v>
          </cell>
          <cell r="F942">
            <v>0</v>
          </cell>
          <cell r="G942">
            <v>2</v>
          </cell>
          <cell r="H942" t="str">
            <v>2010-02-28</v>
          </cell>
        </row>
        <row r="943">
          <cell r="A943" t="str">
            <v>481005</v>
          </cell>
          <cell r="B943" t="str">
            <v>1015</v>
          </cell>
          <cell r="C943">
            <v>5461.48</v>
          </cell>
          <cell r="D943" t="str">
            <v>204</v>
          </cell>
          <cell r="E943" t="str">
            <v>411</v>
          </cell>
          <cell r="F943">
            <v>0</v>
          </cell>
          <cell r="G943">
            <v>6</v>
          </cell>
          <cell r="H943" t="str">
            <v>2010-06-30</v>
          </cell>
        </row>
        <row r="944">
          <cell r="A944" t="str">
            <v>481002</v>
          </cell>
          <cell r="B944" t="str">
            <v>1015</v>
          </cell>
          <cell r="C944">
            <v>-157956</v>
          </cell>
          <cell r="D944" t="str">
            <v>204</v>
          </cell>
          <cell r="E944" t="str">
            <v>411</v>
          </cell>
          <cell r="F944">
            <v>0</v>
          </cell>
          <cell r="G944">
            <v>8</v>
          </cell>
          <cell r="H944" t="str">
            <v>2009-08-31</v>
          </cell>
        </row>
        <row r="945">
          <cell r="A945" t="str">
            <v>481005</v>
          </cell>
          <cell r="B945" t="str">
            <v>1015</v>
          </cell>
          <cell r="C945">
            <v>-436065</v>
          </cell>
          <cell r="D945" t="str">
            <v>204</v>
          </cell>
          <cell r="E945" t="str">
            <v>411</v>
          </cell>
          <cell r="F945">
            <v>0</v>
          </cell>
          <cell r="G945">
            <v>8</v>
          </cell>
          <cell r="H945" t="str">
            <v>2009-08-31</v>
          </cell>
        </row>
        <row r="946">
          <cell r="A946" t="str">
            <v>481005</v>
          </cell>
          <cell r="B946" t="str">
            <v>1015</v>
          </cell>
          <cell r="C946">
            <v>-5781</v>
          </cell>
          <cell r="D946" t="str">
            <v>204</v>
          </cell>
          <cell r="E946" t="str">
            <v>411</v>
          </cell>
          <cell r="F946">
            <v>0</v>
          </cell>
          <cell r="G946">
            <v>11</v>
          </cell>
          <cell r="H946" t="str">
            <v>2009-11-30</v>
          </cell>
        </row>
        <row r="947">
          <cell r="A947" t="str">
            <v>481005</v>
          </cell>
          <cell r="B947" t="str">
            <v>1015</v>
          </cell>
          <cell r="C947">
            <v>-2458</v>
          </cell>
          <cell r="D947" t="str">
            <v>204</v>
          </cell>
          <cell r="E947" t="str">
            <v>411</v>
          </cell>
          <cell r="F947">
            <v>0</v>
          </cell>
          <cell r="G947">
            <v>10</v>
          </cell>
          <cell r="H947" t="str">
            <v>2009-10-31</v>
          </cell>
        </row>
        <row r="948">
          <cell r="A948" t="str">
            <v>481005</v>
          </cell>
          <cell r="B948" t="str">
            <v>1015</v>
          </cell>
          <cell r="C948">
            <v>-657805</v>
          </cell>
          <cell r="D948" t="str">
            <v>204</v>
          </cell>
          <cell r="E948" t="str">
            <v>411</v>
          </cell>
          <cell r="F948">
            <v>0</v>
          </cell>
          <cell r="G948">
            <v>11</v>
          </cell>
          <cell r="H948" t="str">
            <v>2009-11-30</v>
          </cell>
        </row>
        <row r="949">
          <cell r="A949" t="str">
            <v>481002</v>
          </cell>
          <cell r="B949" t="str">
            <v>1015</v>
          </cell>
          <cell r="C949">
            <v>-79952</v>
          </cell>
          <cell r="D949" t="str">
            <v>204</v>
          </cell>
          <cell r="E949" t="str">
            <v>411</v>
          </cell>
          <cell r="F949">
            <v>0</v>
          </cell>
          <cell r="G949">
            <v>12</v>
          </cell>
          <cell r="H949" t="str">
            <v>2009-12-31</v>
          </cell>
        </row>
        <row r="950">
          <cell r="A950" t="str">
            <v>481005</v>
          </cell>
          <cell r="B950" t="str">
            <v>1015</v>
          </cell>
          <cell r="C950">
            <v>-377336.66</v>
          </cell>
          <cell r="D950" t="str">
            <v>204</v>
          </cell>
          <cell r="E950" t="str">
            <v>411</v>
          </cell>
          <cell r="F950">
            <v>0</v>
          </cell>
          <cell r="G950">
            <v>3</v>
          </cell>
          <cell r="H950" t="str">
            <v>2010-03-31</v>
          </cell>
        </row>
        <row r="951">
          <cell r="A951" t="str">
            <v>481005</v>
          </cell>
          <cell r="B951" t="str">
            <v>1015</v>
          </cell>
          <cell r="C951">
            <v>-3824.45</v>
          </cell>
          <cell r="D951" t="str">
            <v>204</v>
          </cell>
          <cell r="E951" t="str">
            <v>411</v>
          </cell>
          <cell r="F951">
            <v>0</v>
          </cell>
          <cell r="G951">
            <v>4</v>
          </cell>
          <cell r="H951" t="str">
            <v>2010-04-30</v>
          </cell>
        </row>
        <row r="952">
          <cell r="A952" t="str">
            <v>481005</v>
          </cell>
          <cell r="B952" t="str">
            <v>1015</v>
          </cell>
          <cell r="C952">
            <v>0</v>
          </cell>
          <cell r="D952" t="str">
            <v>204</v>
          </cell>
          <cell r="E952" t="str">
            <v>411</v>
          </cell>
          <cell r="F952">
            <v>0</v>
          </cell>
          <cell r="G952">
            <v>7</v>
          </cell>
          <cell r="H952" t="str">
            <v>2009-07-31</v>
          </cell>
        </row>
        <row r="953">
          <cell r="A953" t="str">
            <v>481002</v>
          </cell>
          <cell r="B953" t="str">
            <v>1015</v>
          </cell>
          <cell r="C953">
            <v>-110761</v>
          </cell>
          <cell r="D953" t="str">
            <v>204</v>
          </cell>
          <cell r="E953" t="str">
            <v>411</v>
          </cell>
          <cell r="F953">
            <v>0</v>
          </cell>
          <cell r="G953">
            <v>9</v>
          </cell>
          <cell r="H953" t="str">
            <v>2009-09-30</v>
          </cell>
        </row>
        <row r="954">
          <cell r="A954" t="str">
            <v>481005</v>
          </cell>
          <cell r="B954" t="str">
            <v>1015</v>
          </cell>
          <cell r="C954">
            <v>0</v>
          </cell>
          <cell r="D954" t="str">
            <v>204</v>
          </cell>
          <cell r="E954" t="str">
            <v>411</v>
          </cell>
          <cell r="F954">
            <v>0</v>
          </cell>
          <cell r="G954">
            <v>9</v>
          </cell>
          <cell r="H954" t="str">
            <v>2009-09-30</v>
          </cell>
        </row>
        <row r="955">
          <cell r="A955" t="str">
            <v>481005</v>
          </cell>
          <cell r="B955" t="str">
            <v>1015</v>
          </cell>
          <cell r="C955">
            <v>-8055.27</v>
          </cell>
          <cell r="D955" t="str">
            <v>204</v>
          </cell>
          <cell r="E955" t="str">
            <v>411</v>
          </cell>
          <cell r="F955">
            <v>0</v>
          </cell>
          <cell r="G955">
            <v>2</v>
          </cell>
          <cell r="H955" t="str">
            <v>2010-02-28</v>
          </cell>
        </row>
        <row r="956">
          <cell r="A956" t="str">
            <v>481002</v>
          </cell>
          <cell r="B956" t="str">
            <v>1015</v>
          </cell>
          <cell r="C956">
            <v>-493899.73</v>
          </cell>
          <cell r="D956" t="str">
            <v>204</v>
          </cell>
          <cell r="E956" t="str">
            <v>411</v>
          </cell>
          <cell r="F956">
            <v>0</v>
          </cell>
          <cell r="G956">
            <v>4</v>
          </cell>
          <cell r="H956" t="str">
            <v>2010-04-30</v>
          </cell>
        </row>
        <row r="957">
          <cell r="A957" t="str">
            <v>481002</v>
          </cell>
          <cell r="B957" t="str">
            <v>1015</v>
          </cell>
          <cell r="C957">
            <v>-502976.09</v>
          </cell>
          <cell r="D957" t="str">
            <v>204</v>
          </cell>
          <cell r="E957" t="str">
            <v>411</v>
          </cell>
          <cell r="F957">
            <v>0</v>
          </cell>
          <cell r="G957">
            <v>6</v>
          </cell>
          <cell r="H957" t="str">
            <v>2010-06-30</v>
          </cell>
        </row>
        <row r="958">
          <cell r="A958" t="str">
            <v>481000</v>
          </cell>
          <cell r="B958" t="str">
            <v>1015</v>
          </cell>
          <cell r="C958">
            <v>0</v>
          </cell>
          <cell r="D958" t="str">
            <v>204</v>
          </cell>
          <cell r="E958" t="str">
            <v>451</v>
          </cell>
          <cell r="F958">
            <v>0</v>
          </cell>
          <cell r="G958">
            <v>8</v>
          </cell>
          <cell r="H958" t="str">
            <v>2009-08-31</v>
          </cell>
        </row>
        <row r="959">
          <cell r="A959" t="str">
            <v>481004</v>
          </cell>
          <cell r="B959" t="str">
            <v>1015</v>
          </cell>
          <cell r="C959">
            <v>-77406</v>
          </cell>
          <cell r="D959" t="str">
            <v>204</v>
          </cell>
          <cell r="E959" t="str">
            <v>451</v>
          </cell>
          <cell r="F959">
            <v>0</v>
          </cell>
          <cell r="G959">
            <v>8</v>
          </cell>
          <cell r="H959" t="str">
            <v>2009-08-31</v>
          </cell>
        </row>
        <row r="960">
          <cell r="A960" t="str">
            <v>481000</v>
          </cell>
          <cell r="B960" t="str">
            <v>1015</v>
          </cell>
          <cell r="C960">
            <v>0</v>
          </cell>
          <cell r="D960" t="str">
            <v>204</v>
          </cell>
          <cell r="E960" t="str">
            <v>451</v>
          </cell>
          <cell r="F960">
            <v>0</v>
          </cell>
          <cell r="G960">
            <v>11</v>
          </cell>
          <cell r="H960" t="str">
            <v>2009-11-30</v>
          </cell>
        </row>
        <row r="961">
          <cell r="A961" t="str">
            <v>481004</v>
          </cell>
          <cell r="B961" t="str">
            <v>1015</v>
          </cell>
          <cell r="C961">
            <v>-51288</v>
          </cell>
          <cell r="D961" t="str">
            <v>204</v>
          </cell>
          <cell r="E961" t="str">
            <v>451</v>
          </cell>
          <cell r="F961">
            <v>0</v>
          </cell>
          <cell r="G961">
            <v>7</v>
          </cell>
          <cell r="H961" t="str">
            <v>2009-07-31</v>
          </cell>
        </row>
        <row r="962">
          <cell r="A962" t="str">
            <v>481000</v>
          </cell>
          <cell r="B962" t="str">
            <v>1015</v>
          </cell>
          <cell r="C962">
            <v>0</v>
          </cell>
          <cell r="D962" t="str">
            <v>204</v>
          </cell>
          <cell r="E962" t="str">
            <v>451</v>
          </cell>
          <cell r="F962">
            <v>0</v>
          </cell>
          <cell r="G962">
            <v>12</v>
          </cell>
          <cell r="H962" t="str">
            <v>2009-12-31</v>
          </cell>
        </row>
        <row r="963">
          <cell r="A963" t="str">
            <v>481004</v>
          </cell>
          <cell r="B963" t="str">
            <v>1015</v>
          </cell>
          <cell r="C963">
            <v>-123943.81</v>
          </cell>
          <cell r="D963" t="str">
            <v>204</v>
          </cell>
          <cell r="E963" t="str">
            <v>451</v>
          </cell>
          <cell r="F963">
            <v>0</v>
          </cell>
          <cell r="G963">
            <v>4</v>
          </cell>
          <cell r="H963" t="str">
            <v>2010-04-30</v>
          </cell>
        </row>
        <row r="964">
          <cell r="A964" t="str">
            <v>481004</v>
          </cell>
          <cell r="B964" t="str">
            <v>1015</v>
          </cell>
          <cell r="C964">
            <v>-96437.67</v>
          </cell>
          <cell r="D964" t="str">
            <v>204</v>
          </cell>
          <cell r="E964" t="str">
            <v>451</v>
          </cell>
          <cell r="F964">
            <v>0</v>
          </cell>
          <cell r="G964">
            <v>5</v>
          </cell>
          <cell r="H964" t="str">
            <v>2010-05-31</v>
          </cell>
        </row>
        <row r="965">
          <cell r="A965" t="str">
            <v>481000</v>
          </cell>
          <cell r="B965" t="str">
            <v>1015</v>
          </cell>
          <cell r="C965">
            <v>0</v>
          </cell>
          <cell r="D965" t="str">
            <v>204</v>
          </cell>
          <cell r="E965" t="str">
            <v>451</v>
          </cell>
          <cell r="F965">
            <v>0</v>
          </cell>
          <cell r="G965">
            <v>9</v>
          </cell>
          <cell r="H965" t="str">
            <v>2009-09-30</v>
          </cell>
        </row>
        <row r="966">
          <cell r="A966" t="str">
            <v>481004</v>
          </cell>
          <cell r="B966" t="str">
            <v>1015</v>
          </cell>
          <cell r="C966">
            <v>-57205</v>
          </cell>
          <cell r="D966" t="str">
            <v>204</v>
          </cell>
          <cell r="E966" t="str">
            <v>451</v>
          </cell>
          <cell r="F966">
            <v>0</v>
          </cell>
          <cell r="G966">
            <v>9</v>
          </cell>
          <cell r="H966" t="str">
            <v>2009-09-30</v>
          </cell>
        </row>
        <row r="967">
          <cell r="A967" t="str">
            <v>481000</v>
          </cell>
          <cell r="B967" t="str">
            <v>1015</v>
          </cell>
          <cell r="C967">
            <v>0</v>
          </cell>
          <cell r="D967" t="str">
            <v>204</v>
          </cell>
          <cell r="E967" t="str">
            <v>451</v>
          </cell>
          <cell r="F967">
            <v>0</v>
          </cell>
          <cell r="G967">
            <v>10</v>
          </cell>
          <cell r="H967" t="str">
            <v>2009-10-31</v>
          </cell>
        </row>
        <row r="968">
          <cell r="A968" t="str">
            <v>481004</v>
          </cell>
          <cell r="B968" t="str">
            <v>1015</v>
          </cell>
          <cell r="C968">
            <v>-120087.78</v>
          </cell>
          <cell r="D968" t="str">
            <v>204</v>
          </cell>
          <cell r="E968" t="str">
            <v>451</v>
          </cell>
          <cell r="F968">
            <v>0</v>
          </cell>
          <cell r="G968">
            <v>3</v>
          </cell>
          <cell r="H968" t="str">
            <v>2010-03-31</v>
          </cell>
        </row>
        <row r="969">
          <cell r="A969" t="str">
            <v>481004</v>
          </cell>
          <cell r="B969" t="str">
            <v>1015</v>
          </cell>
          <cell r="C969">
            <v>-121574</v>
          </cell>
          <cell r="D969" t="str">
            <v>204</v>
          </cell>
          <cell r="E969" t="str">
            <v>451</v>
          </cell>
          <cell r="F969">
            <v>0</v>
          </cell>
          <cell r="G969">
            <v>10</v>
          </cell>
          <cell r="H969" t="str">
            <v>2009-10-31</v>
          </cell>
        </row>
        <row r="970">
          <cell r="A970" t="str">
            <v>481004</v>
          </cell>
          <cell r="B970" t="str">
            <v>1015</v>
          </cell>
          <cell r="C970">
            <v>-125677</v>
          </cell>
          <cell r="D970" t="str">
            <v>204</v>
          </cell>
          <cell r="E970" t="str">
            <v>451</v>
          </cell>
          <cell r="F970">
            <v>0</v>
          </cell>
          <cell r="G970">
            <v>11</v>
          </cell>
          <cell r="H970" t="str">
            <v>2009-11-30</v>
          </cell>
        </row>
        <row r="971">
          <cell r="A971" t="str">
            <v>481004</v>
          </cell>
          <cell r="B971" t="str">
            <v>1015</v>
          </cell>
          <cell r="C971">
            <v>-180174</v>
          </cell>
          <cell r="D971" t="str">
            <v>204</v>
          </cell>
          <cell r="E971" t="str">
            <v>451</v>
          </cell>
          <cell r="F971">
            <v>0</v>
          </cell>
          <cell r="G971">
            <v>12</v>
          </cell>
          <cell r="H971" t="str">
            <v>2009-12-31</v>
          </cell>
        </row>
        <row r="972">
          <cell r="A972" t="str">
            <v>481004</v>
          </cell>
          <cell r="B972" t="str">
            <v>1015</v>
          </cell>
          <cell r="C972">
            <v>-173600.18</v>
          </cell>
          <cell r="D972" t="str">
            <v>204</v>
          </cell>
          <cell r="E972" t="str">
            <v>451</v>
          </cell>
          <cell r="F972">
            <v>0</v>
          </cell>
          <cell r="G972">
            <v>1</v>
          </cell>
          <cell r="H972" t="str">
            <v>2010-01-31</v>
          </cell>
        </row>
        <row r="973">
          <cell r="A973" t="str">
            <v>481004</v>
          </cell>
          <cell r="B973" t="str">
            <v>1015</v>
          </cell>
          <cell r="C973">
            <v>-130917.44</v>
          </cell>
          <cell r="D973" t="str">
            <v>204</v>
          </cell>
          <cell r="E973" t="str">
            <v>451</v>
          </cell>
          <cell r="F973">
            <v>0</v>
          </cell>
          <cell r="G973">
            <v>2</v>
          </cell>
          <cell r="H973" t="str">
            <v>2010-02-28</v>
          </cell>
        </row>
        <row r="974">
          <cell r="A974" t="str">
            <v>481004</v>
          </cell>
          <cell r="B974" t="str">
            <v>1015</v>
          </cell>
          <cell r="C974">
            <v>-53986.99</v>
          </cell>
          <cell r="D974" t="str">
            <v>204</v>
          </cell>
          <cell r="E974" t="str">
            <v>451</v>
          </cell>
          <cell r="F974">
            <v>0</v>
          </cell>
          <cell r="G974">
            <v>6</v>
          </cell>
          <cell r="H974" t="str">
            <v>2010-06-30</v>
          </cell>
        </row>
        <row r="975">
          <cell r="A975" t="str">
            <v>481000</v>
          </cell>
          <cell r="B975" t="str">
            <v>1015</v>
          </cell>
          <cell r="C975">
            <v>0</v>
          </cell>
          <cell r="D975" t="str">
            <v>204</v>
          </cell>
          <cell r="E975" t="str">
            <v>451</v>
          </cell>
          <cell r="F975">
            <v>0</v>
          </cell>
          <cell r="G975">
            <v>7</v>
          </cell>
          <cell r="H975" t="str">
            <v>2009-07-31</v>
          </cell>
        </row>
        <row r="976">
          <cell r="A976" t="str">
            <v>481006</v>
          </cell>
          <cell r="B976" t="str">
            <v>1015</v>
          </cell>
          <cell r="C976">
            <v>105640</v>
          </cell>
          <cell r="D976" t="str">
            <v>204</v>
          </cell>
          <cell r="E976" t="str">
            <v>453</v>
          </cell>
          <cell r="F976">
            <v>0</v>
          </cell>
          <cell r="G976">
            <v>3</v>
          </cell>
          <cell r="H976" t="str">
            <v>2010-03-31</v>
          </cell>
        </row>
        <row r="977">
          <cell r="A977" t="str">
            <v>480000</v>
          </cell>
          <cell r="B977" t="str">
            <v>1015</v>
          </cell>
          <cell r="C977">
            <v>-218747.87</v>
          </cell>
          <cell r="D977" t="str">
            <v>204</v>
          </cell>
          <cell r="E977" t="str">
            <v>453</v>
          </cell>
          <cell r="F977">
            <v>0</v>
          </cell>
          <cell r="G977">
            <v>8</v>
          </cell>
          <cell r="H977" t="str">
            <v>2009-08-31</v>
          </cell>
        </row>
        <row r="978">
          <cell r="A978" t="str">
            <v>480000</v>
          </cell>
          <cell r="B978" t="str">
            <v>1015</v>
          </cell>
          <cell r="C978">
            <v>-569521.51</v>
          </cell>
          <cell r="D978" t="str">
            <v>204</v>
          </cell>
          <cell r="E978" t="str">
            <v>453</v>
          </cell>
          <cell r="F978">
            <v>0</v>
          </cell>
          <cell r="G978">
            <v>10</v>
          </cell>
          <cell r="H978" t="str">
            <v>2009-10-31</v>
          </cell>
        </row>
        <row r="979">
          <cell r="A979" t="str">
            <v>480000</v>
          </cell>
          <cell r="B979" t="str">
            <v>1015</v>
          </cell>
          <cell r="C979">
            <v>-1526128.35</v>
          </cell>
          <cell r="D979" t="str">
            <v>204</v>
          </cell>
          <cell r="E979" t="str">
            <v>453</v>
          </cell>
          <cell r="F979">
            <v>0</v>
          </cell>
          <cell r="G979">
            <v>2</v>
          </cell>
          <cell r="H979" t="str">
            <v>2010-02-28</v>
          </cell>
        </row>
        <row r="980">
          <cell r="A980" t="str">
            <v>480000</v>
          </cell>
          <cell r="B980" t="str">
            <v>1015</v>
          </cell>
          <cell r="C980">
            <v>-1238210.3500000001</v>
          </cell>
          <cell r="D980" t="str">
            <v>204</v>
          </cell>
          <cell r="E980" t="str">
            <v>453</v>
          </cell>
          <cell r="F980">
            <v>0</v>
          </cell>
          <cell r="G980">
            <v>4</v>
          </cell>
          <cell r="H980" t="str">
            <v>2010-04-30</v>
          </cell>
        </row>
        <row r="981">
          <cell r="A981" t="str">
            <v>481004</v>
          </cell>
          <cell r="B981" t="str">
            <v>1015</v>
          </cell>
          <cell r="C981">
            <v>-364249.88</v>
          </cell>
          <cell r="D981" t="str">
            <v>204</v>
          </cell>
          <cell r="E981" t="str">
            <v>453</v>
          </cell>
          <cell r="F981">
            <v>0</v>
          </cell>
          <cell r="G981">
            <v>6</v>
          </cell>
          <cell r="H981" t="str">
            <v>2010-06-30</v>
          </cell>
        </row>
        <row r="982">
          <cell r="A982" t="str">
            <v>480001</v>
          </cell>
          <cell r="B982" t="str">
            <v>1015</v>
          </cell>
          <cell r="C982">
            <v>36848.199999999997</v>
          </cell>
          <cell r="D982" t="str">
            <v>204</v>
          </cell>
          <cell r="E982" t="str">
            <v>453</v>
          </cell>
          <cell r="F982">
            <v>0</v>
          </cell>
          <cell r="G982">
            <v>9</v>
          </cell>
          <cell r="H982" t="str">
            <v>2009-09-30</v>
          </cell>
        </row>
        <row r="983">
          <cell r="A983" t="str">
            <v>480000</v>
          </cell>
          <cell r="B983" t="str">
            <v>1015</v>
          </cell>
          <cell r="C983">
            <v>-307978.84000000003</v>
          </cell>
          <cell r="D983" t="str">
            <v>204</v>
          </cell>
          <cell r="E983" t="str">
            <v>453</v>
          </cell>
          <cell r="F983">
            <v>0</v>
          </cell>
          <cell r="G983">
            <v>7</v>
          </cell>
          <cell r="H983" t="str">
            <v>2009-07-31</v>
          </cell>
        </row>
        <row r="984">
          <cell r="A984" t="str">
            <v>481004</v>
          </cell>
          <cell r="B984" t="str">
            <v>1015</v>
          </cell>
          <cell r="C984">
            <v>-122419.23</v>
          </cell>
          <cell r="D984" t="str">
            <v>204</v>
          </cell>
          <cell r="E984" t="str">
            <v>453</v>
          </cell>
          <cell r="F984">
            <v>0</v>
          </cell>
          <cell r="G984">
            <v>9</v>
          </cell>
          <cell r="H984" t="str">
            <v>2009-09-30</v>
          </cell>
        </row>
        <row r="985">
          <cell r="A985" t="str">
            <v>481004</v>
          </cell>
          <cell r="B985" t="str">
            <v>1015</v>
          </cell>
          <cell r="C985">
            <v>-800325.62</v>
          </cell>
          <cell r="D985" t="str">
            <v>204</v>
          </cell>
          <cell r="E985" t="str">
            <v>453</v>
          </cell>
          <cell r="F985">
            <v>0</v>
          </cell>
          <cell r="G985">
            <v>4</v>
          </cell>
          <cell r="H985" t="str">
            <v>2010-04-30</v>
          </cell>
        </row>
        <row r="986">
          <cell r="A986" t="str">
            <v>481006</v>
          </cell>
          <cell r="B986" t="str">
            <v>1015</v>
          </cell>
          <cell r="C986">
            <v>-298938.63</v>
          </cell>
          <cell r="D986" t="str">
            <v>204</v>
          </cell>
          <cell r="E986" t="str">
            <v>453</v>
          </cell>
          <cell r="F986">
            <v>0</v>
          </cell>
          <cell r="G986">
            <v>12</v>
          </cell>
          <cell r="H986" t="str">
            <v>2009-12-31</v>
          </cell>
        </row>
        <row r="987">
          <cell r="A987" t="str">
            <v>480001</v>
          </cell>
          <cell r="B987" t="str">
            <v>1015</v>
          </cell>
          <cell r="C987">
            <v>151130.14000000001</v>
          </cell>
          <cell r="D987" t="str">
            <v>204</v>
          </cell>
          <cell r="E987" t="str">
            <v>453</v>
          </cell>
          <cell r="F987">
            <v>0</v>
          </cell>
          <cell r="G987">
            <v>1</v>
          </cell>
          <cell r="H987" t="str">
            <v>2010-01-31</v>
          </cell>
        </row>
        <row r="988">
          <cell r="A988" t="str">
            <v>480001</v>
          </cell>
          <cell r="B988" t="str">
            <v>1015</v>
          </cell>
          <cell r="C988">
            <v>171737</v>
          </cell>
          <cell r="D988" t="str">
            <v>204</v>
          </cell>
          <cell r="E988" t="str">
            <v>453</v>
          </cell>
          <cell r="F988">
            <v>0</v>
          </cell>
          <cell r="G988">
            <v>4</v>
          </cell>
          <cell r="H988" t="str">
            <v>2010-04-30</v>
          </cell>
        </row>
        <row r="989">
          <cell r="A989" t="str">
            <v>481006</v>
          </cell>
          <cell r="B989" t="str">
            <v>1015</v>
          </cell>
          <cell r="C989">
            <v>5969</v>
          </cell>
          <cell r="D989" t="str">
            <v>204</v>
          </cell>
          <cell r="E989" t="str">
            <v>453</v>
          </cell>
          <cell r="F989">
            <v>0</v>
          </cell>
          <cell r="G989">
            <v>5</v>
          </cell>
          <cell r="H989" t="str">
            <v>2010-05-31</v>
          </cell>
        </row>
        <row r="990">
          <cell r="A990" t="str">
            <v>480000</v>
          </cell>
          <cell r="B990" t="str">
            <v>1015</v>
          </cell>
          <cell r="C990">
            <v>-905826.65</v>
          </cell>
          <cell r="D990" t="str">
            <v>204</v>
          </cell>
          <cell r="E990" t="str">
            <v>453</v>
          </cell>
          <cell r="F990">
            <v>0</v>
          </cell>
          <cell r="G990">
            <v>11</v>
          </cell>
          <cell r="H990" t="str">
            <v>2009-11-30</v>
          </cell>
        </row>
        <row r="991">
          <cell r="A991" t="str">
            <v>481004</v>
          </cell>
          <cell r="B991" t="str">
            <v>1015</v>
          </cell>
          <cell r="C991">
            <v>-900935.47</v>
          </cell>
          <cell r="D991" t="str">
            <v>204</v>
          </cell>
          <cell r="E991" t="str">
            <v>453</v>
          </cell>
          <cell r="F991">
            <v>0</v>
          </cell>
          <cell r="G991">
            <v>3</v>
          </cell>
          <cell r="H991" t="str">
            <v>2010-03-31</v>
          </cell>
        </row>
        <row r="992">
          <cell r="A992" t="str">
            <v>480000</v>
          </cell>
          <cell r="B992" t="str">
            <v>1015</v>
          </cell>
          <cell r="C992">
            <v>-841354.11</v>
          </cell>
          <cell r="D992" t="str">
            <v>204</v>
          </cell>
          <cell r="E992" t="str">
            <v>453</v>
          </cell>
          <cell r="F992">
            <v>0</v>
          </cell>
          <cell r="G992">
            <v>5</v>
          </cell>
          <cell r="H992" t="str">
            <v>2010-05-31</v>
          </cell>
        </row>
        <row r="993">
          <cell r="A993" t="str">
            <v>480001</v>
          </cell>
          <cell r="B993" t="str">
            <v>1015</v>
          </cell>
          <cell r="C993">
            <v>74841.31</v>
          </cell>
          <cell r="D993" t="str">
            <v>204</v>
          </cell>
          <cell r="E993" t="str">
            <v>453</v>
          </cell>
          <cell r="F993">
            <v>0</v>
          </cell>
          <cell r="G993">
            <v>7</v>
          </cell>
          <cell r="H993" t="str">
            <v>2009-07-31</v>
          </cell>
        </row>
        <row r="994">
          <cell r="A994" t="str">
            <v>481006</v>
          </cell>
          <cell r="B994" t="str">
            <v>1015</v>
          </cell>
          <cell r="C994">
            <v>39826.230000000003</v>
          </cell>
          <cell r="D994" t="str">
            <v>204</v>
          </cell>
          <cell r="E994" t="str">
            <v>453</v>
          </cell>
          <cell r="F994">
            <v>0</v>
          </cell>
          <cell r="G994">
            <v>9</v>
          </cell>
          <cell r="H994" t="str">
            <v>2009-09-30</v>
          </cell>
        </row>
        <row r="995">
          <cell r="A995" t="str">
            <v>480001</v>
          </cell>
          <cell r="B995" t="str">
            <v>1015</v>
          </cell>
          <cell r="C995">
            <v>-328799.49</v>
          </cell>
          <cell r="D995" t="str">
            <v>204</v>
          </cell>
          <cell r="E995" t="str">
            <v>453</v>
          </cell>
          <cell r="F995">
            <v>0</v>
          </cell>
          <cell r="G995">
            <v>10</v>
          </cell>
          <cell r="H995" t="str">
            <v>2009-10-31</v>
          </cell>
        </row>
        <row r="996">
          <cell r="A996" t="str">
            <v>481006</v>
          </cell>
          <cell r="B996" t="str">
            <v>1015</v>
          </cell>
          <cell r="C996">
            <v>-90504.75</v>
          </cell>
          <cell r="D996" t="str">
            <v>204</v>
          </cell>
          <cell r="E996" t="str">
            <v>453</v>
          </cell>
          <cell r="F996">
            <v>0</v>
          </cell>
          <cell r="G996">
            <v>11</v>
          </cell>
          <cell r="H996" t="str">
            <v>2009-11-30</v>
          </cell>
        </row>
        <row r="997">
          <cell r="A997" t="str">
            <v>481004</v>
          </cell>
          <cell r="B997" t="str">
            <v>1015</v>
          </cell>
          <cell r="C997">
            <v>-107463.17</v>
          </cell>
          <cell r="D997" t="str">
            <v>204</v>
          </cell>
          <cell r="E997" t="str">
            <v>453</v>
          </cell>
          <cell r="F997">
            <v>0</v>
          </cell>
          <cell r="G997">
            <v>8</v>
          </cell>
          <cell r="H997" t="str">
            <v>2009-08-31</v>
          </cell>
        </row>
        <row r="998">
          <cell r="A998" t="str">
            <v>481004</v>
          </cell>
          <cell r="B998" t="str">
            <v>1015</v>
          </cell>
          <cell r="C998">
            <v>-579189.25</v>
          </cell>
          <cell r="D998" t="str">
            <v>204</v>
          </cell>
          <cell r="E998" t="str">
            <v>453</v>
          </cell>
          <cell r="F998">
            <v>0</v>
          </cell>
          <cell r="G998">
            <v>11</v>
          </cell>
          <cell r="H998" t="str">
            <v>2009-11-30</v>
          </cell>
        </row>
        <row r="999">
          <cell r="A999" t="str">
            <v>480000</v>
          </cell>
          <cell r="B999" t="str">
            <v>1015</v>
          </cell>
          <cell r="C999">
            <v>-1535400.81</v>
          </cell>
          <cell r="D999" t="str">
            <v>204</v>
          </cell>
          <cell r="E999" t="str">
            <v>453</v>
          </cell>
          <cell r="F999">
            <v>0</v>
          </cell>
          <cell r="G999">
            <v>12</v>
          </cell>
          <cell r="H999" t="str">
            <v>2009-12-31</v>
          </cell>
        </row>
        <row r="1000">
          <cell r="A1000" t="str">
            <v>481004</v>
          </cell>
          <cell r="B1000" t="str">
            <v>1015</v>
          </cell>
          <cell r="C1000">
            <v>-992560.37</v>
          </cell>
          <cell r="D1000" t="str">
            <v>204</v>
          </cell>
          <cell r="E1000" t="str">
            <v>453</v>
          </cell>
          <cell r="F1000">
            <v>0</v>
          </cell>
          <cell r="G1000">
            <v>12</v>
          </cell>
          <cell r="H1000" t="str">
            <v>2009-12-31</v>
          </cell>
        </row>
        <row r="1001">
          <cell r="A1001" t="str">
            <v>481004</v>
          </cell>
          <cell r="B1001" t="str">
            <v>1015</v>
          </cell>
          <cell r="C1001">
            <v>-979763.32</v>
          </cell>
          <cell r="D1001" t="str">
            <v>204</v>
          </cell>
          <cell r="E1001" t="str">
            <v>453</v>
          </cell>
          <cell r="F1001">
            <v>0</v>
          </cell>
          <cell r="G1001">
            <v>2</v>
          </cell>
          <cell r="H1001" t="str">
            <v>2010-02-28</v>
          </cell>
        </row>
        <row r="1002">
          <cell r="A1002" t="str">
            <v>481006</v>
          </cell>
          <cell r="B1002" t="str">
            <v>1015</v>
          </cell>
          <cell r="C1002">
            <v>66471.16</v>
          </cell>
          <cell r="D1002" t="str">
            <v>204</v>
          </cell>
          <cell r="E1002" t="str">
            <v>453</v>
          </cell>
          <cell r="F1002">
            <v>0</v>
          </cell>
          <cell r="G1002">
            <v>7</v>
          </cell>
          <cell r="H1002" t="str">
            <v>2009-07-31</v>
          </cell>
        </row>
        <row r="1003">
          <cell r="A1003" t="str">
            <v>481006</v>
          </cell>
          <cell r="B1003" t="str">
            <v>1015</v>
          </cell>
          <cell r="C1003">
            <v>-200539.99</v>
          </cell>
          <cell r="D1003" t="str">
            <v>204</v>
          </cell>
          <cell r="E1003" t="str">
            <v>453</v>
          </cell>
          <cell r="F1003">
            <v>0</v>
          </cell>
          <cell r="G1003">
            <v>10</v>
          </cell>
          <cell r="H1003" t="str">
            <v>2009-10-31</v>
          </cell>
        </row>
        <row r="1004">
          <cell r="A1004" t="str">
            <v>480001</v>
          </cell>
          <cell r="B1004" t="str">
            <v>1015</v>
          </cell>
          <cell r="C1004">
            <v>113202</v>
          </cell>
          <cell r="D1004" t="str">
            <v>204</v>
          </cell>
          <cell r="E1004" t="str">
            <v>453</v>
          </cell>
          <cell r="F1004">
            <v>0</v>
          </cell>
          <cell r="G1004">
            <v>2</v>
          </cell>
          <cell r="H1004" t="str">
            <v>2010-02-28</v>
          </cell>
        </row>
        <row r="1005">
          <cell r="A1005" t="str">
            <v>481006</v>
          </cell>
          <cell r="B1005" t="str">
            <v>1015</v>
          </cell>
          <cell r="C1005">
            <v>74293</v>
          </cell>
          <cell r="D1005" t="str">
            <v>204</v>
          </cell>
          <cell r="E1005" t="str">
            <v>453</v>
          </cell>
          <cell r="F1005">
            <v>0</v>
          </cell>
          <cell r="G1005">
            <v>2</v>
          </cell>
          <cell r="H1005" t="str">
            <v>2010-02-28</v>
          </cell>
        </row>
        <row r="1006">
          <cell r="A1006" t="str">
            <v>481006</v>
          </cell>
          <cell r="B1006" t="str">
            <v>1015</v>
          </cell>
          <cell r="C1006">
            <v>132933</v>
          </cell>
          <cell r="D1006" t="str">
            <v>204</v>
          </cell>
          <cell r="E1006" t="str">
            <v>453</v>
          </cell>
          <cell r="F1006">
            <v>0</v>
          </cell>
          <cell r="G1006">
            <v>4</v>
          </cell>
          <cell r="H1006" t="str">
            <v>2010-04-30</v>
          </cell>
        </row>
        <row r="1007">
          <cell r="A1007" t="str">
            <v>480000</v>
          </cell>
          <cell r="B1007" t="str">
            <v>1015</v>
          </cell>
          <cell r="C1007">
            <v>-233730.2</v>
          </cell>
          <cell r="D1007" t="str">
            <v>204</v>
          </cell>
          <cell r="E1007" t="str">
            <v>453</v>
          </cell>
          <cell r="F1007">
            <v>0</v>
          </cell>
          <cell r="G1007">
            <v>9</v>
          </cell>
          <cell r="H1007" t="str">
            <v>2009-09-30</v>
          </cell>
        </row>
        <row r="1008">
          <cell r="A1008" t="str">
            <v>480000</v>
          </cell>
          <cell r="B1008" t="str">
            <v>1015</v>
          </cell>
          <cell r="C1008">
            <v>-1417392.49</v>
          </cell>
          <cell r="D1008" t="str">
            <v>204</v>
          </cell>
          <cell r="E1008" t="str">
            <v>453</v>
          </cell>
          <cell r="F1008">
            <v>0</v>
          </cell>
          <cell r="G1008">
            <v>3</v>
          </cell>
          <cell r="H1008" t="str">
            <v>2010-03-31</v>
          </cell>
        </row>
        <row r="1009">
          <cell r="A1009" t="str">
            <v>481006</v>
          </cell>
          <cell r="B1009" t="str">
            <v>1015</v>
          </cell>
          <cell r="C1009">
            <v>-28664.63</v>
          </cell>
          <cell r="D1009" t="str">
            <v>204</v>
          </cell>
          <cell r="E1009" t="str">
            <v>453</v>
          </cell>
          <cell r="F1009">
            <v>0</v>
          </cell>
          <cell r="G1009">
            <v>8</v>
          </cell>
          <cell r="H1009" t="str">
            <v>2009-08-31</v>
          </cell>
        </row>
        <row r="1010">
          <cell r="A1010" t="str">
            <v>481006</v>
          </cell>
          <cell r="B1010" t="str">
            <v>1015</v>
          </cell>
          <cell r="C1010">
            <v>45473.21</v>
          </cell>
          <cell r="D1010" t="str">
            <v>204</v>
          </cell>
          <cell r="E1010" t="str">
            <v>453</v>
          </cell>
          <cell r="F1010">
            <v>0</v>
          </cell>
          <cell r="G1010">
            <v>1</v>
          </cell>
          <cell r="H1010" t="str">
            <v>2010-01-31</v>
          </cell>
        </row>
        <row r="1011">
          <cell r="A1011" t="str">
            <v>481006</v>
          </cell>
          <cell r="B1011" t="str">
            <v>1015</v>
          </cell>
          <cell r="C1011">
            <v>195726</v>
          </cell>
          <cell r="D1011" t="str">
            <v>204</v>
          </cell>
          <cell r="E1011" t="str">
            <v>453</v>
          </cell>
          <cell r="F1011">
            <v>0</v>
          </cell>
          <cell r="G1011">
            <v>6</v>
          </cell>
          <cell r="H1011" t="str">
            <v>2010-06-30</v>
          </cell>
        </row>
        <row r="1012">
          <cell r="A1012" t="str">
            <v>481004</v>
          </cell>
          <cell r="B1012" t="str">
            <v>1015</v>
          </cell>
          <cell r="C1012">
            <v>-1249311.04</v>
          </cell>
          <cell r="D1012" t="str">
            <v>204</v>
          </cell>
          <cell r="E1012" t="str">
            <v>453</v>
          </cell>
          <cell r="F1012">
            <v>0</v>
          </cell>
          <cell r="G1012">
            <v>1</v>
          </cell>
          <cell r="H1012" t="str">
            <v>2010-01-31</v>
          </cell>
        </row>
        <row r="1013">
          <cell r="A1013" t="str">
            <v>481004</v>
          </cell>
          <cell r="B1013" t="str">
            <v>1015</v>
          </cell>
          <cell r="C1013">
            <v>-510281.72</v>
          </cell>
          <cell r="D1013" t="str">
            <v>204</v>
          </cell>
          <cell r="E1013" t="str">
            <v>453</v>
          </cell>
          <cell r="F1013">
            <v>0</v>
          </cell>
          <cell r="G1013">
            <v>5</v>
          </cell>
          <cell r="H1013" t="str">
            <v>2010-05-31</v>
          </cell>
        </row>
        <row r="1014">
          <cell r="A1014" t="str">
            <v>480000</v>
          </cell>
          <cell r="B1014" t="str">
            <v>1015</v>
          </cell>
          <cell r="C1014">
            <v>-607471.6</v>
          </cell>
          <cell r="D1014" t="str">
            <v>204</v>
          </cell>
          <cell r="E1014" t="str">
            <v>453</v>
          </cell>
          <cell r="F1014">
            <v>0</v>
          </cell>
          <cell r="G1014">
            <v>6</v>
          </cell>
          <cell r="H1014" t="str">
            <v>2010-06-30</v>
          </cell>
        </row>
        <row r="1015">
          <cell r="A1015" t="str">
            <v>480001</v>
          </cell>
          <cell r="B1015" t="str">
            <v>1015</v>
          </cell>
          <cell r="C1015">
            <v>-148829.35</v>
          </cell>
          <cell r="D1015" t="str">
            <v>204</v>
          </cell>
          <cell r="E1015" t="str">
            <v>453</v>
          </cell>
          <cell r="F1015">
            <v>0</v>
          </cell>
          <cell r="G1015">
            <v>11</v>
          </cell>
          <cell r="H1015" t="str">
            <v>2009-11-30</v>
          </cell>
        </row>
        <row r="1016">
          <cell r="A1016" t="str">
            <v>480001</v>
          </cell>
          <cell r="B1016" t="str">
            <v>1015</v>
          </cell>
          <cell r="C1016">
            <v>-445372.19</v>
          </cell>
          <cell r="D1016" t="str">
            <v>204</v>
          </cell>
          <cell r="E1016" t="str">
            <v>453</v>
          </cell>
          <cell r="F1016">
            <v>0</v>
          </cell>
          <cell r="G1016">
            <v>12</v>
          </cell>
          <cell r="H1016" t="str">
            <v>2009-12-31</v>
          </cell>
        </row>
        <row r="1017">
          <cell r="A1017" t="str">
            <v>480001</v>
          </cell>
          <cell r="B1017" t="str">
            <v>1015</v>
          </cell>
          <cell r="C1017">
            <v>244714</v>
          </cell>
          <cell r="D1017" t="str">
            <v>204</v>
          </cell>
          <cell r="E1017" t="str">
            <v>453</v>
          </cell>
          <cell r="F1017">
            <v>0</v>
          </cell>
          <cell r="G1017">
            <v>6</v>
          </cell>
          <cell r="H1017" t="str">
            <v>2010-06-30</v>
          </cell>
        </row>
        <row r="1018">
          <cell r="A1018" t="str">
            <v>480000</v>
          </cell>
          <cell r="B1018" t="str">
            <v>1015</v>
          </cell>
          <cell r="C1018">
            <v>-1914655.36</v>
          </cell>
          <cell r="D1018" t="str">
            <v>204</v>
          </cell>
          <cell r="E1018" t="str">
            <v>453</v>
          </cell>
          <cell r="F1018">
            <v>0</v>
          </cell>
          <cell r="G1018">
            <v>1</v>
          </cell>
          <cell r="H1018" t="str">
            <v>2010-01-31</v>
          </cell>
        </row>
        <row r="1019">
          <cell r="A1019" t="str">
            <v>480001</v>
          </cell>
          <cell r="B1019" t="str">
            <v>1015</v>
          </cell>
          <cell r="C1019">
            <v>-7036.09</v>
          </cell>
          <cell r="D1019" t="str">
            <v>204</v>
          </cell>
          <cell r="E1019" t="str">
            <v>453</v>
          </cell>
          <cell r="F1019">
            <v>0</v>
          </cell>
          <cell r="G1019">
            <v>8</v>
          </cell>
          <cell r="H1019" t="str">
            <v>2009-08-31</v>
          </cell>
        </row>
        <row r="1020">
          <cell r="A1020" t="str">
            <v>480001</v>
          </cell>
          <cell r="B1020" t="str">
            <v>1015</v>
          </cell>
          <cell r="C1020">
            <v>164043</v>
          </cell>
          <cell r="D1020" t="str">
            <v>204</v>
          </cell>
          <cell r="E1020" t="str">
            <v>453</v>
          </cell>
          <cell r="F1020">
            <v>0</v>
          </cell>
          <cell r="G1020">
            <v>3</v>
          </cell>
          <cell r="H1020" t="str">
            <v>2010-03-31</v>
          </cell>
        </row>
        <row r="1021">
          <cell r="A1021" t="str">
            <v>480001</v>
          </cell>
          <cell r="B1021" t="str">
            <v>1015</v>
          </cell>
          <cell r="C1021">
            <v>38336</v>
          </cell>
          <cell r="D1021" t="str">
            <v>204</v>
          </cell>
          <cell r="E1021" t="str">
            <v>453</v>
          </cell>
          <cell r="F1021">
            <v>0</v>
          </cell>
          <cell r="G1021">
            <v>5</v>
          </cell>
          <cell r="H1021" t="str">
            <v>2010-05-31</v>
          </cell>
        </row>
        <row r="1022">
          <cell r="A1022" t="str">
            <v>481004</v>
          </cell>
          <cell r="B1022" t="str">
            <v>1015</v>
          </cell>
          <cell r="C1022">
            <v>-168126.47</v>
          </cell>
          <cell r="D1022" t="str">
            <v>204</v>
          </cell>
          <cell r="E1022" t="str">
            <v>453</v>
          </cell>
          <cell r="F1022">
            <v>0</v>
          </cell>
          <cell r="G1022">
            <v>7</v>
          </cell>
          <cell r="H1022" t="str">
            <v>2009-07-31</v>
          </cell>
        </row>
        <row r="1023">
          <cell r="A1023" t="str">
            <v>481004</v>
          </cell>
          <cell r="B1023" t="str">
            <v>1015</v>
          </cell>
          <cell r="C1023">
            <v>-346745.01</v>
          </cell>
          <cell r="D1023" t="str">
            <v>204</v>
          </cell>
          <cell r="E1023" t="str">
            <v>453</v>
          </cell>
          <cell r="F1023">
            <v>0</v>
          </cell>
          <cell r="G1023">
            <v>10</v>
          </cell>
          <cell r="H1023" t="str">
            <v>2009-10-31</v>
          </cell>
        </row>
        <row r="1024">
          <cell r="A1024" t="str">
            <v>481004</v>
          </cell>
          <cell r="B1024" t="str">
            <v>1015</v>
          </cell>
          <cell r="C1024">
            <v>605.30999999999995</v>
          </cell>
          <cell r="D1024" t="str">
            <v>204</v>
          </cell>
          <cell r="E1024" t="str">
            <v>455</v>
          </cell>
          <cell r="F1024">
            <v>0</v>
          </cell>
          <cell r="G1024">
            <v>7</v>
          </cell>
          <cell r="H1024" t="str">
            <v>2009-07-31</v>
          </cell>
        </row>
        <row r="1025">
          <cell r="A1025" t="str">
            <v>480000</v>
          </cell>
          <cell r="B1025" t="str">
            <v>1015</v>
          </cell>
          <cell r="C1025">
            <v>3.53</v>
          </cell>
          <cell r="D1025" t="str">
            <v>204</v>
          </cell>
          <cell r="E1025" t="str">
            <v>455</v>
          </cell>
          <cell r="F1025">
            <v>0</v>
          </cell>
          <cell r="G1025">
            <v>7</v>
          </cell>
          <cell r="H1025" t="str">
            <v>2009-07-31</v>
          </cell>
        </row>
        <row r="1026">
          <cell r="A1026" t="str">
            <v>481002</v>
          </cell>
          <cell r="B1026" t="str">
            <v>1015</v>
          </cell>
          <cell r="C1026">
            <v>-8232.36</v>
          </cell>
          <cell r="D1026" t="str">
            <v>204</v>
          </cell>
          <cell r="E1026" t="str">
            <v>457</v>
          </cell>
          <cell r="F1026">
            <v>0</v>
          </cell>
          <cell r="G1026">
            <v>2</v>
          </cell>
          <cell r="H1026" t="str">
            <v>2010-02-28</v>
          </cell>
        </row>
        <row r="1027">
          <cell r="A1027" t="str">
            <v>481005</v>
          </cell>
          <cell r="B1027" t="str">
            <v>1015</v>
          </cell>
          <cell r="C1027">
            <v>-50548.88</v>
          </cell>
          <cell r="D1027" t="str">
            <v>204</v>
          </cell>
          <cell r="E1027" t="str">
            <v>457</v>
          </cell>
          <cell r="F1027">
            <v>0</v>
          </cell>
          <cell r="G1027">
            <v>4</v>
          </cell>
          <cell r="H1027" t="str">
            <v>2010-04-30</v>
          </cell>
        </row>
        <row r="1028">
          <cell r="A1028" t="str">
            <v>481002</v>
          </cell>
          <cell r="B1028" t="str">
            <v>1015</v>
          </cell>
          <cell r="C1028">
            <v>-10041.43</v>
          </cell>
          <cell r="D1028" t="str">
            <v>204</v>
          </cell>
          <cell r="E1028" t="str">
            <v>457</v>
          </cell>
          <cell r="F1028">
            <v>0</v>
          </cell>
          <cell r="G1028">
            <v>5</v>
          </cell>
          <cell r="H1028" t="str">
            <v>2010-05-31</v>
          </cell>
        </row>
        <row r="1029">
          <cell r="A1029" t="str">
            <v>481002</v>
          </cell>
          <cell r="B1029" t="str">
            <v>1015</v>
          </cell>
          <cell r="C1029">
            <v>-5085</v>
          </cell>
          <cell r="D1029" t="str">
            <v>204</v>
          </cell>
          <cell r="E1029" t="str">
            <v>457</v>
          </cell>
          <cell r="F1029">
            <v>0</v>
          </cell>
          <cell r="G1029">
            <v>7</v>
          </cell>
          <cell r="H1029" t="str">
            <v>2009-07-31</v>
          </cell>
        </row>
        <row r="1030">
          <cell r="A1030" t="str">
            <v>481002</v>
          </cell>
          <cell r="B1030" t="str">
            <v>1015</v>
          </cell>
          <cell r="C1030">
            <v>-2927</v>
          </cell>
          <cell r="D1030" t="str">
            <v>204</v>
          </cell>
          <cell r="E1030" t="str">
            <v>457</v>
          </cell>
          <cell r="F1030">
            <v>0</v>
          </cell>
          <cell r="G1030">
            <v>9</v>
          </cell>
          <cell r="H1030" t="str">
            <v>2009-09-30</v>
          </cell>
        </row>
        <row r="1031">
          <cell r="A1031" t="str">
            <v>481005</v>
          </cell>
          <cell r="B1031" t="str">
            <v>1015</v>
          </cell>
          <cell r="C1031">
            <v>-74279.95</v>
          </cell>
          <cell r="D1031" t="str">
            <v>204</v>
          </cell>
          <cell r="E1031" t="str">
            <v>457</v>
          </cell>
          <cell r="F1031">
            <v>0</v>
          </cell>
          <cell r="G1031">
            <v>2</v>
          </cell>
          <cell r="H1031" t="str">
            <v>2010-02-28</v>
          </cell>
        </row>
        <row r="1032">
          <cell r="A1032" t="str">
            <v>481002</v>
          </cell>
          <cell r="B1032" t="str">
            <v>1015</v>
          </cell>
          <cell r="C1032">
            <v>-7575.29</v>
          </cell>
          <cell r="D1032" t="str">
            <v>204</v>
          </cell>
          <cell r="E1032" t="str">
            <v>457</v>
          </cell>
          <cell r="F1032">
            <v>0</v>
          </cell>
          <cell r="G1032">
            <v>4</v>
          </cell>
          <cell r="H1032" t="str">
            <v>2010-04-30</v>
          </cell>
        </row>
        <row r="1033">
          <cell r="A1033" t="str">
            <v>481002</v>
          </cell>
          <cell r="B1033" t="str">
            <v>1015</v>
          </cell>
          <cell r="C1033">
            <v>-5855</v>
          </cell>
          <cell r="D1033" t="str">
            <v>204</v>
          </cell>
          <cell r="E1033" t="str">
            <v>457</v>
          </cell>
          <cell r="F1033">
            <v>0</v>
          </cell>
          <cell r="G1033">
            <v>10</v>
          </cell>
          <cell r="H1033" t="str">
            <v>2009-10-31</v>
          </cell>
        </row>
        <row r="1034">
          <cell r="A1034" t="str">
            <v>481002</v>
          </cell>
          <cell r="B1034" t="str">
            <v>1015</v>
          </cell>
          <cell r="C1034">
            <v>-13591.92</v>
          </cell>
          <cell r="D1034" t="str">
            <v>204</v>
          </cell>
          <cell r="E1034" t="str">
            <v>457</v>
          </cell>
          <cell r="F1034">
            <v>0</v>
          </cell>
          <cell r="G1034">
            <v>1</v>
          </cell>
          <cell r="H1034" t="str">
            <v>2010-01-31</v>
          </cell>
        </row>
        <row r="1035">
          <cell r="A1035" t="str">
            <v>481002</v>
          </cell>
          <cell r="B1035" t="str">
            <v>1015</v>
          </cell>
          <cell r="C1035">
            <v>-15602.7</v>
          </cell>
          <cell r="D1035" t="str">
            <v>204</v>
          </cell>
          <cell r="E1035" t="str">
            <v>457</v>
          </cell>
          <cell r="F1035">
            <v>0</v>
          </cell>
          <cell r="G1035">
            <v>6</v>
          </cell>
          <cell r="H1035" t="str">
            <v>2010-06-30</v>
          </cell>
        </row>
        <row r="1036">
          <cell r="A1036" t="str">
            <v>481005</v>
          </cell>
          <cell r="B1036" t="str">
            <v>1015</v>
          </cell>
          <cell r="C1036">
            <v>-8767.58</v>
          </cell>
          <cell r="D1036" t="str">
            <v>204</v>
          </cell>
          <cell r="E1036" t="str">
            <v>457</v>
          </cell>
          <cell r="F1036">
            <v>0</v>
          </cell>
          <cell r="G1036">
            <v>6</v>
          </cell>
          <cell r="H1036" t="str">
            <v>2010-06-30</v>
          </cell>
        </row>
        <row r="1037">
          <cell r="A1037" t="str">
            <v>481005</v>
          </cell>
          <cell r="B1037" t="str">
            <v>1015</v>
          </cell>
          <cell r="C1037">
            <v>-18232</v>
          </cell>
          <cell r="D1037" t="str">
            <v>204</v>
          </cell>
          <cell r="E1037" t="str">
            <v>457</v>
          </cell>
          <cell r="F1037">
            <v>0</v>
          </cell>
          <cell r="G1037">
            <v>8</v>
          </cell>
          <cell r="H1037" t="str">
            <v>2009-08-31</v>
          </cell>
        </row>
        <row r="1038">
          <cell r="A1038" t="str">
            <v>481005</v>
          </cell>
          <cell r="B1038" t="str">
            <v>1015</v>
          </cell>
          <cell r="C1038">
            <v>-12195</v>
          </cell>
          <cell r="D1038" t="str">
            <v>204</v>
          </cell>
          <cell r="E1038" t="str">
            <v>457</v>
          </cell>
          <cell r="F1038">
            <v>0</v>
          </cell>
          <cell r="G1038">
            <v>9</v>
          </cell>
          <cell r="H1038" t="str">
            <v>2009-09-30</v>
          </cell>
        </row>
        <row r="1039">
          <cell r="A1039" t="str">
            <v>481002</v>
          </cell>
          <cell r="B1039" t="str">
            <v>1015</v>
          </cell>
          <cell r="C1039">
            <v>-8811</v>
          </cell>
          <cell r="D1039" t="str">
            <v>204</v>
          </cell>
          <cell r="E1039" t="str">
            <v>457</v>
          </cell>
          <cell r="F1039">
            <v>0</v>
          </cell>
          <cell r="G1039">
            <v>12</v>
          </cell>
          <cell r="H1039" t="str">
            <v>2009-12-31</v>
          </cell>
        </row>
        <row r="1040">
          <cell r="A1040" t="str">
            <v>481005</v>
          </cell>
          <cell r="B1040" t="str">
            <v>1015</v>
          </cell>
          <cell r="C1040">
            <v>-108843.45</v>
          </cell>
          <cell r="D1040" t="str">
            <v>204</v>
          </cell>
          <cell r="E1040" t="str">
            <v>457</v>
          </cell>
          <cell r="F1040">
            <v>0</v>
          </cell>
          <cell r="G1040">
            <v>1</v>
          </cell>
          <cell r="H1040" t="str">
            <v>2010-01-31</v>
          </cell>
        </row>
        <row r="1041">
          <cell r="A1041" t="str">
            <v>481005</v>
          </cell>
          <cell r="B1041" t="str">
            <v>1015</v>
          </cell>
          <cell r="C1041">
            <v>-64159.23</v>
          </cell>
          <cell r="D1041" t="str">
            <v>204</v>
          </cell>
          <cell r="E1041" t="str">
            <v>457</v>
          </cell>
          <cell r="F1041">
            <v>0</v>
          </cell>
          <cell r="G1041">
            <v>3</v>
          </cell>
          <cell r="H1041" t="str">
            <v>2010-03-31</v>
          </cell>
        </row>
        <row r="1042">
          <cell r="A1042" t="str">
            <v>481005</v>
          </cell>
          <cell r="B1042" t="str">
            <v>1015</v>
          </cell>
          <cell r="C1042">
            <v>-19776</v>
          </cell>
          <cell r="D1042" t="str">
            <v>204</v>
          </cell>
          <cell r="E1042" t="str">
            <v>457</v>
          </cell>
          <cell r="F1042">
            <v>0</v>
          </cell>
          <cell r="G1042">
            <v>7</v>
          </cell>
          <cell r="H1042" t="str">
            <v>2009-07-31</v>
          </cell>
        </row>
        <row r="1043">
          <cell r="A1043" t="str">
            <v>481002</v>
          </cell>
          <cell r="B1043" t="str">
            <v>1015</v>
          </cell>
          <cell r="C1043">
            <v>-8471</v>
          </cell>
          <cell r="D1043" t="str">
            <v>204</v>
          </cell>
          <cell r="E1043" t="str">
            <v>457</v>
          </cell>
          <cell r="F1043">
            <v>0</v>
          </cell>
          <cell r="G1043">
            <v>11</v>
          </cell>
          <cell r="H1043" t="str">
            <v>2009-11-30</v>
          </cell>
        </row>
        <row r="1044">
          <cell r="A1044" t="str">
            <v>481002</v>
          </cell>
          <cell r="B1044" t="str">
            <v>1015</v>
          </cell>
          <cell r="C1044">
            <v>-6344.15</v>
          </cell>
          <cell r="D1044" t="str">
            <v>204</v>
          </cell>
          <cell r="E1044" t="str">
            <v>457</v>
          </cell>
          <cell r="F1044">
            <v>0</v>
          </cell>
          <cell r="G1044">
            <v>3</v>
          </cell>
          <cell r="H1044" t="str">
            <v>2010-03-31</v>
          </cell>
        </row>
        <row r="1045">
          <cell r="A1045" t="str">
            <v>481005</v>
          </cell>
          <cell r="B1045" t="str">
            <v>1015</v>
          </cell>
          <cell r="C1045">
            <v>-46116.33</v>
          </cell>
          <cell r="D1045" t="str">
            <v>204</v>
          </cell>
          <cell r="E1045" t="str">
            <v>457</v>
          </cell>
          <cell r="F1045">
            <v>0</v>
          </cell>
          <cell r="G1045">
            <v>5</v>
          </cell>
          <cell r="H1045" t="str">
            <v>2010-05-31</v>
          </cell>
        </row>
        <row r="1046">
          <cell r="A1046" t="str">
            <v>481002</v>
          </cell>
          <cell r="B1046" t="str">
            <v>1015</v>
          </cell>
          <cell r="C1046">
            <v>-5312</v>
          </cell>
          <cell r="D1046" t="str">
            <v>204</v>
          </cell>
          <cell r="E1046" t="str">
            <v>457</v>
          </cell>
          <cell r="F1046">
            <v>0</v>
          </cell>
          <cell r="G1046">
            <v>8</v>
          </cell>
          <cell r="H1046" t="str">
            <v>2009-08-31</v>
          </cell>
        </row>
        <row r="1047">
          <cell r="A1047" t="str">
            <v>481005</v>
          </cell>
          <cell r="B1047" t="str">
            <v>1015</v>
          </cell>
          <cell r="C1047">
            <v>-22604</v>
          </cell>
          <cell r="D1047" t="str">
            <v>204</v>
          </cell>
          <cell r="E1047" t="str">
            <v>457</v>
          </cell>
          <cell r="F1047">
            <v>0</v>
          </cell>
          <cell r="G1047">
            <v>10</v>
          </cell>
          <cell r="H1047" t="str">
            <v>2009-10-31</v>
          </cell>
        </row>
        <row r="1048">
          <cell r="A1048" t="str">
            <v>481005</v>
          </cell>
          <cell r="B1048" t="str">
            <v>1015</v>
          </cell>
          <cell r="C1048">
            <v>-60934</v>
          </cell>
          <cell r="D1048" t="str">
            <v>204</v>
          </cell>
          <cell r="E1048" t="str">
            <v>457</v>
          </cell>
          <cell r="F1048">
            <v>0</v>
          </cell>
          <cell r="G1048">
            <v>12</v>
          </cell>
          <cell r="H1048" t="str">
            <v>2009-12-31</v>
          </cell>
        </row>
        <row r="1049">
          <cell r="A1049" t="str">
            <v>481005</v>
          </cell>
          <cell r="B1049" t="str">
            <v>1015</v>
          </cell>
          <cell r="C1049">
            <v>-65072</v>
          </cell>
          <cell r="D1049" t="str">
            <v>204</v>
          </cell>
          <cell r="E1049" t="str">
            <v>457</v>
          </cell>
          <cell r="F1049">
            <v>0</v>
          </cell>
          <cell r="G1049">
            <v>11</v>
          </cell>
          <cell r="H1049" t="str">
            <v>2009-11-30</v>
          </cell>
        </row>
        <row r="1050">
          <cell r="A1050" t="str">
            <v>480001</v>
          </cell>
          <cell r="B1050" t="str">
            <v>1015</v>
          </cell>
          <cell r="C1050">
            <v>-2913.12</v>
          </cell>
          <cell r="D1050" t="str">
            <v>205</v>
          </cell>
          <cell r="E1050" t="str">
            <v>407</v>
          </cell>
          <cell r="F1050">
            <v>0</v>
          </cell>
          <cell r="G1050">
            <v>8</v>
          </cell>
          <cell r="H1050" t="str">
            <v>2009-08-31</v>
          </cell>
        </row>
        <row r="1051">
          <cell r="A1051" t="str">
            <v>480001</v>
          </cell>
          <cell r="B1051" t="str">
            <v>1015</v>
          </cell>
          <cell r="C1051">
            <v>1148.5999999999999</v>
          </cell>
          <cell r="D1051" t="str">
            <v>205</v>
          </cell>
          <cell r="E1051" t="str">
            <v>407</v>
          </cell>
          <cell r="F1051">
            <v>0</v>
          </cell>
          <cell r="G1051">
            <v>10</v>
          </cell>
          <cell r="H1051" t="str">
            <v>2009-10-31</v>
          </cell>
        </row>
        <row r="1052">
          <cell r="A1052" t="str">
            <v>480001</v>
          </cell>
          <cell r="B1052" t="str">
            <v>1015</v>
          </cell>
          <cell r="C1052">
            <v>-590765</v>
          </cell>
          <cell r="D1052" t="str">
            <v>205</v>
          </cell>
          <cell r="E1052" t="str">
            <v>407</v>
          </cell>
          <cell r="F1052">
            <v>0</v>
          </cell>
          <cell r="G1052">
            <v>11</v>
          </cell>
          <cell r="H1052" t="str">
            <v>2009-11-30</v>
          </cell>
        </row>
        <row r="1053">
          <cell r="A1053" t="str">
            <v>480001</v>
          </cell>
          <cell r="B1053" t="str">
            <v>1015</v>
          </cell>
          <cell r="C1053">
            <v>-2297028.54</v>
          </cell>
          <cell r="D1053" t="str">
            <v>205</v>
          </cell>
          <cell r="E1053" t="str">
            <v>407</v>
          </cell>
          <cell r="F1053">
            <v>0</v>
          </cell>
          <cell r="G1053">
            <v>1</v>
          </cell>
          <cell r="H1053" t="str">
            <v>2010-01-31</v>
          </cell>
        </row>
        <row r="1054">
          <cell r="A1054" t="str">
            <v>481006</v>
          </cell>
          <cell r="B1054" t="str">
            <v>1015</v>
          </cell>
          <cell r="C1054">
            <v>-788</v>
          </cell>
          <cell r="D1054" t="str">
            <v>205</v>
          </cell>
          <cell r="E1054" t="str">
            <v>407</v>
          </cell>
          <cell r="F1054">
            <v>0</v>
          </cell>
          <cell r="G1054">
            <v>3</v>
          </cell>
          <cell r="H1054" t="str">
            <v>2010-03-31</v>
          </cell>
        </row>
        <row r="1055">
          <cell r="A1055" t="str">
            <v>480001</v>
          </cell>
          <cell r="B1055" t="str">
            <v>1015</v>
          </cell>
          <cell r="C1055">
            <v>2638774</v>
          </cell>
          <cell r="D1055" t="str">
            <v>205</v>
          </cell>
          <cell r="E1055" t="str">
            <v>407</v>
          </cell>
          <cell r="F1055">
            <v>0</v>
          </cell>
          <cell r="G1055">
            <v>5</v>
          </cell>
          <cell r="H1055" t="str">
            <v>2010-05-31</v>
          </cell>
        </row>
        <row r="1056">
          <cell r="A1056" t="str">
            <v>480000</v>
          </cell>
          <cell r="B1056" t="str">
            <v>1015</v>
          </cell>
          <cell r="C1056">
            <v>-878.24</v>
          </cell>
          <cell r="D1056" t="str">
            <v>205</v>
          </cell>
          <cell r="E1056" t="str">
            <v>407</v>
          </cell>
          <cell r="F1056">
            <v>0</v>
          </cell>
          <cell r="G1056">
            <v>9</v>
          </cell>
          <cell r="H1056" t="str">
            <v>2009-09-30</v>
          </cell>
        </row>
        <row r="1057">
          <cell r="A1057" t="str">
            <v>480000</v>
          </cell>
          <cell r="B1057" t="str">
            <v>1015</v>
          </cell>
          <cell r="C1057">
            <v>-1027289.52</v>
          </cell>
          <cell r="D1057" t="str">
            <v>205</v>
          </cell>
          <cell r="E1057" t="str">
            <v>407</v>
          </cell>
          <cell r="F1057">
            <v>0</v>
          </cell>
          <cell r="G1057">
            <v>2</v>
          </cell>
          <cell r="H1057" t="str">
            <v>2010-02-28</v>
          </cell>
        </row>
        <row r="1058">
          <cell r="A1058" t="str">
            <v>480000</v>
          </cell>
          <cell r="B1058" t="str">
            <v>1015</v>
          </cell>
          <cell r="C1058">
            <v>2965472.08</v>
          </cell>
          <cell r="D1058" t="str">
            <v>205</v>
          </cell>
          <cell r="E1058" t="str">
            <v>407</v>
          </cell>
          <cell r="F1058">
            <v>0</v>
          </cell>
          <cell r="G1058">
            <v>1</v>
          </cell>
          <cell r="H1058" t="str">
            <v>2010-01-31</v>
          </cell>
        </row>
        <row r="1059">
          <cell r="A1059" t="str">
            <v>480000</v>
          </cell>
          <cell r="B1059" t="str">
            <v>1015</v>
          </cell>
          <cell r="C1059">
            <v>490430.99</v>
          </cell>
          <cell r="D1059" t="str">
            <v>205</v>
          </cell>
          <cell r="E1059" t="str">
            <v>407</v>
          </cell>
          <cell r="F1059">
            <v>0</v>
          </cell>
          <cell r="G1059">
            <v>3</v>
          </cell>
          <cell r="H1059" t="str">
            <v>2010-03-31</v>
          </cell>
        </row>
        <row r="1060">
          <cell r="A1060" t="str">
            <v>481004</v>
          </cell>
          <cell r="B1060" t="str">
            <v>1015</v>
          </cell>
          <cell r="C1060">
            <v>731.96</v>
          </cell>
          <cell r="D1060" t="str">
            <v>205</v>
          </cell>
          <cell r="E1060" t="str">
            <v>407</v>
          </cell>
          <cell r="F1060">
            <v>0</v>
          </cell>
          <cell r="G1060">
            <v>6</v>
          </cell>
          <cell r="H1060" t="str">
            <v>2010-06-30</v>
          </cell>
        </row>
        <row r="1061">
          <cell r="A1061" t="str">
            <v>480001</v>
          </cell>
          <cell r="B1061" t="str">
            <v>1015</v>
          </cell>
          <cell r="C1061">
            <v>295801.63</v>
          </cell>
          <cell r="D1061" t="str">
            <v>205</v>
          </cell>
          <cell r="E1061" t="str">
            <v>407</v>
          </cell>
          <cell r="F1061">
            <v>0</v>
          </cell>
          <cell r="G1061">
            <v>9</v>
          </cell>
          <cell r="H1061" t="str">
            <v>2009-09-30</v>
          </cell>
        </row>
        <row r="1062">
          <cell r="A1062" t="str">
            <v>481006</v>
          </cell>
          <cell r="B1062" t="str">
            <v>1015</v>
          </cell>
          <cell r="C1062">
            <v>-276010</v>
          </cell>
          <cell r="D1062" t="str">
            <v>205</v>
          </cell>
          <cell r="E1062" t="str">
            <v>407</v>
          </cell>
          <cell r="F1062">
            <v>0</v>
          </cell>
          <cell r="G1062">
            <v>10</v>
          </cell>
          <cell r="H1062" t="str">
            <v>2009-10-31</v>
          </cell>
        </row>
        <row r="1063">
          <cell r="A1063" t="str">
            <v>480001</v>
          </cell>
          <cell r="B1063" t="str">
            <v>1015</v>
          </cell>
          <cell r="C1063">
            <v>1888.7</v>
          </cell>
          <cell r="D1063" t="str">
            <v>205</v>
          </cell>
          <cell r="E1063" t="str">
            <v>407</v>
          </cell>
          <cell r="F1063">
            <v>0</v>
          </cell>
          <cell r="G1063">
            <v>12</v>
          </cell>
          <cell r="H1063" t="str">
            <v>2009-12-31</v>
          </cell>
        </row>
        <row r="1064">
          <cell r="A1064" t="str">
            <v>480001</v>
          </cell>
          <cell r="B1064" t="str">
            <v>1015</v>
          </cell>
          <cell r="C1064">
            <v>-668</v>
          </cell>
          <cell r="D1064" t="str">
            <v>205</v>
          </cell>
          <cell r="E1064" t="str">
            <v>407</v>
          </cell>
          <cell r="F1064">
            <v>0</v>
          </cell>
          <cell r="G1064">
            <v>4</v>
          </cell>
          <cell r="H1064" t="str">
            <v>2010-04-30</v>
          </cell>
        </row>
        <row r="1065">
          <cell r="A1065" t="str">
            <v>481006</v>
          </cell>
          <cell r="B1065" t="str">
            <v>1015</v>
          </cell>
          <cell r="C1065">
            <v>1019</v>
          </cell>
          <cell r="D1065" t="str">
            <v>205</v>
          </cell>
          <cell r="E1065" t="str">
            <v>407</v>
          </cell>
          <cell r="F1065">
            <v>0</v>
          </cell>
          <cell r="G1065">
            <v>5</v>
          </cell>
          <cell r="H1065" t="str">
            <v>2010-05-31</v>
          </cell>
        </row>
        <row r="1066">
          <cell r="A1066" t="str">
            <v>480000</v>
          </cell>
          <cell r="B1066" t="str">
            <v>1015</v>
          </cell>
          <cell r="C1066">
            <v>496494.93</v>
          </cell>
          <cell r="D1066" t="str">
            <v>205</v>
          </cell>
          <cell r="E1066" t="str">
            <v>407</v>
          </cell>
          <cell r="F1066">
            <v>0</v>
          </cell>
          <cell r="G1066">
            <v>10</v>
          </cell>
          <cell r="H1066" t="str">
            <v>2009-10-31</v>
          </cell>
        </row>
        <row r="1067">
          <cell r="A1067" t="str">
            <v>480000</v>
          </cell>
          <cell r="B1067" t="str">
            <v>1015</v>
          </cell>
          <cell r="C1067">
            <v>519.12</v>
          </cell>
          <cell r="D1067" t="str">
            <v>205</v>
          </cell>
          <cell r="E1067" t="str">
            <v>407</v>
          </cell>
          <cell r="F1067">
            <v>0</v>
          </cell>
          <cell r="G1067">
            <v>8</v>
          </cell>
          <cell r="H1067" t="str">
            <v>2009-08-31</v>
          </cell>
        </row>
        <row r="1068">
          <cell r="A1068" t="str">
            <v>481004</v>
          </cell>
          <cell r="B1068" t="str">
            <v>1015</v>
          </cell>
          <cell r="C1068">
            <v>-211824.06</v>
          </cell>
          <cell r="D1068" t="str">
            <v>205</v>
          </cell>
          <cell r="E1068" t="str">
            <v>407</v>
          </cell>
          <cell r="F1068">
            <v>0</v>
          </cell>
          <cell r="G1068">
            <v>2</v>
          </cell>
          <cell r="H1068" t="str">
            <v>2010-02-28</v>
          </cell>
        </row>
        <row r="1069">
          <cell r="A1069" t="str">
            <v>480000</v>
          </cell>
          <cell r="B1069" t="str">
            <v>1015</v>
          </cell>
          <cell r="C1069">
            <v>2430.8000000000002</v>
          </cell>
          <cell r="D1069" t="str">
            <v>205</v>
          </cell>
          <cell r="E1069" t="str">
            <v>407</v>
          </cell>
          <cell r="F1069">
            <v>0</v>
          </cell>
          <cell r="G1069">
            <v>6</v>
          </cell>
          <cell r="H1069" t="str">
            <v>2010-06-30</v>
          </cell>
        </row>
        <row r="1070">
          <cell r="A1070" t="str">
            <v>481006</v>
          </cell>
          <cell r="B1070" t="str">
            <v>1015</v>
          </cell>
          <cell r="C1070">
            <v>-35115.24</v>
          </cell>
          <cell r="D1070" t="str">
            <v>205</v>
          </cell>
          <cell r="E1070" t="str">
            <v>407</v>
          </cell>
          <cell r="F1070">
            <v>0</v>
          </cell>
          <cell r="G1070">
            <v>7</v>
          </cell>
          <cell r="H1070" t="str">
            <v>2009-07-31</v>
          </cell>
        </row>
        <row r="1071">
          <cell r="A1071" t="str">
            <v>480001</v>
          </cell>
          <cell r="B1071" t="str">
            <v>1015</v>
          </cell>
          <cell r="C1071">
            <v>50654.07</v>
          </cell>
          <cell r="D1071" t="str">
            <v>205</v>
          </cell>
          <cell r="E1071" t="str">
            <v>407</v>
          </cell>
          <cell r="F1071">
            <v>0</v>
          </cell>
          <cell r="G1071">
            <v>10</v>
          </cell>
          <cell r="H1071" t="str">
            <v>2009-10-31</v>
          </cell>
        </row>
        <row r="1072">
          <cell r="A1072" t="str">
            <v>481006</v>
          </cell>
          <cell r="B1072" t="str">
            <v>1015</v>
          </cell>
          <cell r="C1072">
            <v>-491841.36</v>
          </cell>
          <cell r="D1072" t="str">
            <v>205</v>
          </cell>
          <cell r="E1072" t="str">
            <v>407</v>
          </cell>
          <cell r="F1072">
            <v>0</v>
          </cell>
          <cell r="G1072">
            <v>1</v>
          </cell>
          <cell r="H1072" t="str">
            <v>2010-01-31</v>
          </cell>
        </row>
        <row r="1073">
          <cell r="A1073" t="str">
            <v>480000</v>
          </cell>
          <cell r="B1073" t="str">
            <v>1015</v>
          </cell>
          <cell r="C1073">
            <v>175573</v>
          </cell>
          <cell r="D1073" t="str">
            <v>205</v>
          </cell>
          <cell r="E1073" t="str">
            <v>407</v>
          </cell>
          <cell r="F1073">
            <v>0</v>
          </cell>
          <cell r="G1073">
            <v>11</v>
          </cell>
          <cell r="H1073" t="str">
            <v>2009-11-30</v>
          </cell>
        </row>
        <row r="1074">
          <cell r="A1074" t="str">
            <v>481004</v>
          </cell>
          <cell r="B1074" t="str">
            <v>1015</v>
          </cell>
          <cell r="C1074">
            <v>58.21</v>
          </cell>
          <cell r="D1074" t="str">
            <v>205</v>
          </cell>
          <cell r="E1074" t="str">
            <v>407</v>
          </cell>
          <cell r="F1074">
            <v>0</v>
          </cell>
          <cell r="G1074">
            <v>7</v>
          </cell>
          <cell r="H1074" t="str">
            <v>2009-07-31</v>
          </cell>
        </row>
        <row r="1075">
          <cell r="A1075" t="str">
            <v>480000</v>
          </cell>
          <cell r="B1075" t="str">
            <v>1015</v>
          </cell>
          <cell r="C1075">
            <v>76599.78</v>
          </cell>
          <cell r="D1075" t="str">
            <v>205</v>
          </cell>
          <cell r="E1075" t="str">
            <v>407</v>
          </cell>
          <cell r="F1075">
            <v>0</v>
          </cell>
          <cell r="G1075">
            <v>8</v>
          </cell>
          <cell r="H1075" t="str">
            <v>2009-08-31</v>
          </cell>
        </row>
        <row r="1076">
          <cell r="A1076" t="str">
            <v>481004</v>
          </cell>
          <cell r="B1076" t="str">
            <v>1015</v>
          </cell>
          <cell r="C1076">
            <v>104.49</v>
          </cell>
          <cell r="D1076" t="str">
            <v>205</v>
          </cell>
          <cell r="E1076" t="str">
            <v>407</v>
          </cell>
          <cell r="F1076">
            <v>0</v>
          </cell>
          <cell r="G1076">
            <v>8</v>
          </cell>
          <cell r="H1076" t="str">
            <v>2009-08-31</v>
          </cell>
        </row>
        <row r="1077">
          <cell r="A1077" t="str">
            <v>481004</v>
          </cell>
          <cell r="B1077" t="str">
            <v>1015</v>
          </cell>
          <cell r="C1077">
            <v>-27561.69</v>
          </cell>
          <cell r="D1077" t="str">
            <v>205</v>
          </cell>
          <cell r="E1077" t="str">
            <v>407</v>
          </cell>
          <cell r="F1077">
            <v>0</v>
          </cell>
          <cell r="G1077">
            <v>9</v>
          </cell>
          <cell r="H1077" t="str">
            <v>2009-09-30</v>
          </cell>
        </row>
        <row r="1078">
          <cell r="A1078" t="str">
            <v>480000</v>
          </cell>
          <cell r="B1078" t="str">
            <v>1015</v>
          </cell>
          <cell r="C1078">
            <v>5917.3</v>
          </cell>
          <cell r="D1078" t="str">
            <v>205</v>
          </cell>
          <cell r="E1078" t="str">
            <v>407</v>
          </cell>
          <cell r="F1078">
            <v>0</v>
          </cell>
          <cell r="G1078">
            <v>12</v>
          </cell>
          <cell r="H1078" t="str">
            <v>2009-12-31</v>
          </cell>
        </row>
        <row r="1079">
          <cell r="A1079" t="str">
            <v>480000</v>
          </cell>
          <cell r="B1079" t="str">
            <v>1015</v>
          </cell>
          <cell r="C1079">
            <v>5952.61</v>
          </cell>
          <cell r="D1079" t="str">
            <v>205</v>
          </cell>
          <cell r="E1079" t="str">
            <v>407</v>
          </cell>
          <cell r="F1079">
            <v>0</v>
          </cell>
          <cell r="G1079">
            <v>1</v>
          </cell>
          <cell r="H1079" t="str">
            <v>2010-01-31</v>
          </cell>
        </row>
        <row r="1080">
          <cell r="A1080" t="str">
            <v>481004</v>
          </cell>
          <cell r="B1080" t="str">
            <v>1015</v>
          </cell>
          <cell r="C1080">
            <v>1776.01</v>
          </cell>
          <cell r="D1080" t="str">
            <v>205</v>
          </cell>
          <cell r="E1080" t="str">
            <v>407</v>
          </cell>
          <cell r="F1080">
            <v>0</v>
          </cell>
          <cell r="G1080">
            <v>1</v>
          </cell>
          <cell r="H1080" t="str">
            <v>2010-01-31</v>
          </cell>
        </row>
        <row r="1081">
          <cell r="A1081" t="str">
            <v>481004</v>
          </cell>
          <cell r="B1081" t="str">
            <v>1015</v>
          </cell>
          <cell r="C1081">
            <v>158.41999999999999</v>
          </cell>
          <cell r="D1081" t="str">
            <v>205</v>
          </cell>
          <cell r="E1081" t="str">
            <v>407</v>
          </cell>
          <cell r="F1081">
            <v>0</v>
          </cell>
          <cell r="G1081">
            <v>2</v>
          </cell>
          <cell r="H1081" t="str">
            <v>2010-02-28</v>
          </cell>
        </row>
        <row r="1082">
          <cell r="A1082" t="str">
            <v>481004</v>
          </cell>
          <cell r="B1082" t="str">
            <v>1015</v>
          </cell>
          <cell r="C1082">
            <v>107223.35</v>
          </cell>
          <cell r="D1082" t="str">
            <v>205</v>
          </cell>
          <cell r="E1082" t="str">
            <v>407</v>
          </cell>
          <cell r="F1082">
            <v>0</v>
          </cell>
          <cell r="G1082">
            <v>3</v>
          </cell>
          <cell r="H1082" t="str">
            <v>2010-03-31</v>
          </cell>
        </row>
        <row r="1083">
          <cell r="A1083" t="str">
            <v>481004</v>
          </cell>
          <cell r="B1083" t="str">
            <v>1015</v>
          </cell>
          <cell r="C1083">
            <v>1526.12</v>
          </cell>
          <cell r="D1083" t="str">
            <v>205</v>
          </cell>
          <cell r="E1083" t="str">
            <v>407</v>
          </cell>
          <cell r="F1083">
            <v>0</v>
          </cell>
          <cell r="G1083">
            <v>3</v>
          </cell>
          <cell r="H1083" t="str">
            <v>2010-03-31</v>
          </cell>
        </row>
        <row r="1084">
          <cell r="A1084" t="str">
            <v>480000</v>
          </cell>
          <cell r="B1084" t="str">
            <v>1015</v>
          </cell>
          <cell r="C1084">
            <v>1900.4</v>
          </cell>
          <cell r="D1084" t="str">
            <v>205</v>
          </cell>
          <cell r="E1084" t="str">
            <v>407</v>
          </cell>
          <cell r="F1084">
            <v>0</v>
          </cell>
          <cell r="G1084">
            <v>4</v>
          </cell>
          <cell r="H1084" t="str">
            <v>2010-04-30</v>
          </cell>
        </row>
        <row r="1085">
          <cell r="A1085" t="str">
            <v>480001</v>
          </cell>
          <cell r="B1085" t="str">
            <v>1015</v>
          </cell>
          <cell r="C1085">
            <v>-171880.49</v>
          </cell>
          <cell r="D1085" t="str">
            <v>205</v>
          </cell>
          <cell r="E1085" t="str">
            <v>407</v>
          </cell>
          <cell r="F1085">
            <v>0</v>
          </cell>
          <cell r="G1085">
            <v>7</v>
          </cell>
          <cell r="H1085" t="str">
            <v>2009-07-31</v>
          </cell>
        </row>
        <row r="1086">
          <cell r="A1086" t="str">
            <v>481006</v>
          </cell>
          <cell r="B1086" t="str">
            <v>1015</v>
          </cell>
          <cell r="C1086">
            <v>-850.75</v>
          </cell>
          <cell r="D1086" t="str">
            <v>205</v>
          </cell>
          <cell r="E1086" t="str">
            <v>407</v>
          </cell>
          <cell r="F1086">
            <v>0</v>
          </cell>
          <cell r="G1086">
            <v>1</v>
          </cell>
          <cell r="H1086" t="str">
            <v>2010-01-31</v>
          </cell>
        </row>
        <row r="1087">
          <cell r="A1087" t="str">
            <v>481006</v>
          </cell>
          <cell r="B1087" t="str">
            <v>1015</v>
          </cell>
          <cell r="C1087">
            <v>956</v>
          </cell>
          <cell r="D1087" t="str">
            <v>205</v>
          </cell>
          <cell r="E1087" t="str">
            <v>407</v>
          </cell>
          <cell r="F1087">
            <v>0</v>
          </cell>
          <cell r="G1087">
            <v>2</v>
          </cell>
          <cell r="H1087" t="str">
            <v>2010-02-28</v>
          </cell>
        </row>
        <row r="1088">
          <cell r="A1088" t="str">
            <v>480001</v>
          </cell>
          <cell r="B1088" t="str">
            <v>1015</v>
          </cell>
          <cell r="C1088">
            <v>-1139776</v>
          </cell>
          <cell r="D1088" t="str">
            <v>205</v>
          </cell>
          <cell r="E1088" t="str">
            <v>407</v>
          </cell>
          <cell r="F1088">
            <v>0</v>
          </cell>
          <cell r="G1088">
            <v>6</v>
          </cell>
          <cell r="H1088" t="str">
            <v>2010-06-30</v>
          </cell>
        </row>
        <row r="1089">
          <cell r="A1089" t="str">
            <v>480000</v>
          </cell>
          <cell r="B1089" t="str">
            <v>1015</v>
          </cell>
          <cell r="C1089">
            <v>1479.4</v>
          </cell>
          <cell r="D1089" t="str">
            <v>205</v>
          </cell>
          <cell r="E1089" t="str">
            <v>407</v>
          </cell>
          <cell r="F1089">
            <v>0</v>
          </cell>
          <cell r="G1089">
            <v>10</v>
          </cell>
          <cell r="H1089" t="str">
            <v>2009-10-31</v>
          </cell>
        </row>
        <row r="1090">
          <cell r="A1090" t="str">
            <v>481004</v>
          </cell>
          <cell r="B1090" t="str">
            <v>1015</v>
          </cell>
          <cell r="C1090">
            <v>368726.82</v>
          </cell>
          <cell r="D1090" t="str">
            <v>205</v>
          </cell>
          <cell r="E1090" t="str">
            <v>407</v>
          </cell>
          <cell r="F1090">
            <v>0</v>
          </cell>
          <cell r="G1090">
            <v>4</v>
          </cell>
          <cell r="H1090" t="str">
            <v>2010-04-30</v>
          </cell>
        </row>
        <row r="1091">
          <cell r="A1091" t="str">
            <v>481004</v>
          </cell>
          <cell r="B1091" t="str">
            <v>1015</v>
          </cell>
          <cell r="C1091">
            <v>962.61</v>
          </cell>
          <cell r="D1091" t="str">
            <v>205</v>
          </cell>
          <cell r="E1091" t="str">
            <v>407</v>
          </cell>
          <cell r="F1091">
            <v>0</v>
          </cell>
          <cell r="G1091">
            <v>5</v>
          </cell>
          <cell r="H1091" t="str">
            <v>2010-05-31</v>
          </cell>
        </row>
        <row r="1092">
          <cell r="A1092" t="str">
            <v>481006</v>
          </cell>
          <cell r="B1092" t="str">
            <v>1015</v>
          </cell>
          <cell r="C1092">
            <v>2680.06</v>
          </cell>
          <cell r="D1092" t="str">
            <v>205</v>
          </cell>
          <cell r="E1092" t="str">
            <v>407</v>
          </cell>
          <cell r="F1092">
            <v>0</v>
          </cell>
          <cell r="G1092">
            <v>10</v>
          </cell>
          <cell r="H1092" t="str">
            <v>2009-10-31</v>
          </cell>
        </row>
        <row r="1093">
          <cell r="A1093" t="str">
            <v>480001</v>
          </cell>
          <cell r="B1093" t="str">
            <v>1015</v>
          </cell>
          <cell r="C1093">
            <v>-1544.64</v>
          </cell>
          <cell r="D1093" t="str">
            <v>205</v>
          </cell>
          <cell r="E1093" t="str">
            <v>407</v>
          </cell>
          <cell r="F1093">
            <v>0</v>
          </cell>
          <cell r="G1093">
            <v>11</v>
          </cell>
          <cell r="H1093" t="str">
            <v>2009-11-30</v>
          </cell>
        </row>
        <row r="1094">
          <cell r="A1094" t="str">
            <v>481006</v>
          </cell>
          <cell r="B1094" t="str">
            <v>1015</v>
          </cell>
          <cell r="C1094">
            <v>-477.06</v>
          </cell>
          <cell r="D1094" t="str">
            <v>205</v>
          </cell>
          <cell r="E1094" t="str">
            <v>407</v>
          </cell>
          <cell r="F1094">
            <v>0</v>
          </cell>
          <cell r="G1094">
            <v>11</v>
          </cell>
          <cell r="H1094" t="str">
            <v>2009-11-30</v>
          </cell>
        </row>
        <row r="1095">
          <cell r="A1095" t="str">
            <v>480001</v>
          </cell>
          <cell r="B1095" t="str">
            <v>1015</v>
          </cell>
          <cell r="C1095">
            <v>1821810.97</v>
          </cell>
          <cell r="D1095" t="str">
            <v>205</v>
          </cell>
          <cell r="E1095" t="str">
            <v>407</v>
          </cell>
          <cell r="F1095">
            <v>0</v>
          </cell>
          <cell r="G1095">
            <v>12</v>
          </cell>
          <cell r="H1095" t="str">
            <v>2009-12-31</v>
          </cell>
        </row>
        <row r="1096">
          <cell r="A1096" t="str">
            <v>480001</v>
          </cell>
          <cell r="B1096" t="str">
            <v>1015</v>
          </cell>
          <cell r="C1096">
            <v>-3234.32</v>
          </cell>
          <cell r="D1096" t="str">
            <v>205</v>
          </cell>
          <cell r="E1096" t="str">
            <v>407</v>
          </cell>
          <cell r="F1096">
            <v>0</v>
          </cell>
          <cell r="G1096">
            <v>1</v>
          </cell>
          <cell r="H1096" t="str">
            <v>2010-01-31</v>
          </cell>
        </row>
        <row r="1097">
          <cell r="A1097" t="str">
            <v>480001</v>
          </cell>
          <cell r="B1097" t="str">
            <v>1015</v>
          </cell>
          <cell r="C1097">
            <v>2801</v>
          </cell>
          <cell r="D1097" t="str">
            <v>205</v>
          </cell>
          <cell r="E1097" t="str">
            <v>407</v>
          </cell>
          <cell r="F1097">
            <v>0</v>
          </cell>
          <cell r="G1097">
            <v>2</v>
          </cell>
          <cell r="H1097" t="str">
            <v>2010-02-28</v>
          </cell>
        </row>
        <row r="1098">
          <cell r="A1098" t="str">
            <v>480001</v>
          </cell>
          <cell r="B1098" t="str">
            <v>1015</v>
          </cell>
          <cell r="C1098">
            <v>4006</v>
          </cell>
          <cell r="D1098" t="str">
            <v>205</v>
          </cell>
          <cell r="E1098" t="str">
            <v>407</v>
          </cell>
          <cell r="F1098">
            <v>0</v>
          </cell>
          <cell r="G1098">
            <v>5</v>
          </cell>
          <cell r="H1098" t="str">
            <v>2010-05-31</v>
          </cell>
        </row>
        <row r="1099">
          <cell r="A1099" t="str">
            <v>480000</v>
          </cell>
          <cell r="B1099" t="str">
            <v>1015</v>
          </cell>
          <cell r="C1099">
            <v>235.27</v>
          </cell>
          <cell r="D1099" t="str">
            <v>205</v>
          </cell>
          <cell r="E1099" t="str">
            <v>407</v>
          </cell>
          <cell r="F1099">
            <v>0</v>
          </cell>
          <cell r="G1099">
            <v>7</v>
          </cell>
          <cell r="H1099" t="str">
            <v>2009-07-31</v>
          </cell>
        </row>
        <row r="1100">
          <cell r="A1100" t="str">
            <v>480000</v>
          </cell>
          <cell r="B1100" t="str">
            <v>1015</v>
          </cell>
          <cell r="C1100">
            <v>-170246.63</v>
          </cell>
          <cell r="D1100" t="str">
            <v>205</v>
          </cell>
          <cell r="E1100" t="str">
            <v>407</v>
          </cell>
          <cell r="F1100">
            <v>0</v>
          </cell>
          <cell r="G1100">
            <v>9</v>
          </cell>
          <cell r="H1100" t="str">
            <v>2009-09-30</v>
          </cell>
        </row>
        <row r="1101">
          <cell r="A1101" t="str">
            <v>481004</v>
          </cell>
          <cell r="B1101" t="str">
            <v>1015</v>
          </cell>
          <cell r="C1101">
            <v>-167.63</v>
          </cell>
          <cell r="D1101" t="str">
            <v>205</v>
          </cell>
          <cell r="E1101" t="str">
            <v>407</v>
          </cell>
          <cell r="F1101">
            <v>0</v>
          </cell>
          <cell r="G1101">
            <v>9</v>
          </cell>
          <cell r="H1101" t="str">
            <v>2009-09-30</v>
          </cell>
        </row>
        <row r="1102">
          <cell r="A1102" t="str">
            <v>481004</v>
          </cell>
          <cell r="B1102" t="str">
            <v>1015</v>
          </cell>
          <cell r="C1102">
            <v>489.06</v>
          </cell>
          <cell r="D1102" t="str">
            <v>205</v>
          </cell>
          <cell r="E1102" t="str">
            <v>407</v>
          </cell>
          <cell r="F1102">
            <v>0</v>
          </cell>
          <cell r="G1102">
            <v>11</v>
          </cell>
          <cell r="H1102" t="str">
            <v>2009-11-30</v>
          </cell>
        </row>
        <row r="1103">
          <cell r="A1103" t="str">
            <v>481004</v>
          </cell>
          <cell r="B1103" t="str">
            <v>1015</v>
          </cell>
          <cell r="C1103">
            <v>690631.6</v>
          </cell>
          <cell r="D1103" t="str">
            <v>205</v>
          </cell>
          <cell r="E1103" t="str">
            <v>407</v>
          </cell>
          <cell r="F1103">
            <v>0</v>
          </cell>
          <cell r="G1103">
            <v>1</v>
          </cell>
          <cell r="H1103" t="str">
            <v>2010-01-31</v>
          </cell>
        </row>
        <row r="1104">
          <cell r="A1104" t="str">
            <v>481004</v>
          </cell>
          <cell r="B1104" t="str">
            <v>1015</v>
          </cell>
          <cell r="C1104">
            <v>256388.99</v>
          </cell>
          <cell r="D1104" t="str">
            <v>205</v>
          </cell>
          <cell r="E1104" t="str">
            <v>407</v>
          </cell>
          <cell r="F1104">
            <v>0</v>
          </cell>
          <cell r="G1104">
            <v>6</v>
          </cell>
          <cell r="H1104" t="str">
            <v>2010-06-30</v>
          </cell>
        </row>
        <row r="1105">
          <cell r="A1105" t="str">
            <v>481006</v>
          </cell>
          <cell r="B1105" t="str">
            <v>1015</v>
          </cell>
          <cell r="C1105">
            <v>-775.49</v>
          </cell>
          <cell r="D1105" t="str">
            <v>205</v>
          </cell>
          <cell r="E1105" t="str">
            <v>407</v>
          </cell>
          <cell r="F1105">
            <v>0</v>
          </cell>
          <cell r="G1105">
            <v>8</v>
          </cell>
          <cell r="H1105" t="str">
            <v>2009-08-31</v>
          </cell>
        </row>
        <row r="1106">
          <cell r="A1106" t="str">
            <v>480001</v>
          </cell>
          <cell r="B1106" t="str">
            <v>1015</v>
          </cell>
          <cell r="C1106">
            <v>1748.24</v>
          </cell>
          <cell r="D1106" t="str">
            <v>205</v>
          </cell>
          <cell r="E1106" t="str">
            <v>407</v>
          </cell>
          <cell r="F1106">
            <v>0</v>
          </cell>
          <cell r="G1106">
            <v>9</v>
          </cell>
          <cell r="H1106" t="str">
            <v>2009-09-30</v>
          </cell>
        </row>
        <row r="1107">
          <cell r="A1107" t="str">
            <v>481006</v>
          </cell>
          <cell r="B1107" t="str">
            <v>1015</v>
          </cell>
          <cell r="C1107">
            <v>-144422.18</v>
          </cell>
          <cell r="D1107" t="str">
            <v>205</v>
          </cell>
          <cell r="E1107" t="str">
            <v>407</v>
          </cell>
          <cell r="F1107">
            <v>0</v>
          </cell>
          <cell r="G1107">
            <v>11</v>
          </cell>
          <cell r="H1107" t="str">
            <v>2009-11-30</v>
          </cell>
        </row>
        <row r="1108">
          <cell r="A1108" t="str">
            <v>481006</v>
          </cell>
          <cell r="B1108" t="str">
            <v>1015</v>
          </cell>
          <cell r="C1108">
            <v>704.16</v>
          </cell>
          <cell r="D1108" t="str">
            <v>205</v>
          </cell>
          <cell r="E1108" t="str">
            <v>407</v>
          </cell>
          <cell r="F1108">
            <v>0</v>
          </cell>
          <cell r="G1108">
            <v>12</v>
          </cell>
          <cell r="H1108" t="str">
            <v>2009-12-31</v>
          </cell>
        </row>
        <row r="1109">
          <cell r="A1109" t="str">
            <v>480001</v>
          </cell>
          <cell r="B1109" t="str">
            <v>1015</v>
          </cell>
          <cell r="C1109">
            <v>483757</v>
          </cell>
          <cell r="D1109" t="str">
            <v>205</v>
          </cell>
          <cell r="E1109" t="str">
            <v>407</v>
          </cell>
          <cell r="F1109">
            <v>0</v>
          </cell>
          <cell r="G1109">
            <v>3</v>
          </cell>
          <cell r="H1109" t="str">
            <v>2010-03-31</v>
          </cell>
        </row>
        <row r="1110">
          <cell r="A1110" t="str">
            <v>481006</v>
          </cell>
          <cell r="B1110" t="str">
            <v>1015</v>
          </cell>
          <cell r="C1110">
            <v>-306444</v>
          </cell>
          <cell r="D1110" t="str">
            <v>205</v>
          </cell>
          <cell r="E1110" t="str">
            <v>407</v>
          </cell>
          <cell r="F1110">
            <v>0</v>
          </cell>
          <cell r="G1110">
            <v>6</v>
          </cell>
          <cell r="H1110" t="str">
            <v>2010-06-30</v>
          </cell>
        </row>
        <row r="1111">
          <cell r="A1111" t="str">
            <v>481004</v>
          </cell>
          <cell r="B1111" t="str">
            <v>1015</v>
          </cell>
          <cell r="C1111">
            <v>15133.45</v>
          </cell>
          <cell r="D1111" t="str">
            <v>205</v>
          </cell>
          <cell r="E1111" t="str">
            <v>407</v>
          </cell>
          <cell r="F1111">
            <v>0</v>
          </cell>
          <cell r="G1111">
            <v>8</v>
          </cell>
          <cell r="H1111" t="str">
            <v>2009-08-31</v>
          </cell>
        </row>
        <row r="1112">
          <cell r="A1112" t="str">
            <v>481004</v>
          </cell>
          <cell r="B1112" t="str">
            <v>1015</v>
          </cell>
          <cell r="C1112">
            <v>106600</v>
          </cell>
          <cell r="D1112" t="str">
            <v>205</v>
          </cell>
          <cell r="E1112" t="str">
            <v>407</v>
          </cell>
          <cell r="F1112">
            <v>0</v>
          </cell>
          <cell r="G1112">
            <v>10</v>
          </cell>
          <cell r="H1112" t="str">
            <v>2009-10-31</v>
          </cell>
        </row>
        <row r="1113">
          <cell r="A1113" t="str">
            <v>480000</v>
          </cell>
          <cell r="B1113" t="str">
            <v>1015</v>
          </cell>
          <cell r="C1113">
            <v>1642.64</v>
          </cell>
          <cell r="D1113" t="str">
            <v>205</v>
          </cell>
          <cell r="E1113" t="str">
            <v>407</v>
          </cell>
          <cell r="F1113">
            <v>0</v>
          </cell>
          <cell r="G1113">
            <v>11</v>
          </cell>
          <cell r="H1113" t="str">
            <v>2009-11-30</v>
          </cell>
        </row>
        <row r="1114">
          <cell r="A1114" t="str">
            <v>481004</v>
          </cell>
          <cell r="B1114" t="str">
            <v>1015</v>
          </cell>
          <cell r="C1114">
            <v>1913.84</v>
          </cell>
          <cell r="D1114" t="str">
            <v>205</v>
          </cell>
          <cell r="E1114" t="str">
            <v>407</v>
          </cell>
          <cell r="F1114">
            <v>0</v>
          </cell>
          <cell r="G1114">
            <v>12</v>
          </cell>
          <cell r="H1114" t="str">
            <v>2009-12-31</v>
          </cell>
        </row>
        <row r="1115">
          <cell r="A1115" t="str">
            <v>480000</v>
          </cell>
          <cell r="B1115" t="str">
            <v>1015</v>
          </cell>
          <cell r="C1115">
            <v>2306171.0299999998</v>
          </cell>
          <cell r="D1115" t="str">
            <v>205</v>
          </cell>
          <cell r="E1115" t="str">
            <v>407</v>
          </cell>
          <cell r="F1115">
            <v>0</v>
          </cell>
          <cell r="G1115">
            <v>12</v>
          </cell>
          <cell r="H1115" t="str">
            <v>2009-12-31</v>
          </cell>
        </row>
        <row r="1116">
          <cell r="A1116" t="str">
            <v>480000</v>
          </cell>
          <cell r="B1116" t="str">
            <v>1015</v>
          </cell>
          <cell r="C1116">
            <v>4604.17</v>
          </cell>
          <cell r="D1116" t="str">
            <v>205</v>
          </cell>
          <cell r="E1116" t="str">
            <v>407</v>
          </cell>
          <cell r="F1116">
            <v>0</v>
          </cell>
          <cell r="G1116">
            <v>3</v>
          </cell>
          <cell r="H1116" t="str">
            <v>2010-03-31</v>
          </cell>
        </row>
        <row r="1117">
          <cell r="A1117" t="str">
            <v>481004</v>
          </cell>
          <cell r="B1117" t="str">
            <v>1015</v>
          </cell>
          <cell r="C1117">
            <v>313941.34000000003</v>
          </cell>
          <cell r="D1117" t="str">
            <v>205</v>
          </cell>
          <cell r="E1117" t="str">
            <v>407</v>
          </cell>
          <cell r="F1117">
            <v>0</v>
          </cell>
          <cell r="G1117">
            <v>5</v>
          </cell>
          <cell r="H1117" t="str">
            <v>2010-05-31</v>
          </cell>
        </row>
        <row r="1118">
          <cell r="A1118" t="str">
            <v>480001</v>
          </cell>
          <cell r="B1118" t="str">
            <v>1015</v>
          </cell>
          <cell r="C1118">
            <v>-360.27</v>
          </cell>
          <cell r="D1118" t="str">
            <v>205</v>
          </cell>
          <cell r="E1118" t="str">
            <v>407</v>
          </cell>
          <cell r="F1118">
            <v>0</v>
          </cell>
          <cell r="G1118">
            <v>7</v>
          </cell>
          <cell r="H1118" t="str">
            <v>2009-07-31</v>
          </cell>
        </row>
        <row r="1119">
          <cell r="A1119" t="str">
            <v>480001</v>
          </cell>
          <cell r="B1119" t="str">
            <v>1015</v>
          </cell>
          <cell r="C1119">
            <v>-1657520.31</v>
          </cell>
          <cell r="D1119" t="str">
            <v>205</v>
          </cell>
          <cell r="E1119" t="str">
            <v>407</v>
          </cell>
          <cell r="F1119">
            <v>0</v>
          </cell>
          <cell r="G1119">
            <v>8</v>
          </cell>
          <cell r="H1119" t="str">
            <v>2009-08-31</v>
          </cell>
        </row>
        <row r="1120">
          <cell r="A1120" t="str">
            <v>481006</v>
          </cell>
          <cell r="B1120" t="str">
            <v>1015</v>
          </cell>
          <cell r="C1120">
            <v>-590056.26</v>
          </cell>
          <cell r="D1120" t="str">
            <v>205</v>
          </cell>
          <cell r="E1120" t="str">
            <v>407</v>
          </cell>
          <cell r="F1120">
            <v>0</v>
          </cell>
          <cell r="G1120">
            <v>8</v>
          </cell>
          <cell r="H1120" t="str">
            <v>2009-08-31</v>
          </cell>
        </row>
        <row r="1121">
          <cell r="A1121" t="str">
            <v>481006</v>
          </cell>
          <cell r="B1121" t="str">
            <v>1015</v>
          </cell>
          <cell r="C1121">
            <v>546826.31999999995</v>
          </cell>
          <cell r="D1121" t="str">
            <v>205</v>
          </cell>
          <cell r="E1121" t="str">
            <v>407</v>
          </cell>
          <cell r="F1121">
            <v>0</v>
          </cell>
          <cell r="G1121">
            <v>12</v>
          </cell>
          <cell r="H1121" t="str">
            <v>2009-12-31</v>
          </cell>
        </row>
        <row r="1122">
          <cell r="A1122" t="str">
            <v>480001</v>
          </cell>
          <cell r="B1122" t="str">
            <v>1015</v>
          </cell>
          <cell r="C1122">
            <v>453016</v>
          </cell>
          <cell r="D1122" t="str">
            <v>205</v>
          </cell>
          <cell r="E1122" t="str">
            <v>407</v>
          </cell>
          <cell r="F1122">
            <v>0</v>
          </cell>
          <cell r="G1122">
            <v>2</v>
          </cell>
          <cell r="H1122" t="str">
            <v>2010-02-28</v>
          </cell>
        </row>
        <row r="1123">
          <cell r="A1123" t="str">
            <v>481006</v>
          </cell>
          <cell r="B1123" t="str">
            <v>1015</v>
          </cell>
          <cell r="C1123">
            <v>65656</v>
          </cell>
          <cell r="D1123" t="str">
            <v>205</v>
          </cell>
          <cell r="E1123" t="str">
            <v>407</v>
          </cell>
          <cell r="F1123">
            <v>0</v>
          </cell>
          <cell r="G1123">
            <v>2</v>
          </cell>
          <cell r="H1123" t="str">
            <v>2010-02-28</v>
          </cell>
        </row>
        <row r="1124">
          <cell r="A1124" t="str">
            <v>480001</v>
          </cell>
          <cell r="B1124" t="str">
            <v>1015</v>
          </cell>
          <cell r="C1124">
            <v>-2483</v>
          </cell>
          <cell r="D1124" t="str">
            <v>205</v>
          </cell>
          <cell r="E1124" t="str">
            <v>407</v>
          </cell>
          <cell r="F1124">
            <v>0</v>
          </cell>
          <cell r="G1124">
            <v>3</v>
          </cell>
          <cell r="H1124" t="str">
            <v>2010-03-31</v>
          </cell>
        </row>
        <row r="1125">
          <cell r="A1125" t="str">
            <v>481006</v>
          </cell>
          <cell r="B1125" t="str">
            <v>1015</v>
          </cell>
          <cell r="C1125">
            <v>-232</v>
          </cell>
          <cell r="D1125" t="str">
            <v>205</v>
          </cell>
          <cell r="E1125" t="str">
            <v>407</v>
          </cell>
          <cell r="F1125">
            <v>0</v>
          </cell>
          <cell r="G1125">
            <v>4</v>
          </cell>
          <cell r="H1125" t="str">
            <v>2010-04-30</v>
          </cell>
        </row>
        <row r="1126">
          <cell r="A1126" t="str">
            <v>481006</v>
          </cell>
          <cell r="B1126" t="str">
            <v>1015</v>
          </cell>
          <cell r="C1126">
            <v>1018002</v>
          </cell>
          <cell r="D1126" t="str">
            <v>205</v>
          </cell>
          <cell r="E1126" t="str">
            <v>407</v>
          </cell>
          <cell r="F1126">
            <v>0</v>
          </cell>
          <cell r="G1126">
            <v>5</v>
          </cell>
          <cell r="H1126" t="str">
            <v>2010-05-31</v>
          </cell>
        </row>
        <row r="1127">
          <cell r="A1127" t="str">
            <v>480001</v>
          </cell>
          <cell r="B1127" t="str">
            <v>1015</v>
          </cell>
          <cell r="C1127">
            <v>-2191</v>
          </cell>
          <cell r="D1127" t="str">
            <v>205</v>
          </cell>
          <cell r="E1127" t="str">
            <v>407</v>
          </cell>
          <cell r="F1127">
            <v>0</v>
          </cell>
          <cell r="G1127">
            <v>6</v>
          </cell>
          <cell r="H1127" t="str">
            <v>2010-06-30</v>
          </cell>
        </row>
        <row r="1128">
          <cell r="A1128" t="str">
            <v>481006</v>
          </cell>
          <cell r="B1128" t="str">
            <v>1015</v>
          </cell>
          <cell r="C1128">
            <v>-776</v>
          </cell>
          <cell r="D1128" t="str">
            <v>205</v>
          </cell>
          <cell r="E1128" t="str">
            <v>407</v>
          </cell>
          <cell r="F1128">
            <v>0</v>
          </cell>
          <cell r="G1128">
            <v>6</v>
          </cell>
          <cell r="H1128" t="str">
            <v>2010-06-30</v>
          </cell>
        </row>
        <row r="1129">
          <cell r="A1129" t="str">
            <v>480000</v>
          </cell>
          <cell r="B1129" t="str">
            <v>1015</v>
          </cell>
          <cell r="C1129">
            <v>172314.49</v>
          </cell>
          <cell r="D1129" t="str">
            <v>205</v>
          </cell>
          <cell r="E1129" t="str">
            <v>407</v>
          </cell>
          <cell r="F1129">
            <v>0</v>
          </cell>
          <cell r="G1129">
            <v>7</v>
          </cell>
          <cell r="H1129" t="str">
            <v>2009-07-31</v>
          </cell>
        </row>
        <row r="1130">
          <cell r="A1130" t="str">
            <v>480000</v>
          </cell>
          <cell r="B1130" t="str">
            <v>1015</v>
          </cell>
          <cell r="C1130">
            <v>1368471.92</v>
          </cell>
          <cell r="D1130" t="str">
            <v>205</v>
          </cell>
          <cell r="E1130" t="str">
            <v>407</v>
          </cell>
          <cell r="F1130">
            <v>0</v>
          </cell>
          <cell r="G1130">
            <v>5</v>
          </cell>
          <cell r="H1130" t="str">
            <v>2010-05-31</v>
          </cell>
        </row>
        <row r="1131">
          <cell r="A1131" t="str">
            <v>480000</v>
          </cell>
          <cell r="B1131" t="str">
            <v>1015</v>
          </cell>
          <cell r="C1131">
            <v>3324.87</v>
          </cell>
          <cell r="D1131" t="str">
            <v>205</v>
          </cell>
          <cell r="E1131" t="str">
            <v>407</v>
          </cell>
          <cell r="F1131">
            <v>0</v>
          </cell>
          <cell r="G1131">
            <v>5</v>
          </cell>
          <cell r="H1131" t="str">
            <v>2010-05-31</v>
          </cell>
        </row>
        <row r="1132">
          <cell r="A1132" t="str">
            <v>480000</v>
          </cell>
          <cell r="B1132" t="str">
            <v>1015</v>
          </cell>
          <cell r="C1132">
            <v>1037058.93</v>
          </cell>
          <cell r="D1132" t="str">
            <v>205</v>
          </cell>
          <cell r="E1132" t="str">
            <v>407</v>
          </cell>
          <cell r="F1132">
            <v>0</v>
          </cell>
          <cell r="G1132">
            <v>6</v>
          </cell>
          <cell r="H1132" t="str">
            <v>2010-06-30</v>
          </cell>
        </row>
        <row r="1133">
          <cell r="A1133" t="str">
            <v>481006</v>
          </cell>
          <cell r="B1133" t="str">
            <v>1015</v>
          </cell>
          <cell r="C1133">
            <v>-202.21</v>
          </cell>
          <cell r="D1133" t="str">
            <v>205</v>
          </cell>
          <cell r="E1133" t="str">
            <v>407</v>
          </cell>
          <cell r="F1133">
            <v>0</v>
          </cell>
          <cell r="G1133">
            <v>7</v>
          </cell>
          <cell r="H1133" t="str">
            <v>2009-07-31</v>
          </cell>
        </row>
        <row r="1134">
          <cell r="A1134" t="str">
            <v>481006</v>
          </cell>
          <cell r="B1134" t="str">
            <v>1015</v>
          </cell>
          <cell r="C1134">
            <v>-111835.31</v>
          </cell>
          <cell r="D1134" t="str">
            <v>205</v>
          </cell>
          <cell r="E1134" t="str">
            <v>407</v>
          </cell>
          <cell r="F1134">
            <v>0</v>
          </cell>
          <cell r="G1134">
            <v>9</v>
          </cell>
          <cell r="H1134" t="str">
            <v>2009-09-30</v>
          </cell>
        </row>
        <row r="1135">
          <cell r="A1135" t="str">
            <v>481006</v>
          </cell>
          <cell r="B1135" t="str">
            <v>1015</v>
          </cell>
          <cell r="C1135">
            <v>-498.37</v>
          </cell>
          <cell r="D1135" t="str">
            <v>205</v>
          </cell>
          <cell r="E1135" t="str">
            <v>407</v>
          </cell>
          <cell r="F1135">
            <v>0</v>
          </cell>
          <cell r="G1135">
            <v>9</v>
          </cell>
          <cell r="H1135" t="str">
            <v>2009-09-30</v>
          </cell>
        </row>
        <row r="1136">
          <cell r="A1136" t="str">
            <v>481006</v>
          </cell>
          <cell r="B1136" t="str">
            <v>1015</v>
          </cell>
          <cell r="C1136">
            <v>143569</v>
          </cell>
          <cell r="D1136" t="str">
            <v>205</v>
          </cell>
          <cell r="E1136" t="str">
            <v>407</v>
          </cell>
          <cell r="F1136">
            <v>0</v>
          </cell>
          <cell r="G1136">
            <v>3</v>
          </cell>
          <cell r="H1136" t="str">
            <v>2010-03-31</v>
          </cell>
        </row>
        <row r="1137">
          <cell r="A1137" t="str">
            <v>480001</v>
          </cell>
          <cell r="B1137" t="str">
            <v>1015</v>
          </cell>
          <cell r="C1137">
            <v>-598421</v>
          </cell>
          <cell r="D1137" t="str">
            <v>205</v>
          </cell>
          <cell r="E1137" t="str">
            <v>407</v>
          </cell>
          <cell r="F1137">
            <v>0</v>
          </cell>
          <cell r="G1137">
            <v>4</v>
          </cell>
          <cell r="H1137" t="str">
            <v>2010-04-30</v>
          </cell>
        </row>
        <row r="1138">
          <cell r="A1138" t="str">
            <v>481006</v>
          </cell>
          <cell r="B1138" t="str">
            <v>1015</v>
          </cell>
          <cell r="C1138">
            <v>-119329</v>
          </cell>
          <cell r="D1138" t="str">
            <v>205</v>
          </cell>
          <cell r="E1138" t="str">
            <v>407</v>
          </cell>
          <cell r="F1138">
            <v>0</v>
          </cell>
          <cell r="G1138">
            <v>4</v>
          </cell>
          <cell r="H1138" t="str">
            <v>2010-04-30</v>
          </cell>
        </row>
        <row r="1139">
          <cell r="A1139" t="str">
            <v>481004</v>
          </cell>
          <cell r="B1139" t="str">
            <v>1015</v>
          </cell>
          <cell r="C1139">
            <v>38034.239999999998</v>
          </cell>
          <cell r="D1139" t="str">
            <v>205</v>
          </cell>
          <cell r="E1139" t="str">
            <v>407</v>
          </cell>
          <cell r="F1139">
            <v>0</v>
          </cell>
          <cell r="G1139">
            <v>7</v>
          </cell>
          <cell r="H1139" t="str">
            <v>2009-07-31</v>
          </cell>
        </row>
        <row r="1140">
          <cell r="A1140" t="str">
            <v>481004</v>
          </cell>
          <cell r="B1140" t="str">
            <v>1015</v>
          </cell>
          <cell r="C1140">
            <v>411.94</v>
          </cell>
          <cell r="D1140" t="str">
            <v>205</v>
          </cell>
          <cell r="E1140" t="str">
            <v>407</v>
          </cell>
          <cell r="F1140">
            <v>0</v>
          </cell>
          <cell r="G1140">
            <v>10</v>
          </cell>
          <cell r="H1140" t="str">
            <v>2009-10-31</v>
          </cell>
        </row>
        <row r="1141">
          <cell r="A1141" t="str">
            <v>481004</v>
          </cell>
          <cell r="B1141" t="str">
            <v>1015</v>
          </cell>
          <cell r="C1141">
            <v>37487.18</v>
          </cell>
          <cell r="D1141" t="str">
            <v>205</v>
          </cell>
          <cell r="E1141" t="str">
            <v>407</v>
          </cell>
          <cell r="F1141">
            <v>0</v>
          </cell>
          <cell r="G1141">
            <v>11</v>
          </cell>
          <cell r="H1141" t="str">
            <v>2009-11-30</v>
          </cell>
        </row>
        <row r="1142">
          <cell r="A1142" t="str">
            <v>481004</v>
          </cell>
          <cell r="B1142" t="str">
            <v>1015</v>
          </cell>
          <cell r="C1142">
            <v>490238.68</v>
          </cell>
          <cell r="D1142" t="str">
            <v>205</v>
          </cell>
          <cell r="E1142" t="str">
            <v>407</v>
          </cell>
          <cell r="F1142">
            <v>0</v>
          </cell>
          <cell r="G1142">
            <v>12</v>
          </cell>
          <cell r="H1142" t="str">
            <v>2009-12-31</v>
          </cell>
        </row>
        <row r="1143">
          <cell r="A1143" t="str">
            <v>480000</v>
          </cell>
          <cell r="B1143" t="str">
            <v>1015</v>
          </cell>
          <cell r="C1143">
            <v>479.42</v>
          </cell>
          <cell r="D1143" t="str">
            <v>205</v>
          </cell>
          <cell r="E1143" t="str">
            <v>407</v>
          </cell>
          <cell r="F1143">
            <v>0</v>
          </cell>
          <cell r="G1143">
            <v>2</v>
          </cell>
          <cell r="H1143" t="str">
            <v>2010-02-28</v>
          </cell>
        </row>
        <row r="1144">
          <cell r="A1144" t="str">
            <v>480000</v>
          </cell>
          <cell r="B1144" t="str">
            <v>1015</v>
          </cell>
          <cell r="C1144">
            <v>1568322.81</v>
          </cell>
          <cell r="D1144" t="str">
            <v>205</v>
          </cell>
          <cell r="E1144" t="str">
            <v>407</v>
          </cell>
          <cell r="F1144">
            <v>0</v>
          </cell>
          <cell r="G1144">
            <v>4</v>
          </cell>
          <cell r="H1144" t="str">
            <v>2010-04-30</v>
          </cell>
        </row>
        <row r="1145">
          <cell r="A1145" t="str">
            <v>481004</v>
          </cell>
          <cell r="B1145" t="str">
            <v>1015</v>
          </cell>
          <cell r="C1145">
            <v>565.26</v>
          </cell>
          <cell r="D1145" t="str">
            <v>205</v>
          </cell>
          <cell r="E1145" t="str">
            <v>407</v>
          </cell>
          <cell r="F1145">
            <v>0</v>
          </cell>
          <cell r="G1145">
            <v>4</v>
          </cell>
          <cell r="H1145" t="str">
            <v>2010-04-30</v>
          </cell>
        </row>
        <row r="1146">
          <cell r="A1146" t="str">
            <v>480000</v>
          </cell>
          <cell r="B1146" t="str">
            <v>1015</v>
          </cell>
          <cell r="C1146">
            <v>0</v>
          </cell>
          <cell r="D1146" t="str">
            <v>205</v>
          </cell>
          <cell r="E1146" t="str">
            <v>408</v>
          </cell>
          <cell r="F1146">
            <v>0</v>
          </cell>
          <cell r="G1146">
            <v>9</v>
          </cell>
          <cell r="H1146" t="str">
            <v>2009-09-30</v>
          </cell>
        </row>
        <row r="1147">
          <cell r="A1147" t="str">
            <v>480001</v>
          </cell>
          <cell r="B1147" t="str">
            <v>1015</v>
          </cell>
          <cell r="C1147">
            <v>-42572.7</v>
          </cell>
          <cell r="D1147" t="str">
            <v>205</v>
          </cell>
          <cell r="E1147" t="str">
            <v>453</v>
          </cell>
          <cell r="F1147">
            <v>0</v>
          </cell>
          <cell r="G1147">
            <v>11</v>
          </cell>
          <cell r="H1147" t="str">
            <v>2009-11-30</v>
          </cell>
        </row>
        <row r="1148">
          <cell r="A1148" t="str">
            <v>481006</v>
          </cell>
          <cell r="B1148" t="str">
            <v>1015</v>
          </cell>
          <cell r="C1148">
            <v>28522.78</v>
          </cell>
          <cell r="D1148" t="str">
            <v>205</v>
          </cell>
          <cell r="E1148" t="str">
            <v>453</v>
          </cell>
          <cell r="F1148">
            <v>0</v>
          </cell>
          <cell r="G1148">
            <v>12</v>
          </cell>
          <cell r="H1148" t="str">
            <v>2009-12-31</v>
          </cell>
        </row>
        <row r="1149">
          <cell r="A1149" t="str">
            <v>481006</v>
          </cell>
          <cell r="B1149" t="str">
            <v>1015</v>
          </cell>
          <cell r="C1149">
            <v>6991</v>
          </cell>
          <cell r="D1149" t="str">
            <v>205</v>
          </cell>
          <cell r="E1149" t="str">
            <v>453</v>
          </cell>
          <cell r="F1149">
            <v>0</v>
          </cell>
          <cell r="G1149">
            <v>2</v>
          </cell>
          <cell r="H1149" t="str">
            <v>2010-02-28</v>
          </cell>
        </row>
        <row r="1150">
          <cell r="A1150" t="str">
            <v>481006</v>
          </cell>
          <cell r="B1150" t="str">
            <v>1015</v>
          </cell>
          <cell r="C1150">
            <v>6781</v>
          </cell>
          <cell r="D1150" t="str">
            <v>205</v>
          </cell>
          <cell r="E1150" t="str">
            <v>453</v>
          </cell>
          <cell r="F1150">
            <v>0</v>
          </cell>
          <cell r="G1150">
            <v>3</v>
          </cell>
          <cell r="H1150" t="str">
            <v>2010-03-31</v>
          </cell>
        </row>
        <row r="1151">
          <cell r="A1151" t="str">
            <v>480000</v>
          </cell>
          <cell r="B1151" t="str">
            <v>1015</v>
          </cell>
          <cell r="C1151">
            <v>2033.46</v>
          </cell>
          <cell r="D1151" t="str">
            <v>205</v>
          </cell>
          <cell r="E1151" t="str">
            <v>453</v>
          </cell>
          <cell r="F1151">
            <v>0</v>
          </cell>
          <cell r="G1151">
            <v>9</v>
          </cell>
          <cell r="H1151" t="str">
            <v>2009-09-30</v>
          </cell>
        </row>
        <row r="1152">
          <cell r="A1152" t="str">
            <v>480000</v>
          </cell>
          <cell r="B1152" t="str">
            <v>1015</v>
          </cell>
          <cell r="C1152">
            <v>36885.699999999997</v>
          </cell>
          <cell r="D1152" t="str">
            <v>205</v>
          </cell>
          <cell r="E1152" t="str">
            <v>453</v>
          </cell>
          <cell r="F1152">
            <v>0</v>
          </cell>
          <cell r="G1152">
            <v>11</v>
          </cell>
          <cell r="H1152" t="str">
            <v>2009-11-30</v>
          </cell>
        </row>
        <row r="1153">
          <cell r="A1153" t="str">
            <v>480000</v>
          </cell>
          <cell r="B1153" t="str">
            <v>1015</v>
          </cell>
          <cell r="C1153">
            <v>62863.87</v>
          </cell>
          <cell r="D1153" t="str">
            <v>205</v>
          </cell>
          <cell r="E1153" t="str">
            <v>453</v>
          </cell>
          <cell r="F1153">
            <v>0</v>
          </cell>
          <cell r="G1153">
            <v>12</v>
          </cell>
          <cell r="H1153" t="str">
            <v>2009-12-31</v>
          </cell>
        </row>
        <row r="1154">
          <cell r="A1154" t="str">
            <v>481004</v>
          </cell>
          <cell r="B1154" t="str">
            <v>1015</v>
          </cell>
          <cell r="C1154">
            <v>38740.01</v>
          </cell>
          <cell r="D1154" t="str">
            <v>205</v>
          </cell>
          <cell r="E1154" t="str">
            <v>453</v>
          </cell>
          <cell r="F1154">
            <v>0</v>
          </cell>
          <cell r="G1154">
            <v>4</v>
          </cell>
          <cell r="H1154" t="str">
            <v>2010-04-30</v>
          </cell>
        </row>
        <row r="1155">
          <cell r="A1155" t="str">
            <v>480001</v>
          </cell>
          <cell r="B1155" t="str">
            <v>1015</v>
          </cell>
          <cell r="C1155">
            <v>10964</v>
          </cell>
          <cell r="D1155" t="str">
            <v>205</v>
          </cell>
          <cell r="E1155" t="str">
            <v>453</v>
          </cell>
          <cell r="F1155">
            <v>0</v>
          </cell>
          <cell r="G1155">
            <v>3</v>
          </cell>
          <cell r="H1155" t="str">
            <v>2010-03-31</v>
          </cell>
        </row>
        <row r="1156">
          <cell r="A1156" t="str">
            <v>481004</v>
          </cell>
          <cell r="B1156" t="str">
            <v>1015</v>
          </cell>
          <cell r="C1156">
            <v>787.42</v>
          </cell>
          <cell r="D1156" t="str">
            <v>205</v>
          </cell>
          <cell r="E1156" t="str">
            <v>453</v>
          </cell>
          <cell r="F1156">
            <v>0</v>
          </cell>
          <cell r="G1156">
            <v>9</v>
          </cell>
          <cell r="H1156" t="str">
            <v>2009-09-30</v>
          </cell>
        </row>
        <row r="1157">
          <cell r="A1157" t="str">
            <v>481004</v>
          </cell>
          <cell r="B1157" t="str">
            <v>1015</v>
          </cell>
          <cell r="C1157">
            <v>15806.48</v>
          </cell>
          <cell r="D1157" t="str">
            <v>205</v>
          </cell>
          <cell r="E1157" t="str">
            <v>453</v>
          </cell>
          <cell r="F1157">
            <v>0</v>
          </cell>
          <cell r="G1157">
            <v>11</v>
          </cell>
          <cell r="H1157" t="str">
            <v>2009-11-30</v>
          </cell>
        </row>
        <row r="1158">
          <cell r="A1158" t="str">
            <v>481004</v>
          </cell>
          <cell r="B1158" t="str">
            <v>1015</v>
          </cell>
          <cell r="C1158">
            <v>31780.22</v>
          </cell>
          <cell r="D1158" t="str">
            <v>205</v>
          </cell>
          <cell r="E1158" t="str">
            <v>453</v>
          </cell>
          <cell r="F1158">
            <v>0</v>
          </cell>
          <cell r="G1158">
            <v>12</v>
          </cell>
          <cell r="H1158" t="str">
            <v>2009-12-31</v>
          </cell>
        </row>
        <row r="1159">
          <cell r="A1159" t="str">
            <v>481004</v>
          </cell>
          <cell r="B1159" t="str">
            <v>1015</v>
          </cell>
          <cell r="C1159">
            <v>18281.349999999999</v>
          </cell>
          <cell r="D1159" t="str">
            <v>205</v>
          </cell>
          <cell r="E1159" t="str">
            <v>453</v>
          </cell>
          <cell r="F1159">
            <v>0</v>
          </cell>
          <cell r="G1159">
            <v>1</v>
          </cell>
          <cell r="H1159" t="str">
            <v>2010-01-31</v>
          </cell>
        </row>
        <row r="1160">
          <cell r="A1160" t="str">
            <v>481004</v>
          </cell>
          <cell r="B1160" t="str">
            <v>1015</v>
          </cell>
          <cell r="C1160">
            <v>33611.24</v>
          </cell>
          <cell r="D1160" t="str">
            <v>205</v>
          </cell>
          <cell r="E1160" t="str">
            <v>453</v>
          </cell>
          <cell r="F1160">
            <v>0</v>
          </cell>
          <cell r="G1160">
            <v>5</v>
          </cell>
          <cell r="H1160" t="str">
            <v>2010-05-31</v>
          </cell>
        </row>
        <row r="1161">
          <cell r="A1161" t="str">
            <v>481006</v>
          </cell>
          <cell r="B1161" t="str">
            <v>1015</v>
          </cell>
          <cell r="C1161">
            <v>-18884.48</v>
          </cell>
          <cell r="D1161" t="str">
            <v>205</v>
          </cell>
          <cell r="E1161" t="str">
            <v>453</v>
          </cell>
          <cell r="F1161">
            <v>0</v>
          </cell>
          <cell r="G1161">
            <v>11</v>
          </cell>
          <cell r="H1161" t="str">
            <v>2009-11-30</v>
          </cell>
        </row>
        <row r="1162">
          <cell r="A1162" t="str">
            <v>480001</v>
          </cell>
          <cell r="B1162" t="str">
            <v>1015</v>
          </cell>
          <cell r="C1162">
            <v>-13494</v>
          </cell>
          <cell r="D1162" t="str">
            <v>205</v>
          </cell>
          <cell r="E1162" t="str">
            <v>453</v>
          </cell>
          <cell r="F1162">
            <v>0</v>
          </cell>
          <cell r="G1162">
            <v>4</v>
          </cell>
          <cell r="H1162" t="str">
            <v>2010-04-30</v>
          </cell>
        </row>
        <row r="1163">
          <cell r="A1163" t="str">
            <v>480001</v>
          </cell>
          <cell r="B1163" t="str">
            <v>1015</v>
          </cell>
          <cell r="C1163">
            <v>12932</v>
          </cell>
          <cell r="D1163" t="str">
            <v>205</v>
          </cell>
          <cell r="E1163" t="str">
            <v>453</v>
          </cell>
          <cell r="F1163">
            <v>0</v>
          </cell>
          <cell r="G1163">
            <v>5</v>
          </cell>
          <cell r="H1163" t="str">
            <v>2010-05-31</v>
          </cell>
        </row>
        <row r="1164">
          <cell r="A1164" t="str">
            <v>481004</v>
          </cell>
          <cell r="B1164" t="str">
            <v>1015</v>
          </cell>
          <cell r="C1164">
            <v>17699.12</v>
          </cell>
          <cell r="D1164" t="str">
            <v>205</v>
          </cell>
          <cell r="E1164" t="str">
            <v>453</v>
          </cell>
          <cell r="F1164">
            <v>0</v>
          </cell>
          <cell r="G1164">
            <v>10</v>
          </cell>
          <cell r="H1164" t="str">
            <v>2009-10-31</v>
          </cell>
        </row>
        <row r="1165">
          <cell r="A1165" t="str">
            <v>481004</v>
          </cell>
          <cell r="B1165" t="str">
            <v>1015</v>
          </cell>
          <cell r="C1165">
            <v>10639.67</v>
          </cell>
          <cell r="D1165" t="str">
            <v>205</v>
          </cell>
          <cell r="E1165" t="str">
            <v>453</v>
          </cell>
          <cell r="F1165">
            <v>0</v>
          </cell>
          <cell r="G1165">
            <v>2</v>
          </cell>
          <cell r="H1165" t="str">
            <v>2010-02-28</v>
          </cell>
        </row>
        <row r="1166">
          <cell r="A1166" t="str">
            <v>481006</v>
          </cell>
          <cell r="B1166" t="str">
            <v>1015</v>
          </cell>
          <cell r="C1166">
            <v>-6687</v>
          </cell>
          <cell r="D1166" t="str">
            <v>205</v>
          </cell>
          <cell r="E1166" t="str">
            <v>453</v>
          </cell>
          <cell r="F1166">
            <v>0</v>
          </cell>
          <cell r="G1166">
            <v>4</v>
          </cell>
          <cell r="H1166" t="str">
            <v>2010-04-30</v>
          </cell>
        </row>
        <row r="1167">
          <cell r="A1167" t="str">
            <v>481004</v>
          </cell>
          <cell r="B1167" t="str">
            <v>1015</v>
          </cell>
          <cell r="C1167">
            <v>9852.2999999999993</v>
          </cell>
          <cell r="D1167" t="str">
            <v>205</v>
          </cell>
          <cell r="E1167" t="str">
            <v>453</v>
          </cell>
          <cell r="F1167">
            <v>0</v>
          </cell>
          <cell r="G1167">
            <v>7</v>
          </cell>
          <cell r="H1167" t="str">
            <v>2009-07-31</v>
          </cell>
        </row>
        <row r="1168">
          <cell r="A1168" t="str">
            <v>480000</v>
          </cell>
          <cell r="B1168" t="str">
            <v>1015</v>
          </cell>
          <cell r="C1168">
            <v>32375.200000000001</v>
          </cell>
          <cell r="D1168" t="str">
            <v>205</v>
          </cell>
          <cell r="E1168" t="str">
            <v>453</v>
          </cell>
          <cell r="F1168">
            <v>0</v>
          </cell>
          <cell r="G1168">
            <v>10</v>
          </cell>
          <cell r="H1168" t="str">
            <v>2009-10-31</v>
          </cell>
        </row>
        <row r="1169">
          <cell r="A1169" t="str">
            <v>480000</v>
          </cell>
          <cell r="B1169" t="str">
            <v>1015</v>
          </cell>
          <cell r="C1169">
            <v>40926.620000000003</v>
          </cell>
          <cell r="D1169" t="str">
            <v>205</v>
          </cell>
          <cell r="E1169" t="str">
            <v>453</v>
          </cell>
          <cell r="F1169">
            <v>0</v>
          </cell>
          <cell r="G1169">
            <v>1</v>
          </cell>
          <cell r="H1169" t="str">
            <v>2010-01-31</v>
          </cell>
        </row>
        <row r="1170">
          <cell r="A1170" t="str">
            <v>481006</v>
          </cell>
          <cell r="B1170" t="str">
            <v>1015</v>
          </cell>
          <cell r="C1170">
            <v>-24861.59</v>
          </cell>
          <cell r="D1170" t="str">
            <v>205</v>
          </cell>
          <cell r="E1170" t="str">
            <v>453</v>
          </cell>
          <cell r="F1170">
            <v>0</v>
          </cell>
          <cell r="G1170">
            <v>8</v>
          </cell>
          <cell r="H1170" t="str">
            <v>2009-08-31</v>
          </cell>
        </row>
        <row r="1171">
          <cell r="A1171" t="str">
            <v>480001</v>
          </cell>
          <cell r="B1171" t="str">
            <v>1015</v>
          </cell>
          <cell r="C1171">
            <v>39821.800000000003</v>
          </cell>
          <cell r="D1171" t="str">
            <v>205</v>
          </cell>
          <cell r="E1171" t="str">
            <v>453</v>
          </cell>
          <cell r="F1171">
            <v>0</v>
          </cell>
          <cell r="G1171">
            <v>10</v>
          </cell>
          <cell r="H1171" t="str">
            <v>2009-10-31</v>
          </cell>
        </row>
        <row r="1172">
          <cell r="A1172" t="str">
            <v>480001</v>
          </cell>
          <cell r="B1172" t="str">
            <v>1015</v>
          </cell>
          <cell r="C1172">
            <v>57821.13</v>
          </cell>
          <cell r="D1172" t="str">
            <v>205</v>
          </cell>
          <cell r="E1172" t="str">
            <v>453</v>
          </cell>
          <cell r="F1172">
            <v>0</v>
          </cell>
          <cell r="G1172">
            <v>12</v>
          </cell>
          <cell r="H1172" t="str">
            <v>2009-12-31</v>
          </cell>
        </row>
        <row r="1173">
          <cell r="A1173" t="str">
            <v>480001</v>
          </cell>
          <cell r="B1173" t="str">
            <v>1015</v>
          </cell>
          <cell r="C1173">
            <v>-3560.74</v>
          </cell>
          <cell r="D1173" t="str">
            <v>205</v>
          </cell>
          <cell r="E1173" t="str">
            <v>453</v>
          </cell>
          <cell r="F1173">
            <v>0</v>
          </cell>
          <cell r="G1173">
            <v>1</v>
          </cell>
          <cell r="H1173" t="str">
            <v>2010-01-31</v>
          </cell>
        </row>
        <row r="1174">
          <cell r="A1174" t="str">
            <v>481006</v>
          </cell>
          <cell r="B1174" t="str">
            <v>1015</v>
          </cell>
          <cell r="C1174">
            <v>-25135</v>
          </cell>
          <cell r="D1174" t="str">
            <v>205</v>
          </cell>
          <cell r="E1174" t="str">
            <v>453</v>
          </cell>
          <cell r="F1174">
            <v>0</v>
          </cell>
          <cell r="G1174">
            <v>6</v>
          </cell>
          <cell r="H1174" t="str">
            <v>2010-06-30</v>
          </cell>
        </row>
        <row r="1175">
          <cell r="A1175" t="str">
            <v>480000</v>
          </cell>
          <cell r="B1175" t="str">
            <v>1015</v>
          </cell>
          <cell r="C1175">
            <v>21978.06</v>
          </cell>
          <cell r="D1175" t="str">
            <v>205</v>
          </cell>
          <cell r="E1175" t="str">
            <v>453</v>
          </cell>
          <cell r="F1175">
            <v>0</v>
          </cell>
          <cell r="G1175">
            <v>7</v>
          </cell>
          <cell r="H1175" t="str">
            <v>2009-07-31</v>
          </cell>
        </row>
        <row r="1176">
          <cell r="A1176" t="str">
            <v>480000</v>
          </cell>
          <cell r="B1176" t="str">
            <v>1015</v>
          </cell>
          <cell r="C1176">
            <v>10267.93</v>
          </cell>
          <cell r="D1176" t="str">
            <v>205</v>
          </cell>
          <cell r="E1176" t="str">
            <v>453</v>
          </cell>
          <cell r="F1176">
            <v>0</v>
          </cell>
          <cell r="G1176">
            <v>8</v>
          </cell>
          <cell r="H1176" t="str">
            <v>2009-08-31</v>
          </cell>
        </row>
        <row r="1177">
          <cell r="A1177" t="str">
            <v>480000</v>
          </cell>
          <cell r="B1177" t="str">
            <v>1015</v>
          </cell>
          <cell r="C1177">
            <v>67559.14</v>
          </cell>
          <cell r="D1177" t="str">
            <v>205</v>
          </cell>
          <cell r="E1177" t="str">
            <v>453</v>
          </cell>
          <cell r="F1177">
            <v>0</v>
          </cell>
          <cell r="G1177">
            <v>5</v>
          </cell>
          <cell r="H1177" t="str">
            <v>2010-05-31</v>
          </cell>
        </row>
        <row r="1178">
          <cell r="A1178" t="str">
            <v>481004</v>
          </cell>
          <cell r="B1178" t="str">
            <v>1015</v>
          </cell>
          <cell r="C1178">
            <v>34063.800000000003</v>
          </cell>
          <cell r="D1178" t="str">
            <v>205</v>
          </cell>
          <cell r="E1178" t="str">
            <v>453</v>
          </cell>
          <cell r="F1178">
            <v>0</v>
          </cell>
          <cell r="G1178">
            <v>6</v>
          </cell>
          <cell r="H1178" t="str">
            <v>2010-06-30</v>
          </cell>
        </row>
        <row r="1179">
          <cell r="A1179" t="str">
            <v>481006</v>
          </cell>
          <cell r="B1179" t="str">
            <v>1015</v>
          </cell>
          <cell r="C1179">
            <v>-6241.73</v>
          </cell>
          <cell r="D1179" t="str">
            <v>205</v>
          </cell>
          <cell r="E1179" t="str">
            <v>453</v>
          </cell>
          <cell r="F1179">
            <v>0</v>
          </cell>
          <cell r="G1179">
            <v>7</v>
          </cell>
          <cell r="H1179" t="str">
            <v>2009-07-31</v>
          </cell>
        </row>
        <row r="1180">
          <cell r="A1180" t="str">
            <v>480001</v>
          </cell>
          <cell r="B1180" t="str">
            <v>1015</v>
          </cell>
          <cell r="C1180">
            <v>-60566.61</v>
          </cell>
          <cell r="D1180" t="str">
            <v>205</v>
          </cell>
          <cell r="E1180" t="str">
            <v>453</v>
          </cell>
          <cell r="F1180">
            <v>0</v>
          </cell>
          <cell r="G1180">
            <v>8</v>
          </cell>
          <cell r="H1180" t="str">
            <v>2009-08-31</v>
          </cell>
        </row>
        <row r="1181">
          <cell r="A1181" t="str">
            <v>480000</v>
          </cell>
          <cell r="B1181" t="str">
            <v>1015</v>
          </cell>
          <cell r="C1181">
            <v>23504.36</v>
          </cell>
          <cell r="D1181" t="str">
            <v>205</v>
          </cell>
          <cell r="E1181" t="str">
            <v>453</v>
          </cell>
          <cell r="F1181">
            <v>0</v>
          </cell>
          <cell r="G1181">
            <v>2</v>
          </cell>
          <cell r="H1181" t="str">
            <v>2010-02-28</v>
          </cell>
        </row>
        <row r="1182">
          <cell r="A1182" t="str">
            <v>480001</v>
          </cell>
          <cell r="B1182" t="str">
            <v>1015</v>
          </cell>
          <cell r="C1182">
            <v>11685</v>
          </cell>
          <cell r="D1182" t="str">
            <v>205</v>
          </cell>
          <cell r="E1182" t="str">
            <v>453</v>
          </cell>
          <cell r="F1182">
            <v>0</v>
          </cell>
          <cell r="G1182">
            <v>2</v>
          </cell>
          <cell r="H1182" t="str">
            <v>2010-02-28</v>
          </cell>
        </row>
        <row r="1183">
          <cell r="A1183" t="str">
            <v>480001</v>
          </cell>
          <cell r="B1183" t="str">
            <v>1015</v>
          </cell>
          <cell r="C1183">
            <v>-42255</v>
          </cell>
          <cell r="D1183" t="str">
            <v>205</v>
          </cell>
          <cell r="E1183" t="str">
            <v>453</v>
          </cell>
          <cell r="F1183">
            <v>0</v>
          </cell>
          <cell r="G1183">
            <v>6</v>
          </cell>
          <cell r="H1183" t="str">
            <v>2010-06-30</v>
          </cell>
        </row>
        <row r="1184">
          <cell r="A1184" t="str">
            <v>481004</v>
          </cell>
          <cell r="B1184" t="str">
            <v>1015</v>
          </cell>
          <cell r="C1184">
            <v>3574.39</v>
          </cell>
          <cell r="D1184" t="str">
            <v>205</v>
          </cell>
          <cell r="E1184" t="str">
            <v>453</v>
          </cell>
          <cell r="F1184">
            <v>0</v>
          </cell>
          <cell r="G1184">
            <v>8</v>
          </cell>
          <cell r="H1184" t="str">
            <v>2009-08-31</v>
          </cell>
        </row>
        <row r="1185">
          <cell r="A1185" t="str">
            <v>481004</v>
          </cell>
          <cell r="B1185" t="str">
            <v>1015</v>
          </cell>
          <cell r="C1185">
            <v>11062.7</v>
          </cell>
          <cell r="D1185" t="str">
            <v>205</v>
          </cell>
          <cell r="E1185" t="str">
            <v>453</v>
          </cell>
          <cell r="F1185">
            <v>0</v>
          </cell>
          <cell r="G1185">
            <v>3</v>
          </cell>
          <cell r="H1185" t="str">
            <v>2010-03-31</v>
          </cell>
        </row>
        <row r="1186">
          <cell r="A1186" t="str">
            <v>480000</v>
          </cell>
          <cell r="B1186" t="str">
            <v>1015</v>
          </cell>
          <cell r="C1186">
            <v>75501.53</v>
          </cell>
          <cell r="D1186" t="str">
            <v>205</v>
          </cell>
          <cell r="E1186" t="str">
            <v>453</v>
          </cell>
          <cell r="F1186">
            <v>0</v>
          </cell>
          <cell r="G1186">
            <v>4</v>
          </cell>
          <cell r="H1186" t="str">
            <v>2010-04-30</v>
          </cell>
        </row>
        <row r="1187">
          <cell r="A1187" t="str">
            <v>480001</v>
          </cell>
          <cell r="B1187" t="str">
            <v>1015</v>
          </cell>
          <cell r="C1187">
            <v>-12718.36</v>
          </cell>
          <cell r="D1187" t="str">
            <v>205</v>
          </cell>
          <cell r="E1187" t="str">
            <v>453</v>
          </cell>
          <cell r="F1187">
            <v>0</v>
          </cell>
          <cell r="G1187">
            <v>7</v>
          </cell>
          <cell r="H1187" t="str">
            <v>2009-07-31</v>
          </cell>
        </row>
        <row r="1188">
          <cell r="A1188" t="str">
            <v>480001</v>
          </cell>
          <cell r="B1188" t="str">
            <v>1015</v>
          </cell>
          <cell r="C1188">
            <v>19343.54</v>
          </cell>
          <cell r="D1188" t="str">
            <v>205</v>
          </cell>
          <cell r="E1188" t="str">
            <v>453</v>
          </cell>
          <cell r="F1188">
            <v>0</v>
          </cell>
          <cell r="G1188">
            <v>9</v>
          </cell>
          <cell r="H1188" t="str">
            <v>2009-09-30</v>
          </cell>
        </row>
        <row r="1189">
          <cell r="A1189" t="str">
            <v>481006</v>
          </cell>
          <cell r="B1189" t="str">
            <v>1015</v>
          </cell>
          <cell r="C1189">
            <v>8152.58</v>
          </cell>
          <cell r="D1189" t="str">
            <v>205</v>
          </cell>
          <cell r="E1189" t="str">
            <v>453</v>
          </cell>
          <cell r="F1189">
            <v>0</v>
          </cell>
          <cell r="G1189">
            <v>9</v>
          </cell>
          <cell r="H1189" t="str">
            <v>2009-09-30</v>
          </cell>
        </row>
        <row r="1190">
          <cell r="A1190" t="str">
            <v>481006</v>
          </cell>
          <cell r="B1190" t="str">
            <v>1015</v>
          </cell>
          <cell r="C1190">
            <v>20107.88</v>
          </cell>
          <cell r="D1190" t="str">
            <v>205</v>
          </cell>
          <cell r="E1190" t="str">
            <v>453</v>
          </cell>
          <cell r="F1190">
            <v>0</v>
          </cell>
          <cell r="G1190">
            <v>10</v>
          </cell>
          <cell r="H1190" t="str">
            <v>2009-10-31</v>
          </cell>
        </row>
        <row r="1191">
          <cell r="A1191" t="str">
            <v>481006</v>
          </cell>
          <cell r="B1191" t="str">
            <v>1015</v>
          </cell>
          <cell r="C1191">
            <v>716.15</v>
          </cell>
          <cell r="D1191" t="str">
            <v>205</v>
          </cell>
          <cell r="E1191" t="str">
            <v>453</v>
          </cell>
          <cell r="F1191">
            <v>0</v>
          </cell>
          <cell r="G1191">
            <v>1</v>
          </cell>
          <cell r="H1191" t="str">
            <v>2010-01-31</v>
          </cell>
        </row>
        <row r="1192">
          <cell r="A1192" t="str">
            <v>481006</v>
          </cell>
          <cell r="B1192" t="str">
            <v>1015</v>
          </cell>
          <cell r="C1192">
            <v>1606</v>
          </cell>
          <cell r="D1192" t="str">
            <v>205</v>
          </cell>
          <cell r="E1192" t="str">
            <v>453</v>
          </cell>
          <cell r="F1192">
            <v>0</v>
          </cell>
          <cell r="G1192">
            <v>5</v>
          </cell>
          <cell r="H1192" t="str">
            <v>2010-05-31</v>
          </cell>
        </row>
        <row r="1193">
          <cell r="A1193" t="str">
            <v>480000</v>
          </cell>
          <cell r="B1193" t="str">
            <v>1015</v>
          </cell>
          <cell r="C1193">
            <v>24098.35</v>
          </cell>
          <cell r="D1193" t="str">
            <v>205</v>
          </cell>
          <cell r="E1193" t="str">
            <v>453</v>
          </cell>
          <cell r="F1193">
            <v>0</v>
          </cell>
          <cell r="G1193">
            <v>3</v>
          </cell>
          <cell r="H1193" t="str">
            <v>2010-03-31</v>
          </cell>
        </row>
        <row r="1194">
          <cell r="A1194" t="str">
            <v>480000</v>
          </cell>
          <cell r="B1194" t="str">
            <v>1015</v>
          </cell>
          <cell r="C1194">
            <v>67171.5</v>
          </cell>
          <cell r="D1194" t="str">
            <v>205</v>
          </cell>
          <cell r="E1194" t="str">
            <v>453</v>
          </cell>
          <cell r="F1194">
            <v>0</v>
          </cell>
          <cell r="G1194">
            <v>6</v>
          </cell>
          <cell r="H1194" t="str">
            <v>2010-06-30</v>
          </cell>
        </row>
        <row r="1195">
          <cell r="A1195" t="str">
            <v>480000</v>
          </cell>
          <cell r="B1195" t="str">
            <v>1015</v>
          </cell>
          <cell r="C1195">
            <v>4.3</v>
          </cell>
          <cell r="D1195" t="str">
            <v>205</v>
          </cell>
          <cell r="E1195" t="str">
            <v>455</v>
          </cell>
          <cell r="F1195">
            <v>0</v>
          </cell>
          <cell r="G1195">
            <v>7</v>
          </cell>
          <cell r="H1195" t="str">
            <v>2009-07-31</v>
          </cell>
        </row>
        <row r="1196">
          <cell r="A1196" t="str">
            <v>481004</v>
          </cell>
          <cell r="B1196" t="str">
            <v>1015</v>
          </cell>
          <cell r="C1196">
            <v>-15.57</v>
          </cell>
          <cell r="D1196" t="str">
            <v>205</v>
          </cell>
          <cell r="E1196" t="str">
            <v>455</v>
          </cell>
          <cell r="F1196">
            <v>0</v>
          </cell>
          <cell r="G1196">
            <v>7</v>
          </cell>
          <cell r="H1196" t="str">
            <v>2009-07-31</v>
          </cell>
        </row>
        <row r="1197">
          <cell r="A1197" t="str">
            <v>481000</v>
          </cell>
          <cell r="B1197" t="str">
            <v>1015</v>
          </cell>
          <cell r="C1197">
            <v>0</v>
          </cell>
          <cell r="D1197" t="str">
            <v>210</v>
          </cell>
          <cell r="E1197" t="str">
            <v>402</v>
          </cell>
          <cell r="F1197">
            <v>0</v>
          </cell>
          <cell r="G1197">
            <v>7</v>
          </cell>
          <cell r="H1197" t="str">
            <v>2009-07-31</v>
          </cell>
        </row>
        <row r="1198">
          <cell r="A1198" t="str">
            <v>481004</v>
          </cell>
          <cell r="B1198" t="str">
            <v>1015</v>
          </cell>
          <cell r="C1198">
            <v>0</v>
          </cell>
          <cell r="D1198" t="str">
            <v>210</v>
          </cell>
          <cell r="E1198" t="str">
            <v>402</v>
          </cell>
          <cell r="F1198">
            <v>0</v>
          </cell>
          <cell r="G1198">
            <v>10</v>
          </cell>
          <cell r="H1198" t="str">
            <v>2009-10-31</v>
          </cell>
        </row>
        <row r="1199">
          <cell r="A1199" t="str">
            <v>481000</v>
          </cell>
          <cell r="B1199" t="str">
            <v>1015</v>
          </cell>
          <cell r="C1199">
            <v>0</v>
          </cell>
          <cell r="D1199" t="str">
            <v>210</v>
          </cell>
          <cell r="E1199" t="str">
            <v>402</v>
          </cell>
          <cell r="F1199">
            <v>0</v>
          </cell>
          <cell r="G1199">
            <v>11</v>
          </cell>
          <cell r="H1199" t="str">
            <v>2009-11-30</v>
          </cell>
        </row>
        <row r="1200">
          <cell r="A1200" t="str">
            <v>481000</v>
          </cell>
          <cell r="B1200" t="str">
            <v>1015</v>
          </cell>
          <cell r="C1200">
            <v>0</v>
          </cell>
          <cell r="D1200" t="str">
            <v>210</v>
          </cell>
          <cell r="E1200" t="str">
            <v>402</v>
          </cell>
          <cell r="F1200">
            <v>0</v>
          </cell>
          <cell r="G1200">
            <v>10</v>
          </cell>
          <cell r="H1200" t="str">
            <v>2009-10-31</v>
          </cell>
        </row>
        <row r="1201">
          <cell r="A1201" t="str">
            <v>481000</v>
          </cell>
          <cell r="B1201" t="str">
            <v>1015</v>
          </cell>
          <cell r="C1201">
            <v>0</v>
          </cell>
          <cell r="D1201" t="str">
            <v>210</v>
          </cell>
          <cell r="E1201" t="str">
            <v>402</v>
          </cell>
          <cell r="F1201">
            <v>0</v>
          </cell>
          <cell r="G1201">
            <v>8</v>
          </cell>
          <cell r="H1201" t="str">
            <v>2009-08-31</v>
          </cell>
        </row>
        <row r="1202">
          <cell r="A1202" t="str">
            <v>481004</v>
          </cell>
          <cell r="B1202" t="str">
            <v>1015</v>
          </cell>
          <cell r="C1202">
            <v>0</v>
          </cell>
          <cell r="D1202" t="str">
            <v>210</v>
          </cell>
          <cell r="E1202" t="str">
            <v>402</v>
          </cell>
          <cell r="F1202">
            <v>0</v>
          </cell>
          <cell r="G1202">
            <v>7</v>
          </cell>
          <cell r="H1202" t="str">
            <v>2009-07-31</v>
          </cell>
        </row>
        <row r="1203">
          <cell r="A1203" t="str">
            <v>481004</v>
          </cell>
          <cell r="B1203" t="str">
            <v>1015</v>
          </cell>
          <cell r="C1203">
            <v>0</v>
          </cell>
          <cell r="D1203" t="str">
            <v>210</v>
          </cell>
          <cell r="E1203" t="str">
            <v>402</v>
          </cell>
          <cell r="F1203">
            <v>0</v>
          </cell>
          <cell r="G1203">
            <v>8</v>
          </cell>
          <cell r="H1203" t="str">
            <v>2009-08-31</v>
          </cell>
        </row>
        <row r="1204">
          <cell r="A1204" t="str">
            <v>481000</v>
          </cell>
          <cell r="B1204" t="str">
            <v>1015</v>
          </cell>
          <cell r="C1204">
            <v>0</v>
          </cell>
          <cell r="D1204" t="str">
            <v>210</v>
          </cell>
          <cell r="E1204" t="str">
            <v>402</v>
          </cell>
          <cell r="F1204">
            <v>0</v>
          </cell>
          <cell r="G1204">
            <v>9</v>
          </cell>
          <cell r="H1204" t="str">
            <v>2009-09-30</v>
          </cell>
        </row>
        <row r="1205">
          <cell r="A1205" t="str">
            <v>481004</v>
          </cell>
          <cell r="B1205" t="str">
            <v>1015</v>
          </cell>
          <cell r="C1205">
            <v>0</v>
          </cell>
          <cell r="D1205" t="str">
            <v>210</v>
          </cell>
          <cell r="E1205" t="str">
            <v>402</v>
          </cell>
          <cell r="F1205">
            <v>0</v>
          </cell>
          <cell r="G1205">
            <v>9</v>
          </cell>
          <cell r="H1205" t="str">
            <v>2009-09-30</v>
          </cell>
        </row>
        <row r="1206">
          <cell r="A1206" t="str">
            <v>481004</v>
          </cell>
          <cell r="B1206" t="str">
            <v>1015</v>
          </cell>
          <cell r="C1206">
            <v>0</v>
          </cell>
          <cell r="D1206" t="str">
            <v>210</v>
          </cell>
          <cell r="E1206" t="str">
            <v>402</v>
          </cell>
          <cell r="F1206">
            <v>0</v>
          </cell>
          <cell r="G1206">
            <v>12</v>
          </cell>
          <cell r="H1206" t="str">
            <v>2009-12-31</v>
          </cell>
        </row>
        <row r="1207">
          <cell r="A1207" t="str">
            <v>481004</v>
          </cell>
          <cell r="B1207" t="str">
            <v>1015</v>
          </cell>
          <cell r="C1207">
            <v>0</v>
          </cell>
          <cell r="D1207" t="str">
            <v>210</v>
          </cell>
          <cell r="E1207" t="str">
            <v>402</v>
          </cell>
          <cell r="F1207">
            <v>0</v>
          </cell>
          <cell r="G1207">
            <v>11</v>
          </cell>
          <cell r="H1207" t="str">
            <v>2009-11-30</v>
          </cell>
        </row>
        <row r="1208">
          <cell r="A1208" t="str">
            <v>481000</v>
          </cell>
          <cell r="B1208" t="str">
            <v>1015</v>
          </cell>
          <cell r="C1208">
            <v>0</v>
          </cell>
          <cell r="D1208" t="str">
            <v>210</v>
          </cell>
          <cell r="E1208" t="str">
            <v>402</v>
          </cell>
          <cell r="F1208">
            <v>0</v>
          </cell>
          <cell r="G1208">
            <v>12</v>
          </cell>
          <cell r="H1208" t="str">
            <v>2009-12-31</v>
          </cell>
        </row>
        <row r="1209">
          <cell r="A1209" t="str">
            <v>480000</v>
          </cell>
          <cell r="B1209" t="str">
            <v>1015</v>
          </cell>
          <cell r="C1209">
            <v>2033.58</v>
          </cell>
          <cell r="D1209" t="str">
            <v>210</v>
          </cell>
          <cell r="E1209" t="str">
            <v>407</v>
          </cell>
          <cell r="F1209">
            <v>169.1</v>
          </cell>
          <cell r="G1209">
            <v>8</v>
          </cell>
          <cell r="H1209" t="str">
            <v>2009-08-31</v>
          </cell>
        </row>
        <row r="1210">
          <cell r="A1210" t="str">
            <v>481004</v>
          </cell>
          <cell r="B1210" t="str">
            <v>1015</v>
          </cell>
          <cell r="C1210">
            <v>720.54</v>
          </cell>
          <cell r="D1210" t="str">
            <v>210</v>
          </cell>
          <cell r="E1210" t="str">
            <v>407</v>
          </cell>
          <cell r="F1210">
            <v>102.6</v>
          </cell>
          <cell r="G1210">
            <v>3</v>
          </cell>
          <cell r="H1210" t="str">
            <v>2010-03-31</v>
          </cell>
        </row>
        <row r="1211">
          <cell r="A1211" t="str">
            <v>480000</v>
          </cell>
          <cell r="B1211" t="str">
            <v>1015</v>
          </cell>
          <cell r="C1211">
            <v>40.72</v>
          </cell>
          <cell r="D1211" t="str">
            <v>210</v>
          </cell>
          <cell r="E1211" t="str">
            <v>407</v>
          </cell>
          <cell r="F1211">
            <v>0</v>
          </cell>
          <cell r="G1211">
            <v>12</v>
          </cell>
          <cell r="H1211" t="str">
            <v>2009-12-31</v>
          </cell>
        </row>
        <row r="1212">
          <cell r="A1212" t="str">
            <v>480001</v>
          </cell>
          <cell r="B1212" t="str">
            <v>1015</v>
          </cell>
          <cell r="C1212">
            <v>-1671.98</v>
          </cell>
          <cell r="D1212" t="str">
            <v>210</v>
          </cell>
          <cell r="E1212" t="str">
            <v>407</v>
          </cell>
          <cell r="F1212">
            <v>0</v>
          </cell>
          <cell r="G1212">
            <v>7</v>
          </cell>
          <cell r="H1212" t="str">
            <v>2009-07-31</v>
          </cell>
        </row>
        <row r="1213">
          <cell r="A1213" t="str">
            <v>480001</v>
          </cell>
          <cell r="B1213" t="str">
            <v>1015</v>
          </cell>
          <cell r="C1213">
            <v>-2033.58</v>
          </cell>
          <cell r="D1213" t="str">
            <v>210</v>
          </cell>
          <cell r="E1213" t="str">
            <v>407</v>
          </cell>
          <cell r="F1213">
            <v>-169.1</v>
          </cell>
          <cell r="G1213">
            <v>8</v>
          </cell>
          <cell r="H1213" t="str">
            <v>2009-08-31</v>
          </cell>
        </row>
        <row r="1214">
          <cell r="A1214" t="str">
            <v>480001</v>
          </cell>
          <cell r="B1214" t="str">
            <v>1015</v>
          </cell>
          <cell r="C1214">
            <v>-40.72</v>
          </cell>
          <cell r="D1214" t="str">
            <v>210</v>
          </cell>
          <cell r="E1214" t="str">
            <v>407</v>
          </cell>
          <cell r="F1214">
            <v>0</v>
          </cell>
          <cell r="G1214">
            <v>12</v>
          </cell>
          <cell r="H1214" t="str">
            <v>2009-12-31</v>
          </cell>
        </row>
        <row r="1215">
          <cell r="A1215" t="str">
            <v>480000</v>
          </cell>
          <cell r="B1215" t="str">
            <v>1015</v>
          </cell>
          <cell r="C1215">
            <v>1671.98</v>
          </cell>
          <cell r="D1215" t="str">
            <v>210</v>
          </cell>
          <cell r="E1215" t="str">
            <v>407</v>
          </cell>
          <cell r="F1215">
            <v>0</v>
          </cell>
          <cell r="G1215">
            <v>7</v>
          </cell>
          <cell r="H1215" t="str">
            <v>2009-07-31</v>
          </cell>
        </row>
        <row r="1216">
          <cell r="A1216" t="str">
            <v>481004</v>
          </cell>
          <cell r="B1216" t="str">
            <v>1015</v>
          </cell>
          <cell r="C1216">
            <v>4857.1499999999996</v>
          </cell>
          <cell r="D1216" t="str">
            <v>210</v>
          </cell>
          <cell r="E1216" t="str">
            <v>407</v>
          </cell>
          <cell r="F1216">
            <v>687.5</v>
          </cell>
          <cell r="G1216">
            <v>2</v>
          </cell>
          <cell r="H1216" t="str">
            <v>2010-02-28</v>
          </cell>
        </row>
        <row r="1217">
          <cell r="A1217" t="str">
            <v>481004</v>
          </cell>
          <cell r="B1217" t="str">
            <v>1015</v>
          </cell>
          <cell r="C1217">
            <v>0</v>
          </cell>
          <cell r="D1217" t="str">
            <v>210</v>
          </cell>
          <cell r="E1217" t="str">
            <v>451</v>
          </cell>
          <cell r="F1217">
            <v>0</v>
          </cell>
          <cell r="G1217">
            <v>7</v>
          </cell>
          <cell r="H1217" t="str">
            <v>2009-07-31</v>
          </cell>
        </row>
        <row r="1218">
          <cell r="A1218" t="str">
            <v>481004</v>
          </cell>
          <cell r="B1218" t="str">
            <v>1015</v>
          </cell>
          <cell r="C1218">
            <v>0</v>
          </cell>
          <cell r="D1218" t="str">
            <v>210</v>
          </cell>
          <cell r="E1218" t="str">
            <v>451</v>
          </cell>
          <cell r="F1218">
            <v>0</v>
          </cell>
          <cell r="G1218">
            <v>11</v>
          </cell>
          <cell r="H1218" t="str">
            <v>2009-11-30</v>
          </cell>
        </row>
        <row r="1219">
          <cell r="A1219" t="str">
            <v>481000</v>
          </cell>
          <cell r="B1219" t="str">
            <v>1015</v>
          </cell>
          <cell r="C1219">
            <v>0</v>
          </cell>
          <cell r="D1219" t="str">
            <v>210</v>
          </cell>
          <cell r="E1219" t="str">
            <v>451</v>
          </cell>
          <cell r="F1219">
            <v>0</v>
          </cell>
          <cell r="G1219">
            <v>9</v>
          </cell>
          <cell r="H1219" t="str">
            <v>2009-09-30</v>
          </cell>
        </row>
        <row r="1220">
          <cell r="A1220" t="str">
            <v>481004</v>
          </cell>
          <cell r="B1220" t="str">
            <v>1015</v>
          </cell>
          <cell r="C1220">
            <v>0</v>
          </cell>
          <cell r="D1220" t="str">
            <v>210</v>
          </cell>
          <cell r="E1220" t="str">
            <v>451</v>
          </cell>
          <cell r="F1220">
            <v>0</v>
          </cell>
          <cell r="G1220">
            <v>9</v>
          </cell>
          <cell r="H1220" t="str">
            <v>2009-09-30</v>
          </cell>
        </row>
        <row r="1221">
          <cell r="A1221" t="str">
            <v>481000</v>
          </cell>
          <cell r="B1221" t="str">
            <v>1015</v>
          </cell>
          <cell r="C1221">
            <v>0</v>
          </cell>
          <cell r="D1221" t="str">
            <v>210</v>
          </cell>
          <cell r="E1221" t="str">
            <v>451</v>
          </cell>
          <cell r="F1221">
            <v>0</v>
          </cell>
          <cell r="G1221">
            <v>12</v>
          </cell>
          <cell r="H1221" t="str">
            <v>2009-12-31</v>
          </cell>
        </row>
        <row r="1222">
          <cell r="A1222" t="str">
            <v>481004</v>
          </cell>
          <cell r="B1222" t="str">
            <v>1015</v>
          </cell>
          <cell r="C1222">
            <v>0</v>
          </cell>
          <cell r="D1222" t="str">
            <v>210</v>
          </cell>
          <cell r="E1222" t="str">
            <v>451</v>
          </cell>
          <cell r="F1222">
            <v>0</v>
          </cell>
          <cell r="G1222">
            <v>8</v>
          </cell>
          <cell r="H1222" t="str">
            <v>2009-08-31</v>
          </cell>
        </row>
        <row r="1223">
          <cell r="A1223" t="str">
            <v>481000</v>
          </cell>
          <cell r="B1223" t="str">
            <v>1015</v>
          </cell>
          <cell r="C1223">
            <v>0</v>
          </cell>
          <cell r="D1223" t="str">
            <v>210</v>
          </cell>
          <cell r="E1223" t="str">
            <v>451</v>
          </cell>
          <cell r="F1223">
            <v>0</v>
          </cell>
          <cell r="G1223">
            <v>7</v>
          </cell>
          <cell r="H1223" t="str">
            <v>2009-07-31</v>
          </cell>
        </row>
        <row r="1224">
          <cell r="A1224" t="str">
            <v>481000</v>
          </cell>
          <cell r="B1224" t="str">
            <v>1015</v>
          </cell>
          <cell r="C1224">
            <v>0</v>
          </cell>
          <cell r="D1224" t="str">
            <v>210</v>
          </cell>
          <cell r="E1224" t="str">
            <v>451</v>
          </cell>
          <cell r="F1224">
            <v>0</v>
          </cell>
          <cell r="G1224">
            <v>11</v>
          </cell>
          <cell r="H1224" t="str">
            <v>2009-11-30</v>
          </cell>
        </row>
        <row r="1225">
          <cell r="A1225" t="str">
            <v>481004</v>
          </cell>
          <cell r="B1225" t="str">
            <v>1015</v>
          </cell>
          <cell r="C1225">
            <v>0</v>
          </cell>
          <cell r="D1225" t="str">
            <v>210</v>
          </cell>
          <cell r="E1225" t="str">
            <v>451</v>
          </cell>
          <cell r="F1225">
            <v>0</v>
          </cell>
          <cell r="G1225">
            <v>12</v>
          </cell>
          <cell r="H1225" t="str">
            <v>2009-12-31</v>
          </cell>
        </row>
        <row r="1226">
          <cell r="A1226" t="str">
            <v>481000</v>
          </cell>
          <cell r="B1226" t="str">
            <v>1015</v>
          </cell>
          <cell r="C1226">
            <v>0</v>
          </cell>
          <cell r="D1226" t="str">
            <v>210</v>
          </cell>
          <cell r="E1226" t="str">
            <v>451</v>
          </cell>
          <cell r="F1226">
            <v>0</v>
          </cell>
          <cell r="G1226">
            <v>8</v>
          </cell>
          <cell r="H1226" t="str">
            <v>2009-08-31</v>
          </cell>
        </row>
        <row r="1227">
          <cell r="A1227" t="str">
            <v>481000</v>
          </cell>
          <cell r="B1227" t="str">
            <v>1015</v>
          </cell>
          <cell r="C1227">
            <v>0</v>
          </cell>
          <cell r="D1227" t="str">
            <v>210</v>
          </cell>
          <cell r="E1227" t="str">
            <v>451</v>
          </cell>
          <cell r="F1227">
            <v>0</v>
          </cell>
          <cell r="G1227">
            <v>10</v>
          </cell>
          <cell r="H1227" t="str">
            <v>2009-10-31</v>
          </cell>
        </row>
        <row r="1228">
          <cell r="A1228" t="str">
            <v>481004</v>
          </cell>
          <cell r="B1228" t="str">
            <v>1015</v>
          </cell>
          <cell r="C1228">
            <v>0</v>
          </cell>
          <cell r="D1228" t="str">
            <v>210</v>
          </cell>
          <cell r="E1228" t="str">
            <v>451</v>
          </cell>
          <cell r="F1228">
            <v>0</v>
          </cell>
          <cell r="G1228">
            <v>10</v>
          </cell>
          <cell r="H1228" t="str">
            <v>2009-10-31</v>
          </cell>
        </row>
        <row r="1229">
          <cell r="A1229" t="str">
            <v>481006</v>
          </cell>
          <cell r="B1229" t="str">
            <v>1015</v>
          </cell>
          <cell r="C1229">
            <v>-1429.65</v>
          </cell>
          <cell r="D1229" t="str">
            <v>210</v>
          </cell>
          <cell r="E1229" t="str">
            <v>453</v>
          </cell>
          <cell r="F1229">
            <v>-198</v>
          </cell>
          <cell r="G1229">
            <v>8</v>
          </cell>
          <cell r="H1229" t="str">
            <v>2009-08-31</v>
          </cell>
        </row>
        <row r="1230">
          <cell r="A1230" t="str">
            <v>480000</v>
          </cell>
          <cell r="B1230" t="str">
            <v>1015</v>
          </cell>
          <cell r="C1230">
            <v>7.16</v>
          </cell>
          <cell r="D1230" t="str">
            <v>210</v>
          </cell>
          <cell r="E1230" t="str">
            <v>453</v>
          </cell>
          <cell r="F1230">
            <v>0</v>
          </cell>
          <cell r="G1230">
            <v>8</v>
          </cell>
          <cell r="H1230" t="str">
            <v>2009-08-31</v>
          </cell>
        </row>
        <row r="1231">
          <cell r="A1231" t="str">
            <v>481004</v>
          </cell>
          <cell r="B1231" t="str">
            <v>1015</v>
          </cell>
          <cell r="C1231">
            <v>1429.65</v>
          </cell>
          <cell r="D1231" t="str">
            <v>210</v>
          </cell>
          <cell r="E1231" t="str">
            <v>453</v>
          </cell>
          <cell r="F1231">
            <v>198</v>
          </cell>
          <cell r="G1231">
            <v>8</v>
          </cell>
          <cell r="H1231" t="str">
            <v>2009-08-31</v>
          </cell>
        </row>
        <row r="1232">
          <cell r="A1232" t="str">
            <v>480001</v>
          </cell>
          <cell r="B1232" t="str">
            <v>1015</v>
          </cell>
          <cell r="C1232">
            <v>-7.16</v>
          </cell>
          <cell r="D1232" t="str">
            <v>210</v>
          </cell>
          <cell r="E1232" t="str">
            <v>453</v>
          </cell>
          <cell r="F1232">
            <v>0</v>
          </cell>
          <cell r="G1232">
            <v>8</v>
          </cell>
          <cell r="H1232" t="str">
            <v>2009-08-31</v>
          </cell>
        </row>
        <row r="1233">
          <cell r="A1233" t="str">
            <v>480004</v>
          </cell>
          <cell r="B1233" t="str">
            <v>1015</v>
          </cell>
          <cell r="C1233">
            <v>158298.88</v>
          </cell>
          <cell r="D1233" t="str">
            <v>215</v>
          </cell>
          <cell r="E1233" t="str">
            <v>CET</v>
          </cell>
          <cell r="F1233">
            <v>0</v>
          </cell>
          <cell r="G1233">
            <v>7</v>
          </cell>
          <cell r="H1233" t="str">
            <v>2009-07-31</v>
          </cell>
        </row>
        <row r="1234">
          <cell r="A1234" t="str">
            <v>480004</v>
          </cell>
          <cell r="B1234" t="str">
            <v>1015</v>
          </cell>
          <cell r="C1234">
            <v>-589040.35</v>
          </cell>
          <cell r="D1234" t="str">
            <v>215</v>
          </cell>
          <cell r="E1234" t="str">
            <v>CET</v>
          </cell>
          <cell r="F1234">
            <v>0</v>
          </cell>
          <cell r="G1234">
            <v>4</v>
          </cell>
          <cell r="H1234" t="str">
            <v>2010-04-30</v>
          </cell>
        </row>
        <row r="1235">
          <cell r="A1235" t="str">
            <v>480004</v>
          </cell>
          <cell r="B1235" t="str">
            <v>1015</v>
          </cell>
          <cell r="C1235">
            <v>75129.09</v>
          </cell>
          <cell r="D1235" t="str">
            <v>215</v>
          </cell>
          <cell r="E1235" t="str">
            <v>WY-CET</v>
          </cell>
          <cell r="F1235">
            <v>0</v>
          </cell>
          <cell r="G1235">
            <v>10</v>
          </cell>
          <cell r="H1235" t="str">
            <v>2009-10-31</v>
          </cell>
        </row>
        <row r="1236">
          <cell r="A1236" t="str">
            <v>480004</v>
          </cell>
          <cell r="B1236" t="str">
            <v>1015</v>
          </cell>
          <cell r="C1236">
            <v>118445.66</v>
          </cell>
          <cell r="D1236" t="str">
            <v>215</v>
          </cell>
          <cell r="E1236" t="str">
            <v>CET</v>
          </cell>
          <cell r="F1236">
            <v>0</v>
          </cell>
          <cell r="G1236">
            <v>11</v>
          </cell>
          <cell r="H1236" t="str">
            <v>2009-11-30</v>
          </cell>
        </row>
        <row r="1237">
          <cell r="A1237" t="str">
            <v>480004</v>
          </cell>
          <cell r="B1237" t="str">
            <v>1015</v>
          </cell>
          <cell r="C1237">
            <v>-2937</v>
          </cell>
          <cell r="D1237" t="str">
            <v>215</v>
          </cell>
          <cell r="E1237" t="str">
            <v>WY-CET</v>
          </cell>
          <cell r="F1237">
            <v>0</v>
          </cell>
          <cell r="G1237">
            <v>12</v>
          </cell>
          <cell r="H1237" t="str">
            <v>2009-12-31</v>
          </cell>
        </row>
        <row r="1238">
          <cell r="A1238" t="str">
            <v>480004</v>
          </cell>
          <cell r="B1238" t="str">
            <v>1015</v>
          </cell>
          <cell r="C1238">
            <v>18322.21</v>
          </cell>
          <cell r="D1238" t="str">
            <v>215</v>
          </cell>
          <cell r="E1238" t="str">
            <v>WY-CET</v>
          </cell>
          <cell r="F1238">
            <v>0</v>
          </cell>
          <cell r="G1238">
            <v>4</v>
          </cell>
          <cell r="H1238" t="str">
            <v>2010-04-30</v>
          </cell>
        </row>
        <row r="1239">
          <cell r="A1239" t="str">
            <v>480004</v>
          </cell>
          <cell r="B1239" t="str">
            <v>1015</v>
          </cell>
          <cell r="C1239">
            <v>-57420.3</v>
          </cell>
          <cell r="D1239" t="str">
            <v>215</v>
          </cell>
          <cell r="E1239" t="str">
            <v>WY-CET</v>
          </cell>
          <cell r="F1239">
            <v>0</v>
          </cell>
          <cell r="G1239">
            <v>5</v>
          </cell>
          <cell r="H1239" t="str">
            <v>2010-05-31</v>
          </cell>
        </row>
        <row r="1240">
          <cell r="A1240" t="str">
            <v>480004</v>
          </cell>
          <cell r="B1240" t="str">
            <v>1015</v>
          </cell>
          <cell r="C1240">
            <v>-866125.26</v>
          </cell>
          <cell r="D1240" t="str">
            <v>215</v>
          </cell>
          <cell r="E1240" t="str">
            <v>CET</v>
          </cell>
          <cell r="F1240">
            <v>0</v>
          </cell>
          <cell r="G1240">
            <v>6</v>
          </cell>
          <cell r="H1240" t="str">
            <v>2010-06-30</v>
          </cell>
        </row>
        <row r="1241">
          <cell r="A1241" t="str">
            <v>480004</v>
          </cell>
          <cell r="B1241" t="str">
            <v>1015</v>
          </cell>
          <cell r="C1241">
            <v>2685179.54</v>
          </cell>
          <cell r="D1241" t="str">
            <v>215</v>
          </cell>
          <cell r="E1241" t="str">
            <v>CET</v>
          </cell>
          <cell r="F1241">
            <v>0</v>
          </cell>
          <cell r="G1241">
            <v>3</v>
          </cell>
          <cell r="H1241" t="str">
            <v>2010-03-31</v>
          </cell>
        </row>
        <row r="1242">
          <cell r="A1242" t="str">
            <v>480004</v>
          </cell>
          <cell r="B1242" t="str">
            <v>1015</v>
          </cell>
          <cell r="C1242">
            <v>169494.74</v>
          </cell>
          <cell r="D1242" t="str">
            <v>215</v>
          </cell>
          <cell r="E1242" t="str">
            <v>WY-CET</v>
          </cell>
          <cell r="F1242">
            <v>0</v>
          </cell>
          <cell r="G1242">
            <v>8</v>
          </cell>
          <cell r="H1242" t="str">
            <v>2009-08-31</v>
          </cell>
        </row>
        <row r="1243">
          <cell r="A1243" t="str">
            <v>480004</v>
          </cell>
          <cell r="B1243" t="str">
            <v>1015</v>
          </cell>
          <cell r="C1243">
            <v>-857027.21</v>
          </cell>
          <cell r="D1243" t="str">
            <v>215</v>
          </cell>
          <cell r="E1243" t="str">
            <v>CET</v>
          </cell>
          <cell r="F1243">
            <v>0</v>
          </cell>
          <cell r="G1243">
            <v>9</v>
          </cell>
          <cell r="H1243" t="str">
            <v>2009-09-30</v>
          </cell>
        </row>
        <row r="1244">
          <cell r="A1244" t="str">
            <v>480004</v>
          </cell>
          <cell r="B1244" t="str">
            <v>1015</v>
          </cell>
          <cell r="C1244">
            <v>-36009.08</v>
          </cell>
          <cell r="D1244" t="str">
            <v>215</v>
          </cell>
          <cell r="E1244" t="str">
            <v>WY-CET</v>
          </cell>
          <cell r="F1244">
            <v>0</v>
          </cell>
          <cell r="G1244">
            <v>9</v>
          </cell>
          <cell r="H1244" t="str">
            <v>2009-09-30</v>
          </cell>
        </row>
        <row r="1245">
          <cell r="A1245" t="str">
            <v>480004</v>
          </cell>
          <cell r="B1245" t="str">
            <v>1015</v>
          </cell>
          <cell r="C1245">
            <v>1119002.45</v>
          </cell>
          <cell r="D1245" t="str">
            <v>215</v>
          </cell>
          <cell r="E1245" t="str">
            <v>CET</v>
          </cell>
          <cell r="F1245">
            <v>0</v>
          </cell>
          <cell r="G1245">
            <v>10</v>
          </cell>
          <cell r="H1245" t="str">
            <v>2009-10-31</v>
          </cell>
        </row>
        <row r="1246">
          <cell r="A1246" t="str">
            <v>480004</v>
          </cell>
          <cell r="B1246" t="str">
            <v>1015</v>
          </cell>
          <cell r="C1246">
            <v>-48575.09</v>
          </cell>
          <cell r="D1246" t="str">
            <v>215</v>
          </cell>
          <cell r="E1246" t="str">
            <v>WY-CET</v>
          </cell>
          <cell r="F1246">
            <v>0</v>
          </cell>
          <cell r="G1246">
            <v>11</v>
          </cell>
          <cell r="H1246" t="str">
            <v>2009-11-30</v>
          </cell>
        </row>
        <row r="1247">
          <cell r="A1247" t="str">
            <v>480004</v>
          </cell>
          <cell r="B1247" t="str">
            <v>1015</v>
          </cell>
          <cell r="C1247">
            <v>-93034.11</v>
          </cell>
          <cell r="D1247" t="str">
            <v>215</v>
          </cell>
          <cell r="E1247" t="str">
            <v>WY-CET</v>
          </cell>
          <cell r="F1247">
            <v>0</v>
          </cell>
          <cell r="G1247">
            <v>3</v>
          </cell>
          <cell r="H1247" t="str">
            <v>2010-03-31</v>
          </cell>
        </row>
        <row r="1248">
          <cell r="A1248" t="str">
            <v>480004</v>
          </cell>
          <cell r="B1248" t="str">
            <v>1015</v>
          </cell>
          <cell r="C1248">
            <v>-2742685.05</v>
          </cell>
          <cell r="D1248" t="str">
            <v>215</v>
          </cell>
          <cell r="E1248" t="str">
            <v>CET</v>
          </cell>
          <cell r="F1248">
            <v>0</v>
          </cell>
          <cell r="G1248">
            <v>5</v>
          </cell>
          <cell r="H1248" t="str">
            <v>2010-05-31</v>
          </cell>
        </row>
        <row r="1249">
          <cell r="A1249" t="str">
            <v>480004</v>
          </cell>
          <cell r="B1249" t="str">
            <v>1015</v>
          </cell>
          <cell r="C1249">
            <v>2536798.08</v>
          </cell>
          <cell r="D1249" t="str">
            <v>215</v>
          </cell>
          <cell r="E1249" t="str">
            <v>CET</v>
          </cell>
          <cell r="F1249">
            <v>0</v>
          </cell>
          <cell r="G1249">
            <v>8</v>
          </cell>
          <cell r="H1249" t="str">
            <v>2009-08-31</v>
          </cell>
        </row>
        <row r="1250">
          <cell r="A1250" t="str">
            <v>480004</v>
          </cell>
          <cell r="B1250" t="str">
            <v>1015</v>
          </cell>
          <cell r="C1250">
            <v>-781504.09</v>
          </cell>
          <cell r="D1250" t="str">
            <v>215</v>
          </cell>
          <cell r="E1250" t="str">
            <v>CET</v>
          </cell>
          <cell r="F1250">
            <v>0</v>
          </cell>
          <cell r="G1250">
            <v>1</v>
          </cell>
          <cell r="H1250" t="str">
            <v>2010-01-31</v>
          </cell>
        </row>
        <row r="1251">
          <cell r="A1251" t="str">
            <v>480004</v>
          </cell>
          <cell r="B1251" t="str">
            <v>1015</v>
          </cell>
          <cell r="C1251">
            <v>-97164.75</v>
          </cell>
          <cell r="D1251" t="str">
            <v>215</v>
          </cell>
          <cell r="E1251" t="str">
            <v>WY-CET</v>
          </cell>
          <cell r="F1251">
            <v>0</v>
          </cell>
          <cell r="G1251">
            <v>1</v>
          </cell>
          <cell r="H1251" t="str">
            <v>2010-01-31</v>
          </cell>
        </row>
        <row r="1252">
          <cell r="A1252" t="str">
            <v>480004</v>
          </cell>
          <cell r="B1252" t="str">
            <v>1015</v>
          </cell>
          <cell r="C1252">
            <v>-1313940.77</v>
          </cell>
          <cell r="D1252" t="str">
            <v>215</v>
          </cell>
          <cell r="E1252" t="str">
            <v>CET</v>
          </cell>
          <cell r="F1252">
            <v>0</v>
          </cell>
          <cell r="G1252">
            <v>2</v>
          </cell>
          <cell r="H1252" t="str">
            <v>2010-02-28</v>
          </cell>
        </row>
        <row r="1253">
          <cell r="A1253" t="str">
            <v>480004</v>
          </cell>
          <cell r="B1253" t="str">
            <v>1015</v>
          </cell>
          <cell r="C1253">
            <v>-4447.08</v>
          </cell>
          <cell r="D1253" t="str">
            <v>215</v>
          </cell>
          <cell r="E1253" t="str">
            <v>WY-CET</v>
          </cell>
          <cell r="F1253">
            <v>0</v>
          </cell>
          <cell r="G1253">
            <v>7</v>
          </cell>
          <cell r="H1253" t="str">
            <v>2009-07-31</v>
          </cell>
        </row>
        <row r="1254">
          <cell r="A1254" t="str">
            <v>480004</v>
          </cell>
          <cell r="B1254" t="str">
            <v>1015</v>
          </cell>
          <cell r="C1254">
            <v>3449981.86</v>
          </cell>
          <cell r="D1254" t="str">
            <v>215</v>
          </cell>
          <cell r="E1254" t="str">
            <v>CET</v>
          </cell>
          <cell r="F1254">
            <v>0</v>
          </cell>
          <cell r="G1254">
            <v>12</v>
          </cell>
          <cell r="H1254" t="str">
            <v>2009-12-31</v>
          </cell>
        </row>
        <row r="1255">
          <cell r="A1255" t="str">
            <v>480004</v>
          </cell>
          <cell r="B1255" t="str">
            <v>1015</v>
          </cell>
          <cell r="C1255">
            <v>-177802.72</v>
          </cell>
          <cell r="D1255" t="str">
            <v>215</v>
          </cell>
          <cell r="E1255" t="str">
            <v>WY-CET</v>
          </cell>
          <cell r="F1255">
            <v>0</v>
          </cell>
          <cell r="G1255">
            <v>2</v>
          </cell>
          <cell r="H1255" t="str">
            <v>2010-02-28</v>
          </cell>
        </row>
        <row r="1256">
          <cell r="A1256" t="str">
            <v>480004</v>
          </cell>
          <cell r="B1256" t="str">
            <v>1015</v>
          </cell>
          <cell r="C1256">
            <v>-11366.69</v>
          </cell>
          <cell r="D1256" t="str">
            <v>215</v>
          </cell>
          <cell r="E1256" t="str">
            <v>WY-CET</v>
          </cell>
          <cell r="F1256">
            <v>0</v>
          </cell>
          <cell r="G1256">
            <v>6</v>
          </cell>
          <cell r="H1256" t="str">
            <v>2010-06-30</v>
          </cell>
        </row>
        <row r="1257">
          <cell r="A1257" t="str">
            <v>480005</v>
          </cell>
          <cell r="B1257" t="str">
            <v>1015</v>
          </cell>
          <cell r="C1257">
            <v>-450992.28</v>
          </cell>
          <cell r="D1257" t="str">
            <v>216</v>
          </cell>
          <cell r="E1257" t="str">
            <v>407</v>
          </cell>
          <cell r="F1257">
            <v>0</v>
          </cell>
          <cell r="G1257">
            <v>9</v>
          </cell>
          <cell r="H1257" t="str">
            <v>2009-09-30</v>
          </cell>
        </row>
        <row r="1258">
          <cell r="A1258" t="str">
            <v>480005</v>
          </cell>
          <cell r="B1258" t="str">
            <v>1015</v>
          </cell>
          <cell r="C1258">
            <v>-2775026.15</v>
          </cell>
          <cell r="D1258" t="str">
            <v>216</v>
          </cell>
          <cell r="E1258" t="str">
            <v>407</v>
          </cell>
          <cell r="F1258">
            <v>0</v>
          </cell>
          <cell r="G1258">
            <v>10</v>
          </cell>
          <cell r="H1258" t="str">
            <v>2009-10-31</v>
          </cell>
        </row>
        <row r="1259">
          <cell r="A1259" t="str">
            <v>480005</v>
          </cell>
          <cell r="B1259" t="str">
            <v>1015</v>
          </cell>
          <cell r="C1259">
            <v>-6895.72</v>
          </cell>
          <cell r="D1259" t="str">
            <v>216</v>
          </cell>
          <cell r="E1259" t="str">
            <v>407</v>
          </cell>
          <cell r="F1259">
            <v>0</v>
          </cell>
          <cell r="G1259">
            <v>4</v>
          </cell>
          <cell r="H1259" t="str">
            <v>2010-04-30</v>
          </cell>
        </row>
        <row r="1260">
          <cell r="A1260" t="str">
            <v>480005</v>
          </cell>
          <cell r="B1260" t="str">
            <v>1015</v>
          </cell>
          <cell r="C1260">
            <v>-4958.7299999999996</v>
          </cell>
          <cell r="D1260" t="str">
            <v>216</v>
          </cell>
          <cell r="E1260" t="str">
            <v>407</v>
          </cell>
          <cell r="F1260">
            <v>0</v>
          </cell>
          <cell r="G1260">
            <v>5</v>
          </cell>
          <cell r="H1260" t="str">
            <v>2010-05-31</v>
          </cell>
        </row>
        <row r="1261">
          <cell r="A1261" t="str">
            <v>480005</v>
          </cell>
          <cell r="B1261" t="str">
            <v>1015</v>
          </cell>
          <cell r="C1261">
            <v>0</v>
          </cell>
          <cell r="D1261" t="str">
            <v>216W</v>
          </cell>
          <cell r="E1261" t="str">
            <v>407</v>
          </cell>
          <cell r="F1261">
            <v>0</v>
          </cell>
          <cell r="G1261">
            <v>6</v>
          </cell>
          <cell r="H1261" t="str">
            <v>2010-06-30</v>
          </cell>
        </row>
        <row r="1262">
          <cell r="A1262" t="str">
            <v>480005</v>
          </cell>
          <cell r="B1262" t="str">
            <v>1015</v>
          </cell>
          <cell r="C1262">
            <v>-489731.94</v>
          </cell>
          <cell r="D1262" t="str">
            <v>216</v>
          </cell>
          <cell r="E1262" t="str">
            <v>407</v>
          </cell>
          <cell r="F1262">
            <v>0</v>
          </cell>
          <cell r="G1262">
            <v>7</v>
          </cell>
          <cell r="H1262" t="str">
            <v>2009-07-31</v>
          </cell>
        </row>
        <row r="1263">
          <cell r="A1263" t="str">
            <v>480005</v>
          </cell>
          <cell r="B1263" t="str">
            <v>1015</v>
          </cell>
          <cell r="C1263">
            <v>-6158.6</v>
          </cell>
          <cell r="D1263" t="str">
            <v>216</v>
          </cell>
          <cell r="E1263" t="str">
            <v>407</v>
          </cell>
          <cell r="F1263">
            <v>0</v>
          </cell>
          <cell r="G1263">
            <v>10</v>
          </cell>
          <cell r="H1263" t="str">
            <v>2009-10-31</v>
          </cell>
        </row>
        <row r="1264">
          <cell r="A1264" t="str">
            <v>480005</v>
          </cell>
          <cell r="B1264" t="str">
            <v>1015</v>
          </cell>
          <cell r="C1264">
            <v>-8535068.5</v>
          </cell>
          <cell r="D1264" t="str">
            <v>216</v>
          </cell>
          <cell r="E1264" t="str">
            <v>407</v>
          </cell>
          <cell r="F1264">
            <v>0</v>
          </cell>
          <cell r="G1264">
            <v>12</v>
          </cell>
          <cell r="H1264" t="str">
            <v>2009-12-31</v>
          </cell>
        </row>
        <row r="1265">
          <cell r="A1265" t="str">
            <v>480005</v>
          </cell>
          <cell r="B1265" t="str">
            <v>1015</v>
          </cell>
          <cell r="C1265">
            <v>-1262436.31</v>
          </cell>
          <cell r="D1265" t="str">
            <v>216</v>
          </cell>
          <cell r="E1265" t="str">
            <v>407</v>
          </cell>
          <cell r="F1265">
            <v>0</v>
          </cell>
          <cell r="G1265">
            <v>5</v>
          </cell>
          <cell r="H1265" t="str">
            <v>2010-05-31</v>
          </cell>
        </row>
        <row r="1266">
          <cell r="A1266" t="str">
            <v>480005</v>
          </cell>
          <cell r="B1266" t="str">
            <v>1015</v>
          </cell>
          <cell r="C1266">
            <v>-462432.11</v>
          </cell>
          <cell r="D1266" t="str">
            <v>216</v>
          </cell>
          <cell r="E1266" t="str">
            <v>407</v>
          </cell>
          <cell r="F1266">
            <v>0</v>
          </cell>
          <cell r="G1266">
            <v>8</v>
          </cell>
          <cell r="H1266" t="str">
            <v>2009-08-31</v>
          </cell>
        </row>
        <row r="1267">
          <cell r="A1267" t="str">
            <v>480005</v>
          </cell>
          <cell r="B1267" t="str">
            <v>1015</v>
          </cell>
          <cell r="C1267">
            <v>-871.55</v>
          </cell>
          <cell r="D1267" t="str">
            <v>216</v>
          </cell>
          <cell r="E1267" t="str">
            <v>407</v>
          </cell>
          <cell r="F1267">
            <v>0</v>
          </cell>
          <cell r="G1267">
            <v>6</v>
          </cell>
          <cell r="H1267" t="str">
            <v>2010-06-30</v>
          </cell>
        </row>
        <row r="1268">
          <cell r="A1268" t="str">
            <v>480005</v>
          </cell>
          <cell r="B1268" t="str">
            <v>1015</v>
          </cell>
          <cell r="C1268">
            <v>-861.21</v>
          </cell>
          <cell r="D1268" t="str">
            <v>216</v>
          </cell>
          <cell r="E1268" t="str">
            <v>407</v>
          </cell>
          <cell r="F1268">
            <v>0</v>
          </cell>
          <cell r="G1268">
            <v>7</v>
          </cell>
          <cell r="H1268" t="str">
            <v>2009-07-31</v>
          </cell>
        </row>
        <row r="1269">
          <cell r="A1269" t="str">
            <v>480005</v>
          </cell>
          <cell r="B1269" t="str">
            <v>1015</v>
          </cell>
          <cell r="C1269">
            <v>-5655680.9699999997</v>
          </cell>
          <cell r="D1269" t="str">
            <v>216</v>
          </cell>
          <cell r="E1269" t="str">
            <v>407</v>
          </cell>
          <cell r="F1269">
            <v>0</v>
          </cell>
          <cell r="G1269">
            <v>2</v>
          </cell>
          <cell r="H1269" t="str">
            <v>2010-02-28</v>
          </cell>
        </row>
        <row r="1270">
          <cell r="A1270" t="str">
            <v>480005</v>
          </cell>
          <cell r="B1270" t="str">
            <v>1015</v>
          </cell>
          <cell r="C1270">
            <v>-945705.57</v>
          </cell>
          <cell r="D1270" t="str">
            <v>216</v>
          </cell>
          <cell r="E1270" t="str">
            <v>407</v>
          </cell>
          <cell r="F1270">
            <v>0</v>
          </cell>
          <cell r="G1270">
            <v>6</v>
          </cell>
          <cell r="H1270" t="str">
            <v>2010-06-30</v>
          </cell>
        </row>
        <row r="1271">
          <cell r="A1271" t="str">
            <v>480005</v>
          </cell>
          <cell r="B1271" t="str">
            <v>1015</v>
          </cell>
          <cell r="C1271">
            <v>-4172933.08</v>
          </cell>
          <cell r="D1271" t="str">
            <v>216</v>
          </cell>
          <cell r="E1271" t="str">
            <v>407</v>
          </cell>
          <cell r="F1271">
            <v>0</v>
          </cell>
          <cell r="G1271">
            <v>11</v>
          </cell>
          <cell r="H1271" t="str">
            <v>2009-11-30</v>
          </cell>
        </row>
        <row r="1272">
          <cell r="A1272" t="str">
            <v>480005</v>
          </cell>
          <cell r="B1272" t="str">
            <v>1015</v>
          </cell>
          <cell r="C1272">
            <v>-9930.61</v>
          </cell>
          <cell r="D1272" t="str">
            <v>216</v>
          </cell>
          <cell r="E1272" t="str">
            <v>407</v>
          </cell>
          <cell r="F1272">
            <v>0</v>
          </cell>
          <cell r="G1272">
            <v>11</v>
          </cell>
          <cell r="H1272" t="str">
            <v>2009-11-30</v>
          </cell>
        </row>
        <row r="1273">
          <cell r="A1273" t="str">
            <v>480005</v>
          </cell>
          <cell r="B1273" t="str">
            <v>1015</v>
          </cell>
          <cell r="C1273">
            <v>-1084.6600000000001</v>
          </cell>
          <cell r="D1273" t="str">
            <v>216</v>
          </cell>
          <cell r="E1273" t="str">
            <v>407</v>
          </cell>
          <cell r="F1273">
            <v>0</v>
          </cell>
          <cell r="G1273">
            <v>8</v>
          </cell>
          <cell r="H1273" t="str">
            <v>2009-08-31</v>
          </cell>
        </row>
        <row r="1274">
          <cell r="A1274" t="str">
            <v>480005</v>
          </cell>
          <cell r="B1274" t="str">
            <v>1015</v>
          </cell>
          <cell r="C1274">
            <v>-770.65</v>
          </cell>
          <cell r="D1274" t="str">
            <v>216</v>
          </cell>
          <cell r="E1274" t="str">
            <v>407</v>
          </cell>
          <cell r="F1274">
            <v>0</v>
          </cell>
          <cell r="G1274">
            <v>9</v>
          </cell>
          <cell r="H1274" t="str">
            <v>2009-09-30</v>
          </cell>
        </row>
        <row r="1275">
          <cell r="A1275" t="str">
            <v>480005</v>
          </cell>
          <cell r="B1275" t="str">
            <v>1015</v>
          </cell>
          <cell r="C1275">
            <v>-15804.84</v>
          </cell>
          <cell r="D1275" t="str">
            <v>216</v>
          </cell>
          <cell r="E1275" t="str">
            <v>407</v>
          </cell>
          <cell r="F1275">
            <v>0</v>
          </cell>
          <cell r="G1275">
            <v>12</v>
          </cell>
          <cell r="H1275" t="str">
            <v>2009-12-31</v>
          </cell>
        </row>
        <row r="1276">
          <cell r="A1276" t="str">
            <v>480005</v>
          </cell>
          <cell r="B1276" t="str">
            <v>1015</v>
          </cell>
          <cell r="C1276">
            <v>-3441488.52</v>
          </cell>
          <cell r="D1276" t="str">
            <v>216</v>
          </cell>
          <cell r="E1276" t="str">
            <v>407</v>
          </cell>
          <cell r="F1276">
            <v>0</v>
          </cell>
          <cell r="G1276">
            <v>4</v>
          </cell>
          <cell r="H1276" t="str">
            <v>2010-04-30</v>
          </cell>
        </row>
        <row r="1277">
          <cell r="A1277" t="str">
            <v>480005</v>
          </cell>
          <cell r="B1277" t="str">
            <v>1015</v>
          </cell>
          <cell r="C1277">
            <v>-7621557.9800000004</v>
          </cell>
          <cell r="D1277" t="str">
            <v>216</v>
          </cell>
          <cell r="E1277" t="str">
            <v>407</v>
          </cell>
          <cell r="F1277">
            <v>0</v>
          </cell>
          <cell r="G1277">
            <v>1</v>
          </cell>
          <cell r="H1277" t="str">
            <v>2010-01-31</v>
          </cell>
        </row>
        <row r="1278">
          <cell r="A1278" t="str">
            <v>480005</v>
          </cell>
          <cell r="B1278" t="str">
            <v>1015</v>
          </cell>
          <cell r="C1278">
            <v>-14222.04</v>
          </cell>
          <cell r="D1278" t="str">
            <v>216</v>
          </cell>
          <cell r="E1278" t="str">
            <v>407</v>
          </cell>
          <cell r="F1278">
            <v>0</v>
          </cell>
          <cell r="G1278">
            <v>1</v>
          </cell>
          <cell r="H1278" t="str">
            <v>2010-01-31</v>
          </cell>
        </row>
        <row r="1279">
          <cell r="A1279" t="str">
            <v>480005</v>
          </cell>
          <cell r="B1279" t="str">
            <v>1015</v>
          </cell>
          <cell r="C1279">
            <v>-10730.27</v>
          </cell>
          <cell r="D1279" t="str">
            <v>216</v>
          </cell>
          <cell r="E1279" t="str">
            <v>407</v>
          </cell>
          <cell r="F1279">
            <v>0</v>
          </cell>
          <cell r="G1279">
            <v>2</v>
          </cell>
          <cell r="H1279" t="str">
            <v>2010-02-28</v>
          </cell>
        </row>
        <row r="1280">
          <cell r="A1280" t="str">
            <v>480005</v>
          </cell>
          <cell r="B1280" t="str">
            <v>1015</v>
          </cell>
          <cell r="C1280">
            <v>-4944103.22</v>
          </cell>
          <cell r="D1280" t="str">
            <v>216</v>
          </cell>
          <cell r="E1280" t="str">
            <v>407</v>
          </cell>
          <cell r="F1280">
            <v>0</v>
          </cell>
          <cell r="G1280">
            <v>3</v>
          </cell>
          <cell r="H1280" t="str">
            <v>2010-03-31</v>
          </cell>
        </row>
        <row r="1281">
          <cell r="A1281" t="str">
            <v>480005</v>
          </cell>
          <cell r="B1281" t="str">
            <v>1015</v>
          </cell>
          <cell r="C1281">
            <v>-7810.31</v>
          </cell>
          <cell r="D1281" t="str">
            <v>216</v>
          </cell>
          <cell r="E1281" t="str">
            <v>407</v>
          </cell>
          <cell r="F1281">
            <v>0</v>
          </cell>
          <cell r="G1281">
            <v>3</v>
          </cell>
          <cell r="H1281" t="str">
            <v>2010-03-31</v>
          </cell>
        </row>
        <row r="1282">
          <cell r="A1282" t="str">
            <v>480005</v>
          </cell>
          <cell r="B1282" t="str">
            <v>1015</v>
          </cell>
          <cell r="C1282">
            <v>0</v>
          </cell>
          <cell r="D1282" t="str">
            <v>216</v>
          </cell>
          <cell r="E1282" t="str">
            <v>408</v>
          </cell>
          <cell r="F1282">
            <v>0</v>
          </cell>
          <cell r="G1282">
            <v>9</v>
          </cell>
          <cell r="H1282" t="str">
            <v>2009-09-30</v>
          </cell>
        </row>
        <row r="1283">
          <cell r="A1283" t="str">
            <v>480005</v>
          </cell>
          <cell r="B1283" t="str">
            <v>1015</v>
          </cell>
          <cell r="C1283">
            <v>-4990.59</v>
          </cell>
          <cell r="D1283" t="str">
            <v>216W</v>
          </cell>
          <cell r="E1283" t="str">
            <v>453</v>
          </cell>
          <cell r="F1283">
            <v>0</v>
          </cell>
          <cell r="G1283">
            <v>6</v>
          </cell>
          <cell r="H1283" t="str">
            <v>2010-06-30</v>
          </cell>
        </row>
        <row r="1284">
          <cell r="A1284" t="str">
            <v>489304</v>
          </cell>
          <cell r="B1284" t="str">
            <v>1015</v>
          </cell>
          <cell r="C1284">
            <v>-291658.95</v>
          </cell>
          <cell r="D1284" t="str">
            <v>250</v>
          </cell>
          <cell r="E1284" t="str">
            <v>405</v>
          </cell>
          <cell r="F1284">
            <v>-1148770</v>
          </cell>
          <cell r="G1284">
            <v>9</v>
          </cell>
          <cell r="H1284" t="str">
            <v>2009-09-30</v>
          </cell>
        </row>
        <row r="1285">
          <cell r="A1285" t="str">
            <v>489304</v>
          </cell>
          <cell r="B1285" t="str">
            <v>1015</v>
          </cell>
          <cell r="C1285">
            <v>-287561.18</v>
          </cell>
          <cell r="D1285" t="str">
            <v>250</v>
          </cell>
          <cell r="E1285" t="str">
            <v>405</v>
          </cell>
          <cell r="F1285">
            <v>-2177372</v>
          </cell>
          <cell r="G1285">
            <v>3</v>
          </cell>
          <cell r="H1285" t="str">
            <v>2010-03-31</v>
          </cell>
        </row>
        <row r="1286">
          <cell r="A1286" t="str">
            <v>489300</v>
          </cell>
          <cell r="B1286" t="str">
            <v>1015</v>
          </cell>
          <cell r="C1286">
            <v>-69973.87</v>
          </cell>
          <cell r="D1286" t="str">
            <v>250</v>
          </cell>
          <cell r="E1286" t="str">
            <v>405</v>
          </cell>
          <cell r="F1286">
            <v>-339993</v>
          </cell>
          <cell r="G1286">
            <v>11</v>
          </cell>
          <cell r="H1286" t="str">
            <v>2009-11-30</v>
          </cell>
        </row>
        <row r="1287">
          <cell r="A1287" t="str">
            <v>489300</v>
          </cell>
          <cell r="B1287" t="str">
            <v>1015</v>
          </cell>
          <cell r="C1287">
            <v>-87987.56</v>
          </cell>
          <cell r="D1287" t="str">
            <v>250</v>
          </cell>
          <cell r="E1287" t="str">
            <v>405</v>
          </cell>
          <cell r="F1287">
            <v>-482408</v>
          </cell>
          <cell r="G1287">
            <v>1</v>
          </cell>
          <cell r="H1287" t="str">
            <v>2010-01-31</v>
          </cell>
        </row>
        <row r="1288">
          <cell r="A1288" t="str">
            <v>489300</v>
          </cell>
          <cell r="B1288" t="str">
            <v>1015</v>
          </cell>
          <cell r="C1288">
            <v>-70178.679999999993</v>
          </cell>
          <cell r="D1288" t="str">
            <v>250</v>
          </cell>
          <cell r="E1288" t="str">
            <v>405</v>
          </cell>
          <cell r="F1288">
            <v>-343108</v>
          </cell>
          <cell r="G1288">
            <v>4</v>
          </cell>
          <cell r="H1288" t="str">
            <v>2010-04-30</v>
          </cell>
        </row>
        <row r="1289">
          <cell r="A1289" t="str">
            <v>489304</v>
          </cell>
          <cell r="B1289" t="str">
            <v>1015</v>
          </cell>
          <cell r="C1289">
            <v>-363511.34</v>
          </cell>
          <cell r="D1289" t="str">
            <v>250</v>
          </cell>
          <cell r="E1289" t="str">
            <v>405</v>
          </cell>
          <cell r="F1289">
            <v>-2469889</v>
          </cell>
          <cell r="G1289">
            <v>7</v>
          </cell>
          <cell r="H1289" t="str">
            <v>2009-07-31</v>
          </cell>
        </row>
        <row r="1290">
          <cell r="A1290" t="str">
            <v>489304</v>
          </cell>
          <cell r="B1290" t="str">
            <v>1015</v>
          </cell>
          <cell r="C1290">
            <v>-275339.95</v>
          </cell>
          <cell r="D1290" t="str">
            <v>250</v>
          </cell>
          <cell r="E1290" t="str">
            <v>405</v>
          </cell>
          <cell r="F1290">
            <v>-1848781</v>
          </cell>
          <cell r="G1290">
            <v>4</v>
          </cell>
          <cell r="H1290" t="str">
            <v>2010-04-30</v>
          </cell>
        </row>
        <row r="1291">
          <cell r="A1291" t="str">
            <v>489300</v>
          </cell>
          <cell r="B1291" t="str">
            <v>1015</v>
          </cell>
          <cell r="C1291">
            <v>-60362.94</v>
          </cell>
          <cell r="D1291" t="str">
            <v>250</v>
          </cell>
          <cell r="E1291" t="str">
            <v>405</v>
          </cell>
          <cell r="F1291">
            <v>-286859</v>
          </cell>
          <cell r="G1291">
            <v>7</v>
          </cell>
          <cell r="H1291" t="str">
            <v>2009-07-31</v>
          </cell>
        </row>
        <row r="1292">
          <cell r="A1292" t="str">
            <v>489300</v>
          </cell>
          <cell r="B1292" t="str">
            <v>1015</v>
          </cell>
          <cell r="C1292">
            <v>-66576.160000000003</v>
          </cell>
          <cell r="D1292" t="str">
            <v>250</v>
          </cell>
          <cell r="E1292" t="str">
            <v>405</v>
          </cell>
          <cell r="F1292">
            <v>-320002</v>
          </cell>
          <cell r="G1292">
            <v>2</v>
          </cell>
          <cell r="H1292" t="str">
            <v>2010-02-28</v>
          </cell>
        </row>
        <row r="1293">
          <cell r="A1293" t="str">
            <v>489304</v>
          </cell>
          <cell r="B1293" t="str">
            <v>1015</v>
          </cell>
          <cell r="C1293">
            <v>-406514.8</v>
          </cell>
          <cell r="D1293" t="str">
            <v>250</v>
          </cell>
          <cell r="E1293" t="str">
            <v>405</v>
          </cell>
          <cell r="F1293">
            <v>-2945854</v>
          </cell>
          <cell r="G1293">
            <v>12</v>
          </cell>
          <cell r="H1293" t="str">
            <v>2009-12-31</v>
          </cell>
        </row>
        <row r="1294">
          <cell r="A1294" t="str">
            <v>489300</v>
          </cell>
          <cell r="B1294" t="str">
            <v>1015</v>
          </cell>
          <cell r="C1294">
            <v>-63161.21</v>
          </cell>
          <cell r="D1294" t="str">
            <v>250</v>
          </cell>
          <cell r="E1294" t="str">
            <v>405</v>
          </cell>
          <cell r="F1294">
            <v>-311176</v>
          </cell>
          <cell r="G1294">
            <v>9</v>
          </cell>
          <cell r="H1294" t="str">
            <v>2009-09-30</v>
          </cell>
        </row>
        <row r="1295">
          <cell r="A1295" t="str">
            <v>489300</v>
          </cell>
          <cell r="B1295" t="str">
            <v>1015</v>
          </cell>
          <cell r="C1295">
            <v>-109550.93</v>
          </cell>
          <cell r="D1295" t="str">
            <v>250</v>
          </cell>
          <cell r="E1295" t="str">
            <v>405</v>
          </cell>
          <cell r="F1295">
            <v>-641454</v>
          </cell>
          <cell r="G1295">
            <v>12</v>
          </cell>
          <cell r="H1295" t="str">
            <v>2009-12-31</v>
          </cell>
        </row>
        <row r="1296">
          <cell r="A1296" t="str">
            <v>489304</v>
          </cell>
          <cell r="B1296" t="str">
            <v>1015</v>
          </cell>
          <cell r="C1296">
            <v>-343948.77</v>
          </cell>
          <cell r="D1296" t="str">
            <v>250</v>
          </cell>
          <cell r="E1296" t="str">
            <v>405</v>
          </cell>
          <cell r="F1296">
            <v>-2008060</v>
          </cell>
          <cell r="G1296">
            <v>8</v>
          </cell>
          <cell r="H1296" t="str">
            <v>2009-08-31</v>
          </cell>
        </row>
        <row r="1297">
          <cell r="A1297" t="str">
            <v>489304</v>
          </cell>
          <cell r="B1297" t="str">
            <v>1015</v>
          </cell>
          <cell r="C1297">
            <v>-275549.42</v>
          </cell>
          <cell r="D1297" t="str">
            <v>250</v>
          </cell>
          <cell r="E1297" t="str">
            <v>405</v>
          </cell>
          <cell r="F1297">
            <v>-2000760</v>
          </cell>
          <cell r="G1297">
            <v>2</v>
          </cell>
          <cell r="H1297" t="str">
            <v>2010-02-28</v>
          </cell>
        </row>
        <row r="1298">
          <cell r="A1298" t="str">
            <v>489304</v>
          </cell>
          <cell r="B1298" t="str">
            <v>1015</v>
          </cell>
          <cell r="C1298">
            <v>-253942.64</v>
          </cell>
          <cell r="D1298" t="str">
            <v>250</v>
          </cell>
          <cell r="E1298" t="str">
            <v>405</v>
          </cell>
          <cell r="F1298">
            <v>-1598412</v>
          </cell>
          <cell r="G1298">
            <v>5</v>
          </cell>
          <cell r="H1298" t="str">
            <v>2010-05-31</v>
          </cell>
        </row>
        <row r="1299">
          <cell r="A1299" t="str">
            <v>489300</v>
          </cell>
          <cell r="B1299" t="str">
            <v>1015</v>
          </cell>
          <cell r="C1299">
            <v>-75835.06</v>
          </cell>
          <cell r="D1299" t="str">
            <v>250</v>
          </cell>
          <cell r="E1299" t="str">
            <v>405</v>
          </cell>
          <cell r="F1299">
            <v>-401168</v>
          </cell>
          <cell r="G1299">
            <v>3</v>
          </cell>
          <cell r="H1299" t="str">
            <v>2010-03-31</v>
          </cell>
        </row>
        <row r="1300">
          <cell r="A1300" t="str">
            <v>489304</v>
          </cell>
          <cell r="B1300" t="str">
            <v>1015</v>
          </cell>
          <cell r="C1300">
            <v>-314883.42</v>
          </cell>
          <cell r="D1300" t="str">
            <v>250</v>
          </cell>
          <cell r="E1300" t="str">
            <v>405</v>
          </cell>
          <cell r="F1300">
            <v>-947057</v>
          </cell>
          <cell r="G1300">
            <v>10</v>
          </cell>
          <cell r="H1300" t="str">
            <v>2009-10-31</v>
          </cell>
        </row>
        <row r="1301">
          <cell r="A1301" t="str">
            <v>489304</v>
          </cell>
          <cell r="B1301" t="str">
            <v>1015</v>
          </cell>
          <cell r="C1301">
            <v>-293035.84000000003</v>
          </cell>
          <cell r="D1301" t="str">
            <v>250</v>
          </cell>
          <cell r="E1301" t="str">
            <v>405</v>
          </cell>
          <cell r="F1301">
            <v>-2317089</v>
          </cell>
          <cell r="G1301">
            <v>1</v>
          </cell>
          <cell r="H1301" t="str">
            <v>2010-01-31</v>
          </cell>
        </row>
        <row r="1302">
          <cell r="A1302" t="str">
            <v>489300</v>
          </cell>
          <cell r="B1302" t="str">
            <v>1015</v>
          </cell>
          <cell r="C1302">
            <v>-68937.59</v>
          </cell>
          <cell r="D1302" t="str">
            <v>250</v>
          </cell>
          <cell r="E1302" t="str">
            <v>405</v>
          </cell>
          <cell r="F1302">
            <v>-348838</v>
          </cell>
          <cell r="G1302">
            <v>8</v>
          </cell>
          <cell r="H1302" t="str">
            <v>2009-08-31</v>
          </cell>
        </row>
        <row r="1303">
          <cell r="A1303" t="str">
            <v>489300</v>
          </cell>
          <cell r="B1303" t="str">
            <v>1015</v>
          </cell>
          <cell r="C1303">
            <v>-76883.520000000004</v>
          </cell>
          <cell r="D1303" t="str">
            <v>250</v>
          </cell>
          <cell r="E1303" t="str">
            <v>405</v>
          </cell>
          <cell r="F1303">
            <v>-375049</v>
          </cell>
          <cell r="G1303">
            <v>10</v>
          </cell>
          <cell r="H1303" t="str">
            <v>2009-10-31</v>
          </cell>
        </row>
        <row r="1304">
          <cell r="A1304" t="str">
            <v>489304</v>
          </cell>
          <cell r="B1304" t="str">
            <v>1015</v>
          </cell>
          <cell r="C1304">
            <v>-918115.23</v>
          </cell>
          <cell r="D1304" t="str">
            <v>250</v>
          </cell>
          <cell r="E1304" t="str">
            <v>405</v>
          </cell>
          <cell r="F1304">
            <v>-1506190</v>
          </cell>
          <cell r="G1304">
            <v>11</v>
          </cell>
          <cell r="H1304" t="str">
            <v>2009-11-30</v>
          </cell>
        </row>
        <row r="1305">
          <cell r="A1305" t="str">
            <v>489300</v>
          </cell>
          <cell r="B1305" t="str">
            <v>1015</v>
          </cell>
          <cell r="C1305">
            <v>-58241.98</v>
          </cell>
          <cell r="D1305" t="str">
            <v>250</v>
          </cell>
          <cell r="E1305" t="str">
            <v>405</v>
          </cell>
          <cell r="F1305">
            <v>-264124</v>
          </cell>
          <cell r="G1305">
            <v>6</v>
          </cell>
          <cell r="H1305" t="str">
            <v>2010-06-30</v>
          </cell>
        </row>
        <row r="1306">
          <cell r="A1306" t="str">
            <v>489304</v>
          </cell>
          <cell r="B1306" t="str">
            <v>1015</v>
          </cell>
          <cell r="C1306">
            <v>-248055.98</v>
          </cell>
          <cell r="D1306" t="str">
            <v>250</v>
          </cell>
          <cell r="E1306" t="str">
            <v>405</v>
          </cell>
          <cell r="F1306">
            <v>-1231416</v>
          </cell>
          <cell r="G1306">
            <v>6</v>
          </cell>
          <cell r="H1306" t="str">
            <v>2010-06-30</v>
          </cell>
        </row>
        <row r="1307">
          <cell r="A1307" t="str">
            <v>489300</v>
          </cell>
          <cell r="B1307" t="str">
            <v>1015</v>
          </cell>
          <cell r="C1307">
            <v>-65674.06</v>
          </cell>
          <cell r="D1307" t="str">
            <v>250</v>
          </cell>
          <cell r="E1307" t="str">
            <v>405</v>
          </cell>
          <cell r="F1307">
            <v>-319440</v>
          </cell>
          <cell r="G1307">
            <v>5</v>
          </cell>
          <cell r="H1307" t="str">
            <v>2010-05-31</v>
          </cell>
        </row>
        <row r="1308">
          <cell r="A1308" t="str">
            <v>489300</v>
          </cell>
          <cell r="B1308" t="str">
            <v>1015</v>
          </cell>
          <cell r="C1308">
            <v>-334721.03999999998</v>
          </cell>
          <cell r="D1308" t="str">
            <v>250</v>
          </cell>
          <cell r="E1308" t="str">
            <v>406</v>
          </cell>
          <cell r="F1308">
            <v>-1598038</v>
          </cell>
          <cell r="G1308">
            <v>8</v>
          </cell>
          <cell r="H1308" t="str">
            <v>2009-08-31</v>
          </cell>
        </row>
        <row r="1309">
          <cell r="A1309" t="str">
            <v>489300</v>
          </cell>
          <cell r="B1309" t="str">
            <v>1015</v>
          </cell>
          <cell r="C1309">
            <v>-338349.27</v>
          </cell>
          <cell r="D1309" t="str">
            <v>250</v>
          </cell>
          <cell r="E1309" t="str">
            <v>406</v>
          </cell>
          <cell r="F1309">
            <v>-1613755</v>
          </cell>
          <cell r="G1309">
            <v>9</v>
          </cell>
          <cell r="H1309" t="str">
            <v>2009-09-30</v>
          </cell>
        </row>
        <row r="1310">
          <cell r="A1310" t="str">
            <v>489300</v>
          </cell>
          <cell r="B1310" t="str">
            <v>1015</v>
          </cell>
          <cell r="C1310">
            <v>-466127.07</v>
          </cell>
          <cell r="D1310" t="str">
            <v>250</v>
          </cell>
          <cell r="E1310" t="str">
            <v>406</v>
          </cell>
          <cell r="F1310">
            <v>-2159776</v>
          </cell>
          <cell r="G1310">
            <v>1</v>
          </cell>
          <cell r="H1310" t="str">
            <v>2010-01-31</v>
          </cell>
        </row>
        <row r="1311">
          <cell r="A1311" t="str">
            <v>489304</v>
          </cell>
          <cell r="B1311" t="str">
            <v>1015</v>
          </cell>
          <cell r="C1311">
            <v>-144079.79999999999</v>
          </cell>
          <cell r="D1311" t="str">
            <v>250</v>
          </cell>
          <cell r="E1311" t="str">
            <v>406</v>
          </cell>
          <cell r="F1311">
            <v>-609776</v>
          </cell>
          <cell r="G1311">
            <v>4</v>
          </cell>
          <cell r="H1311" t="str">
            <v>2010-04-30</v>
          </cell>
        </row>
        <row r="1312">
          <cell r="A1312" t="str">
            <v>489304</v>
          </cell>
          <cell r="B1312" t="str">
            <v>1015</v>
          </cell>
          <cell r="C1312">
            <v>-132041.71</v>
          </cell>
          <cell r="D1312" t="str">
            <v>250</v>
          </cell>
          <cell r="E1312" t="str">
            <v>406</v>
          </cell>
          <cell r="F1312">
            <v>-549846</v>
          </cell>
          <cell r="G1312">
            <v>5</v>
          </cell>
          <cell r="H1312" t="str">
            <v>2010-05-31</v>
          </cell>
        </row>
        <row r="1313">
          <cell r="A1313" t="str">
            <v>489304</v>
          </cell>
          <cell r="B1313" t="str">
            <v>1015</v>
          </cell>
          <cell r="C1313">
            <v>-154878.34</v>
          </cell>
          <cell r="D1313" t="str">
            <v>250</v>
          </cell>
          <cell r="E1313" t="str">
            <v>406</v>
          </cell>
          <cell r="F1313">
            <v>-684599</v>
          </cell>
          <cell r="G1313">
            <v>11</v>
          </cell>
          <cell r="H1313" t="str">
            <v>2009-11-30</v>
          </cell>
        </row>
        <row r="1314">
          <cell r="A1314" t="str">
            <v>489304</v>
          </cell>
          <cell r="B1314" t="str">
            <v>1015</v>
          </cell>
          <cell r="C1314">
            <v>-182684.11</v>
          </cell>
          <cell r="D1314" t="str">
            <v>250</v>
          </cell>
          <cell r="E1314" t="str">
            <v>406</v>
          </cell>
          <cell r="F1314">
            <v>-857280</v>
          </cell>
          <cell r="G1314">
            <v>12</v>
          </cell>
          <cell r="H1314" t="str">
            <v>2009-12-31</v>
          </cell>
        </row>
        <row r="1315">
          <cell r="A1315" t="str">
            <v>489304</v>
          </cell>
          <cell r="B1315" t="str">
            <v>1015</v>
          </cell>
          <cell r="C1315">
            <v>-202731.03</v>
          </cell>
          <cell r="D1315" t="str">
            <v>250</v>
          </cell>
          <cell r="E1315" t="str">
            <v>406</v>
          </cell>
          <cell r="F1315">
            <v>-878163</v>
          </cell>
          <cell r="G1315">
            <v>1</v>
          </cell>
          <cell r="H1315" t="str">
            <v>2010-01-31</v>
          </cell>
        </row>
        <row r="1316">
          <cell r="A1316" t="str">
            <v>489300</v>
          </cell>
          <cell r="B1316" t="str">
            <v>1015</v>
          </cell>
          <cell r="C1316">
            <v>-395509.73</v>
          </cell>
          <cell r="D1316" t="str">
            <v>250</v>
          </cell>
          <cell r="E1316" t="str">
            <v>406</v>
          </cell>
          <cell r="F1316">
            <v>-2010176</v>
          </cell>
          <cell r="G1316">
            <v>3</v>
          </cell>
          <cell r="H1316" t="str">
            <v>2010-03-31</v>
          </cell>
        </row>
        <row r="1317">
          <cell r="A1317" t="str">
            <v>489300</v>
          </cell>
          <cell r="B1317" t="str">
            <v>1015</v>
          </cell>
          <cell r="C1317">
            <v>-364896.75</v>
          </cell>
          <cell r="D1317" t="str">
            <v>250</v>
          </cell>
          <cell r="E1317" t="str">
            <v>406</v>
          </cell>
          <cell r="F1317">
            <v>-1804151</v>
          </cell>
          <cell r="G1317">
            <v>5</v>
          </cell>
          <cell r="H1317" t="str">
            <v>2010-05-31</v>
          </cell>
        </row>
        <row r="1318">
          <cell r="A1318" t="str">
            <v>489300</v>
          </cell>
          <cell r="B1318" t="str">
            <v>1015</v>
          </cell>
          <cell r="C1318">
            <v>-366150.13</v>
          </cell>
          <cell r="D1318" t="str">
            <v>250</v>
          </cell>
          <cell r="E1318" t="str">
            <v>406</v>
          </cell>
          <cell r="F1318">
            <v>-1822982</v>
          </cell>
          <cell r="G1318">
            <v>6</v>
          </cell>
          <cell r="H1318" t="str">
            <v>2010-06-30</v>
          </cell>
        </row>
        <row r="1319">
          <cell r="A1319" t="str">
            <v>489300</v>
          </cell>
          <cell r="B1319" t="str">
            <v>1015</v>
          </cell>
          <cell r="C1319">
            <v>-330874.81</v>
          </cell>
          <cell r="D1319" t="str">
            <v>250</v>
          </cell>
          <cell r="E1319" t="str">
            <v>406</v>
          </cell>
          <cell r="F1319">
            <v>-1591592</v>
          </cell>
          <cell r="G1319">
            <v>7</v>
          </cell>
          <cell r="H1319" t="str">
            <v>2009-07-31</v>
          </cell>
        </row>
        <row r="1320">
          <cell r="A1320" t="str">
            <v>489300</v>
          </cell>
          <cell r="B1320" t="str">
            <v>1015</v>
          </cell>
          <cell r="C1320">
            <v>-391375.38</v>
          </cell>
          <cell r="D1320" t="str">
            <v>250</v>
          </cell>
          <cell r="E1320" t="str">
            <v>406</v>
          </cell>
          <cell r="F1320">
            <v>-1965891</v>
          </cell>
          <cell r="G1320">
            <v>12</v>
          </cell>
          <cell r="H1320" t="str">
            <v>2009-12-31</v>
          </cell>
        </row>
        <row r="1321">
          <cell r="A1321" t="str">
            <v>489300</v>
          </cell>
          <cell r="B1321" t="str">
            <v>1015</v>
          </cell>
          <cell r="C1321">
            <v>-400973.93</v>
          </cell>
          <cell r="D1321" t="str">
            <v>250</v>
          </cell>
          <cell r="E1321" t="str">
            <v>406</v>
          </cell>
          <cell r="F1321">
            <v>-2042933</v>
          </cell>
          <cell r="G1321">
            <v>2</v>
          </cell>
          <cell r="H1321" t="str">
            <v>2010-02-28</v>
          </cell>
        </row>
        <row r="1322">
          <cell r="A1322" t="str">
            <v>489300</v>
          </cell>
          <cell r="B1322" t="str">
            <v>1015</v>
          </cell>
          <cell r="C1322">
            <v>-388540.71</v>
          </cell>
          <cell r="D1322" t="str">
            <v>250</v>
          </cell>
          <cell r="E1322" t="str">
            <v>406</v>
          </cell>
          <cell r="F1322">
            <v>-1997812</v>
          </cell>
          <cell r="G1322">
            <v>4</v>
          </cell>
          <cell r="H1322" t="str">
            <v>2010-04-30</v>
          </cell>
        </row>
        <row r="1323">
          <cell r="A1323" t="str">
            <v>489304</v>
          </cell>
          <cell r="B1323" t="str">
            <v>1015</v>
          </cell>
          <cell r="C1323">
            <v>-127768.51</v>
          </cell>
          <cell r="D1323" t="str">
            <v>250</v>
          </cell>
          <cell r="E1323" t="str">
            <v>406</v>
          </cell>
          <cell r="F1323">
            <v>-524384</v>
          </cell>
          <cell r="G1323">
            <v>6</v>
          </cell>
          <cell r="H1323" t="str">
            <v>2010-06-30</v>
          </cell>
        </row>
        <row r="1324">
          <cell r="A1324" t="str">
            <v>489304</v>
          </cell>
          <cell r="B1324" t="str">
            <v>1015</v>
          </cell>
          <cell r="C1324">
            <v>-166031.72</v>
          </cell>
          <cell r="D1324" t="str">
            <v>250</v>
          </cell>
          <cell r="E1324" t="str">
            <v>406</v>
          </cell>
          <cell r="F1324">
            <v>-755422</v>
          </cell>
          <cell r="G1324">
            <v>3</v>
          </cell>
          <cell r="H1324" t="str">
            <v>2010-03-31</v>
          </cell>
        </row>
        <row r="1325">
          <cell r="A1325" t="str">
            <v>489304</v>
          </cell>
          <cell r="B1325" t="str">
            <v>1015</v>
          </cell>
          <cell r="C1325">
            <v>-136275.31</v>
          </cell>
          <cell r="D1325" t="str">
            <v>250</v>
          </cell>
          <cell r="E1325" t="str">
            <v>406</v>
          </cell>
          <cell r="F1325">
            <v>-587180</v>
          </cell>
          <cell r="G1325">
            <v>9</v>
          </cell>
          <cell r="H1325" t="str">
            <v>2009-09-30</v>
          </cell>
        </row>
        <row r="1326">
          <cell r="A1326" t="str">
            <v>489304</v>
          </cell>
          <cell r="B1326" t="str">
            <v>1015</v>
          </cell>
          <cell r="C1326">
            <v>-159331.35999999999</v>
          </cell>
          <cell r="D1326" t="str">
            <v>250</v>
          </cell>
          <cell r="E1326" t="str">
            <v>406</v>
          </cell>
          <cell r="F1326">
            <v>-700556</v>
          </cell>
          <cell r="G1326">
            <v>2</v>
          </cell>
          <cell r="H1326" t="str">
            <v>2010-02-28</v>
          </cell>
        </row>
        <row r="1327">
          <cell r="A1327" t="str">
            <v>489304</v>
          </cell>
          <cell r="B1327" t="str">
            <v>1015</v>
          </cell>
          <cell r="C1327">
            <v>-122850.77</v>
          </cell>
          <cell r="D1327" t="str">
            <v>250</v>
          </cell>
          <cell r="E1327" t="str">
            <v>406</v>
          </cell>
          <cell r="F1327">
            <v>-499884</v>
          </cell>
          <cell r="G1327">
            <v>7</v>
          </cell>
          <cell r="H1327" t="str">
            <v>2009-07-31</v>
          </cell>
        </row>
        <row r="1328">
          <cell r="A1328" t="str">
            <v>489304</v>
          </cell>
          <cell r="B1328" t="str">
            <v>1015</v>
          </cell>
          <cell r="C1328">
            <v>-127987.58</v>
          </cell>
          <cell r="D1328" t="str">
            <v>250</v>
          </cell>
          <cell r="E1328" t="str">
            <v>406</v>
          </cell>
          <cell r="F1328">
            <v>-539375</v>
          </cell>
          <cell r="G1328">
            <v>10</v>
          </cell>
          <cell r="H1328" t="str">
            <v>2009-10-31</v>
          </cell>
        </row>
        <row r="1329">
          <cell r="A1329" t="str">
            <v>489300</v>
          </cell>
          <cell r="B1329" t="str">
            <v>1015</v>
          </cell>
          <cell r="C1329">
            <v>-372073.26</v>
          </cell>
          <cell r="D1329" t="str">
            <v>250</v>
          </cell>
          <cell r="E1329" t="str">
            <v>406</v>
          </cell>
          <cell r="F1329">
            <v>-1835976</v>
          </cell>
          <cell r="G1329">
            <v>11</v>
          </cell>
          <cell r="H1329" t="str">
            <v>2009-11-30</v>
          </cell>
        </row>
        <row r="1330">
          <cell r="A1330" t="str">
            <v>489304</v>
          </cell>
          <cell r="B1330" t="str">
            <v>1015</v>
          </cell>
          <cell r="C1330">
            <v>-143779.48000000001</v>
          </cell>
          <cell r="D1330" t="str">
            <v>250</v>
          </cell>
          <cell r="E1330" t="str">
            <v>406</v>
          </cell>
          <cell r="F1330">
            <v>-606158</v>
          </cell>
          <cell r="G1330">
            <v>8</v>
          </cell>
          <cell r="H1330" t="str">
            <v>2009-08-31</v>
          </cell>
        </row>
        <row r="1331">
          <cell r="A1331" t="str">
            <v>489300</v>
          </cell>
          <cell r="B1331" t="str">
            <v>1015</v>
          </cell>
          <cell r="C1331">
            <v>-370291.62</v>
          </cell>
          <cell r="D1331" t="str">
            <v>250</v>
          </cell>
          <cell r="E1331" t="str">
            <v>406</v>
          </cell>
          <cell r="F1331">
            <v>-1835908</v>
          </cell>
          <cell r="G1331">
            <v>10</v>
          </cell>
          <cell r="H1331" t="str">
            <v>2009-10-31</v>
          </cell>
        </row>
        <row r="1332">
          <cell r="A1332" t="str">
            <v>489304</v>
          </cell>
          <cell r="B1332" t="str">
            <v>1015</v>
          </cell>
          <cell r="C1332">
            <v>-1964.78</v>
          </cell>
          <cell r="D1332" t="str">
            <v>250</v>
          </cell>
          <cell r="E1332" t="str">
            <v>416</v>
          </cell>
          <cell r="F1332">
            <v>-2096</v>
          </cell>
          <cell r="G1332">
            <v>4</v>
          </cell>
          <cell r="H1332" t="str">
            <v>2010-04-30</v>
          </cell>
        </row>
        <row r="1333">
          <cell r="A1333" t="str">
            <v>489304</v>
          </cell>
          <cell r="B1333" t="str">
            <v>1015</v>
          </cell>
          <cell r="C1333">
            <v>-975.68</v>
          </cell>
          <cell r="D1333" t="str">
            <v>250</v>
          </cell>
          <cell r="E1333" t="str">
            <v>416</v>
          </cell>
          <cell r="F1333">
            <v>-847</v>
          </cell>
          <cell r="G1333">
            <v>8</v>
          </cell>
          <cell r="H1333" t="str">
            <v>2009-08-31</v>
          </cell>
        </row>
        <row r="1334">
          <cell r="A1334" t="str">
            <v>489304</v>
          </cell>
          <cell r="B1334" t="str">
            <v>1015</v>
          </cell>
          <cell r="C1334">
            <v>-3543.26</v>
          </cell>
          <cell r="D1334" t="str">
            <v>250</v>
          </cell>
          <cell r="E1334" t="str">
            <v>416</v>
          </cell>
          <cell r="F1334">
            <v>-4846</v>
          </cell>
          <cell r="G1334">
            <v>12</v>
          </cell>
          <cell r="H1334" t="str">
            <v>2009-12-31</v>
          </cell>
        </row>
        <row r="1335">
          <cell r="A1335" t="str">
            <v>489304</v>
          </cell>
          <cell r="B1335" t="str">
            <v>1015</v>
          </cell>
          <cell r="C1335">
            <v>-1312.53</v>
          </cell>
          <cell r="D1335" t="str">
            <v>250</v>
          </cell>
          <cell r="E1335" t="str">
            <v>416</v>
          </cell>
          <cell r="F1335">
            <v>-1080</v>
          </cell>
          <cell r="G1335">
            <v>6</v>
          </cell>
          <cell r="H1335" t="str">
            <v>2010-06-30</v>
          </cell>
        </row>
        <row r="1336">
          <cell r="A1336" t="str">
            <v>489304</v>
          </cell>
          <cell r="B1336" t="str">
            <v>1015</v>
          </cell>
          <cell r="C1336">
            <v>-969.83</v>
          </cell>
          <cell r="D1336" t="str">
            <v>250</v>
          </cell>
          <cell r="E1336" t="str">
            <v>416</v>
          </cell>
          <cell r="F1336">
            <v>-838</v>
          </cell>
          <cell r="G1336">
            <v>7</v>
          </cell>
          <cell r="H1336" t="str">
            <v>2009-07-31</v>
          </cell>
        </row>
        <row r="1337">
          <cell r="A1337" t="str">
            <v>489304</v>
          </cell>
          <cell r="B1337" t="str">
            <v>1015</v>
          </cell>
          <cell r="C1337">
            <v>-1821.14</v>
          </cell>
          <cell r="D1337" t="str">
            <v>250</v>
          </cell>
          <cell r="E1337" t="str">
            <v>416</v>
          </cell>
          <cell r="F1337">
            <v>-2164</v>
          </cell>
          <cell r="G1337">
            <v>11</v>
          </cell>
          <cell r="H1337" t="str">
            <v>2009-11-30</v>
          </cell>
        </row>
        <row r="1338">
          <cell r="A1338" t="str">
            <v>489304</v>
          </cell>
          <cell r="B1338" t="str">
            <v>1015</v>
          </cell>
          <cell r="C1338">
            <v>-1525.09</v>
          </cell>
          <cell r="D1338" t="str">
            <v>250</v>
          </cell>
          <cell r="E1338" t="str">
            <v>416</v>
          </cell>
          <cell r="F1338">
            <v>-1410</v>
          </cell>
          <cell r="G1338">
            <v>5</v>
          </cell>
          <cell r="H1338" t="str">
            <v>2010-05-31</v>
          </cell>
        </row>
        <row r="1339">
          <cell r="A1339" t="str">
            <v>489304</v>
          </cell>
          <cell r="B1339" t="str">
            <v>1015</v>
          </cell>
          <cell r="C1339">
            <v>-1439.56</v>
          </cell>
          <cell r="D1339" t="str">
            <v>250</v>
          </cell>
          <cell r="E1339" t="str">
            <v>416</v>
          </cell>
          <cell r="F1339">
            <v>-1569</v>
          </cell>
          <cell r="G1339">
            <v>10</v>
          </cell>
          <cell r="H1339" t="str">
            <v>2009-10-31</v>
          </cell>
        </row>
        <row r="1340">
          <cell r="A1340" t="str">
            <v>489304</v>
          </cell>
          <cell r="B1340" t="str">
            <v>1015</v>
          </cell>
          <cell r="C1340">
            <v>-2895.84</v>
          </cell>
          <cell r="D1340" t="str">
            <v>250</v>
          </cell>
          <cell r="E1340" t="str">
            <v>416</v>
          </cell>
          <cell r="F1340">
            <v>-3836</v>
          </cell>
          <cell r="G1340">
            <v>2</v>
          </cell>
          <cell r="H1340" t="str">
            <v>2010-02-28</v>
          </cell>
        </row>
        <row r="1341">
          <cell r="A1341" t="str">
            <v>489304</v>
          </cell>
          <cell r="B1341" t="str">
            <v>1015</v>
          </cell>
          <cell r="C1341">
            <v>-1016.46</v>
          </cell>
          <cell r="D1341" t="str">
            <v>250</v>
          </cell>
          <cell r="E1341" t="str">
            <v>416</v>
          </cell>
          <cell r="F1341">
            <v>-911</v>
          </cell>
          <cell r="G1341">
            <v>9</v>
          </cell>
          <cell r="H1341" t="str">
            <v>2009-09-30</v>
          </cell>
        </row>
        <row r="1342">
          <cell r="A1342" t="str">
            <v>489304</v>
          </cell>
          <cell r="B1342" t="str">
            <v>1015</v>
          </cell>
          <cell r="C1342">
            <v>-3399.7</v>
          </cell>
          <cell r="D1342" t="str">
            <v>250</v>
          </cell>
          <cell r="E1342" t="str">
            <v>416</v>
          </cell>
          <cell r="F1342">
            <v>-4622</v>
          </cell>
          <cell r="G1342">
            <v>1</v>
          </cell>
          <cell r="H1342" t="str">
            <v>2010-01-31</v>
          </cell>
        </row>
        <row r="1343">
          <cell r="A1343" t="str">
            <v>489304</v>
          </cell>
          <cell r="B1343" t="str">
            <v>1015</v>
          </cell>
          <cell r="C1343">
            <v>-2708.06</v>
          </cell>
          <cell r="D1343" t="str">
            <v>250</v>
          </cell>
          <cell r="E1343" t="str">
            <v>416</v>
          </cell>
          <cell r="F1343">
            <v>-3254</v>
          </cell>
          <cell r="G1343">
            <v>3</v>
          </cell>
          <cell r="H1343" t="str">
            <v>2010-03-31</v>
          </cell>
        </row>
        <row r="1344">
          <cell r="A1344" t="str">
            <v>489300</v>
          </cell>
          <cell r="B1344" t="str">
            <v>1015</v>
          </cell>
          <cell r="C1344">
            <v>-2328.87</v>
          </cell>
          <cell r="D1344" t="str">
            <v>250</v>
          </cell>
          <cell r="E1344" t="str">
            <v>418</v>
          </cell>
          <cell r="F1344">
            <v>-19197</v>
          </cell>
          <cell r="G1344">
            <v>12</v>
          </cell>
          <cell r="H1344" t="str">
            <v>2009-12-31</v>
          </cell>
        </row>
        <row r="1345">
          <cell r="A1345" t="str">
            <v>489300</v>
          </cell>
          <cell r="B1345" t="str">
            <v>1015</v>
          </cell>
          <cell r="C1345">
            <v>-1622.97</v>
          </cell>
          <cell r="D1345" t="str">
            <v>250</v>
          </cell>
          <cell r="E1345" t="str">
            <v>418</v>
          </cell>
          <cell r="F1345">
            <v>-10009</v>
          </cell>
          <cell r="G1345">
            <v>9</v>
          </cell>
          <cell r="H1345" t="str">
            <v>2009-09-30</v>
          </cell>
        </row>
        <row r="1346">
          <cell r="A1346" t="str">
            <v>489300</v>
          </cell>
          <cell r="B1346" t="str">
            <v>1015</v>
          </cell>
          <cell r="C1346">
            <v>-952.37</v>
          </cell>
          <cell r="D1346" t="str">
            <v>250</v>
          </cell>
          <cell r="E1346" t="str">
            <v>418</v>
          </cell>
          <cell r="F1346">
            <v>-16542</v>
          </cell>
          <cell r="G1346">
            <v>11</v>
          </cell>
          <cell r="H1346" t="str">
            <v>2009-11-30</v>
          </cell>
        </row>
        <row r="1347">
          <cell r="A1347" t="str">
            <v>489300</v>
          </cell>
          <cell r="B1347" t="str">
            <v>1015</v>
          </cell>
          <cell r="C1347">
            <v>-2091.5700000000002</v>
          </cell>
          <cell r="D1347" t="str">
            <v>250</v>
          </cell>
          <cell r="E1347" t="str">
            <v>418</v>
          </cell>
          <cell r="F1347">
            <v>-14697</v>
          </cell>
          <cell r="G1347">
            <v>10</v>
          </cell>
          <cell r="H1347" t="str">
            <v>2009-10-31</v>
          </cell>
        </row>
        <row r="1348">
          <cell r="A1348" t="str">
            <v>489300</v>
          </cell>
          <cell r="B1348" t="str">
            <v>1015</v>
          </cell>
          <cell r="C1348">
            <v>-1932.87</v>
          </cell>
          <cell r="D1348" t="str">
            <v>250</v>
          </cell>
          <cell r="E1348" t="str">
            <v>418</v>
          </cell>
          <cell r="F1348">
            <v>-13107</v>
          </cell>
          <cell r="G1348">
            <v>5</v>
          </cell>
          <cell r="H1348" t="str">
            <v>2010-05-31</v>
          </cell>
        </row>
        <row r="1349">
          <cell r="A1349" t="str">
            <v>489300</v>
          </cell>
          <cell r="B1349" t="str">
            <v>1015</v>
          </cell>
          <cell r="C1349">
            <v>-997.37</v>
          </cell>
          <cell r="D1349" t="str">
            <v>250</v>
          </cell>
          <cell r="E1349" t="str">
            <v>418</v>
          </cell>
          <cell r="F1349">
            <v>-3757</v>
          </cell>
          <cell r="G1349">
            <v>6</v>
          </cell>
          <cell r="H1349" t="str">
            <v>2010-06-30</v>
          </cell>
        </row>
        <row r="1350">
          <cell r="A1350" t="str">
            <v>489300</v>
          </cell>
          <cell r="B1350" t="str">
            <v>1015</v>
          </cell>
          <cell r="C1350">
            <v>-1353.07</v>
          </cell>
          <cell r="D1350" t="str">
            <v>250</v>
          </cell>
          <cell r="E1350" t="str">
            <v>418</v>
          </cell>
          <cell r="F1350">
            <v>-7309</v>
          </cell>
          <cell r="G1350">
            <v>7</v>
          </cell>
          <cell r="H1350" t="str">
            <v>2009-07-31</v>
          </cell>
        </row>
        <row r="1351">
          <cell r="A1351" t="str">
            <v>489300</v>
          </cell>
          <cell r="B1351" t="str">
            <v>1015</v>
          </cell>
          <cell r="C1351">
            <v>-870.45</v>
          </cell>
          <cell r="D1351" t="str">
            <v>250</v>
          </cell>
          <cell r="E1351" t="str">
            <v>418</v>
          </cell>
          <cell r="F1351">
            <v>-12882</v>
          </cell>
          <cell r="G1351">
            <v>4</v>
          </cell>
          <cell r="H1351" t="str">
            <v>2010-04-30</v>
          </cell>
        </row>
        <row r="1352">
          <cell r="A1352" t="str">
            <v>489300</v>
          </cell>
          <cell r="B1352" t="str">
            <v>1015</v>
          </cell>
          <cell r="C1352">
            <v>-1469.57</v>
          </cell>
          <cell r="D1352" t="str">
            <v>250</v>
          </cell>
          <cell r="E1352" t="str">
            <v>418</v>
          </cell>
          <cell r="F1352">
            <v>-8483</v>
          </cell>
          <cell r="G1352">
            <v>8</v>
          </cell>
          <cell r="H1352" t="str">
            <v>2009-08-31</v>
          </cell>
        </row>
        <row r="1353">
          <cell r="A1353" t="str">
            <v>489300</v>
          </cell>
          <cell r="B1353" t="str">
            <v>1015</v>
          </cell>
          <cell r="C1353">
            <v>-3450.89</v>
          </cell>
          <cell r="D1353" t="str">
            <v>250</v>
          </cell>
          <cell r="E1353" t="str">
            <v>418</v>
          </cell>
          <cell r="F1353">
            <v>-19535</v>
          </cell>
          <cell r="G1353">
            <v>1</v>
          </cell>
          <cell r="H1353" t="str">
            <v>2010-01-31</v>
          </cell>
        </row>
        <row r="1354">
          <cell r="A1354" t="str">
            <v>489300</v>
          </cell>
          <cell r="B1354" t="str">
            <v>1015</v>
          </cell>
          <cell r="C1354">
            <v>-576.37</v>
          </cell>
          <cell r="D1354" t="str">
            <v>250</v>
          </cell>
          <cell r="E1354" t="str">
            <v>418</v>
          </cell>
          <cell r="F1354">
            <v>-15181</v>
          </cell>
          <cell r="G1354">
            <v>2</v>
          </cell>
          <cell r="H1354" t="str">
            <v>2010-02-28</v>
          </cell>
        </row>
        <row r="1355">
          <cell r="A1355" t="str">
            <v>489300</v>
          </cell>
          <cell r="B1355" t="str">
            <v>1015</v>
          </cell>
          <cell r="C1355">
            <v>-706.29</v>
          </cell>
          <cell r="D1355" t="str">
            <v>250</v>
          </cell>
          <cell r="E1355" t="str">
            <v>418</v>
          </cell>
          <cell r="F1355">
            <v>-12989</v>
          </cell>
          <cell r="G1355">
            <v>3</v>
          </cell>
          <cell r="H1355" t="str">
            <v>2010-03-31</v>
          </cell>
        </row>
        <row r="1356">
          <cell r="A1356" t="str">
            <v>489300</v>
          </cell>
          <cell r="B1356" t="str">
            <v>1015</v>
          </cell>
          <cell r="C1356">
            <v>-3228.12</v>
          </cell>
          <cell r="D1356" t="str">
            <v>250</v>
          </cell>
          <cell r="E1356" t="str">
            <v>458</v>
          </cell>
          <cell r="F1356">
            <v>-19127</v>
          </cell>
          <cell r="G1356">
            <v>7</v>
          </cell>
          <cell r="H1356" t="str">
            <v>2009-07-31</v>
          </cell>
        </row>
        <row r="1357">
          <cell r="A1357" t="str">
            <v>489304</v>
          </cell>
          <cell r="B1357" t="str">
            <v>1015</v>
          </cell>
          <cell r="C1357">
            <v>-426.4</v>
          </cell>
          <cell r="D1357" t="str">
            <v>250</v>
          </cell>
          <cell r="E1357" t="str">
            <v>458</v>
          </cell>
          <cell r="F1357">
            <v>-1082</v>
          </cell>
          <cell r="G1357">
            <v>7</v>
          </cell>
          <cell r="H1357" t="str">
            <v>2009-07-31</v>
          </cell>
        </row>
        <row r="1358">
          <cell r="A1358" t="str">
            <v>489300</v>
          </cell>
          <cell r="B1358" t="str">
            <v>1015</v>
          </cell>
          <cell r="C1358">
            <v>-1827.45</v>
          </cell>
          <cell r="D1358" t="str">
            <v>250</v>
          </cell>
          <cell r="E1358" t="str">
            <v>458</v>
          </cell>
          <cell r="F1358">
            <v>-9707</v>
          </cell>
          <cell r="G1358">
            <v>8</v>
          </cell>
          <cell r="H1358" t="str">
            <v>2009-08-31</v>
          </cell>
        </row>
        <row r="1359">
          <cell r="A1359" t="str">
            <v>489300</v>
          </cell>
          <cell r="B1359" t="str">
            <v>1015</v>
          </cell>
          <cell r="C1359">
            <v>-7309.14</v>
          </cell>
          <cell r="D1359" t="str">
            <v>250</v>
          </cell>
          <cell r="E1359" t="str">
            <v>458</v>
          </cell>
          <cell r="F1359">
            <v>-120214</v>
          </cell>
          <cell r="G1359">
            <v>11</v>
          </cell>
          <cell r="H1359" t="str">
            <v>2009-11-30</v>
          </cell>
        </row>
        <row r="1360">
          <cell r="A1360" t="str">
            <v>489304</v>
          </cell>
          <cell r="B1360" t="str">
            <v>1015</v>
          </cell>
          <cell r="C1360">
            <v>-1256.0999999999999</v>
          </cell>
          <cell r="D1360" t="str">
            <v>250</v>
          </cell>
          <cell r="E1360" t="str">
            <v>458</v>
          </cell>
          <cell r="F1360">
            <v>-3851</v>
          </cell>
          <cell r="G1360">
            <v>12</v>
          </cell>
          <cell r="H1360" t="str">
            <v>2009-12-31</v>
          </cell>
        </row>
        <row r="1361">
          <cell r="A1361" t="str">
            <v>489304</v>
          </cell>
          <cell r="B1361" t="str">
            <v>1015</v>
          </cell>
          <cell r="C1361">
            <v>-713.2</v>
          </cell>
          <cell r="D1361" t="str">
            <v>250</v>
          </cell>
          <cell r="E1361" t="str">
            <v>458</v>
          </cell>
          <cell r="F1361">
            <v>-2039</v>
          </cell>
          <cell r="G1361">
            <v>4</v>
          </cell>
          <cell r="H1361" t="str">
            <v>2010-04-30</v>
          </cell>
        </row>
        <row r="1362">
          <cell r="A1362" t="str">
            <v>489304</v>
          </cell>
          <cell r="B1362" t="str">
            <v>1015</v>
          </cell>
          <cell r="C1362">
            <v>-802.1</v>
          </cell>
          <cell r="D1362" t="str">
            <v>250</v>
          </cell>
          <cell r="E1362" t="str">
            <v>458</v>
          </cell>
          <cell r="F1362">
            <v>-2337</v>
          </cell>
          <cell r="G1362">
            <v>11</v>
          </cell>
          <cell r="H1362" t="str">
            <v>2009-11-30</v>
          </cell>
        </row>
        <row r="1363">
          <cell r="A1363" t="str">
            <v>489304</v>
          </cell>
          <cell r="B1363" t="str">
            <v>1015</v>
          </cell>
          <cell r="C1363">
            <v>-824.5</v>
          </cell>
          <cell r="D1363" t="str">
            <v>250</v>
          </cell>
          <cell r="E1363" t="str">
            <v>458</v>
          </cell>
          <cell r="F1363">
            <v>-2414</v>
          </cell>
          <cell r="G1363">
            <v>3</v>
          </cell>
          <cell r="H1363" t="str">
            <v>2010-03-31</v>
          </cell>
        </row>
        <row r="1364">
          <cell r="A1364" t="str">
            <v>489304</v>
          </cell>
          <cell r="B1364" t="str">
            <v>1015</v>
          </cell>
          <cell r="C1364">
            <v>-642.70000000000005</v>
          </cell>
          <cell r="D1364" t="str">
            <v>250</v>
          </cell>
          <cell r="E1364" t="str">
            <v>458</v>
          </cell>
          <cell r="F1364">
            <v>-1805</v>
          </cell>
          <cell r="G1364">
            <v>5</v>
          </cell>
          <cell r="H1364" t="str">
            <v>2010-05-31</v>
          </cell>
        </row>
        <row r="1365">
          <cell r="A1365" t="str">
            <v>489300</v>
          </cell>
          <cell r="B1365" t="str">
            <v>1015</v>
          </cell>
          <cell r="C1365">
            <v>-1877.51</v>
          </cell>
          <cell r="D1365" t="str">
            <v>250</v>
          </cell>
          <cell r="E1365" t="str">
            <v>458</v>
          </cell>
          <cell r="F1365">
            <v>-11935</v>
          </cell>
          <cell r="G1365">
            <v>9</v>
          </cell>
          <cell r="H1365" t="str">
            <v>2009-09-30</v>
          </cell>
        </row>
        <row r="1366">
          <cell r="A1366" t="str">
            <v>489304</v>
          </cell>
          <cell r="B1366" t="str">
            <v>1015</v>
          </cell>
          <cell r="C1366">
            <v>-735.9</v>
          </cell>
          <cell r="D1366" t="str">
            <v>250</v>
          </cell>
          <cell r="E1366" t="str">
            <v>458</v>
          </cell>
          <cell r="F1366">
            <v>-2117</v>
          </cell>
          <cell r="G1366">
            <v>10</v>
          </cell>
          <cell r="H1366" t="str">
            <v>2009-10-31</v>
          </cell>
        </row>
        <row r="1367">
          <cell r="A1367" t="str">
            <v>489300</v>
          </cell>
          <cell r="B1367" t="str">
            <v>1015</v>
          </cell>
          <cell r="C1367">
            <v>-7240.81</v>
          </cell>
          <cell r="D1367" t="str">
            <v>250</v>
          </cell>
          <cell r="E1367" t="str">
            <v>458</v>
          </cell>
          <cell r="F1367">
            <v>-97467</v>
          </cell>
          <cell r="G1367">
            <v>12</v>
          </cell>
          <cell r="H1367" t="str">
            <v>2009-12-31</v>
          </cell>
        </row>
        <row r="1368">
          <cell r="A1368" t="str">
            <v>489300</v>
          </cell>
          <cell r="B1368" t="str">
            <v>1015</v>
          </cell>
          <cell r="C1368">
            <v>-4649.8900000000003</v>
          </cell>
          <cell r="D1368" t="str">
            <v>250</v>
          </cell>
          <cell r="E1368" t="str">
            <v>458</v>
          </cell>
          <cell r="F1368">
            <v>-30808</v>
          </cell>
          <cell r="G1368">
            <v>1</v>
          </cell>
          <cell r="H1368" t="str">
            <v>2010-01-31</v>
          </cell>
        </row>
        <row r="1369">
          <cell r="A1369" t="str">
            <v>489304</v>
          </cell>
          <cell r="B1369" t="str">
            <v>1015</v>
          </cell>
          <cell r="C1369">
            <v>-933.8</v>
          </cell>
          <cell r="D1369" t="str">
            <v>250</v>
          </cell>
          <cell r="E1369" t="str">
            <v>458</v>
          </cell>
          <cell r="F1369">
            <v>-2775</v>
          </cell>
          <cell r="G1369">
            <v>2</v>
          </cell>
          <cell r="H1369" t="str">
            <v>2010-02-28</v>
          </cell>
        </row>
        <row r="1370">
          <cell r="A1370" t="str">
            <v>489300</v>
          </cell>
          <cell r="B1370" t="str">
            <v>1015</v>
          </cell>
          <cell r="C1370">
            <v>-5608.3</v>
          </cell>
          <cell r="D1370" t="str">
            <v>250</v>
          </cell>
          <cell r="E1370" t="str">
            <v>458</v>
          </cell>
          <cell r="F1370">
            <v>-57040</v>
          </cell>
          <cell r="G1370">
            <v>5</v>
          </cell>
          <cell r="H1370" t="str">
            <v>2010-05-31</v>
          </cell>
        </row>
        <row r="1371">
          <cell r="A1371" t="str">
            <v>489300</v>
          </cell>
          <cell r="B1371" t="str">
            <v>1015</v>
          </cell>
          <cell r="C1371">
            <v>-3285.59</v>
          </cell>
          <cell r="D1371" t="str">
            <v>250</v>
          </cell>
          <cell r="E1371" t="str">
            <v>458</v>
          </cell>
          <cell r="F1371">
            <v>-20814</v>
          </cell>
          <cell r="G1371">
            <v>6</v>
          </cell>
          <cell r="H1371" t="str">
            <v>2010-06-30</v>
          </cell>
        </row>
        <row r="1372">
          <cell r="A1372" t="str">
            <v>489300</v>
          </cell>
          <cell r="B1372" t="str">
            <v>1015</v>
          </cell>
          <cell r="C1372">
            <v>-4888.33</v>
          </cell>
          <cell r="D1372" t="str">
            <v>250</v>
          </cell>
          <cell r="E1372" t="str">
            <v>458</v>
          </cell>
          <cell r="F1372">
            <v>-44137</v>
          </cell>
          <cell r="G1372">
            <v>3</v>
          </cell>
          <cell r="H1372" t="str">
            <v>2010-03-31</v>
          </cell>
        </row>
        <row r="1373">
          <cell r="A1373" t="str">
            <v>489304</v>
          </cell>
          <cell r="B1373" t="str">
            <v>1015</v>
          </cell>
          <cell r="C1373">
            <v>-463.6</v>
          </cell>
          <cell r="D1373" t="str">
            <v>250</v>
          </cell>
          <cell r="E1373" t="str">
            <v>458</v>
          </cell>
          <cell r="F1373">
            <v>-1210</v>
          </cell>
          <cell r="G1373">
            <v>8</v>
          </cell>
          <cell r="H1373" t="str">
            <v>2009-08-31</v>
          </cell>
        </row>
        <row r="1374">
          <cell r="A1374" t="str">
            <v>489300</v>
          </cell>
          <cell r="B1374" t="str">
            <v>1015</v>
          </cell>
          <cell r="C1374">
            <v>-3097.62</v>
          </cell>
          <cell r="D1374" t="str">
            <v>250</v>
          </cell>
          <cell r="E1374" t="str">
            <v>458</v>
          </cell>
          <cell r="F1374">
            <v>-22178</v>
          </cell>
          <cell r="G1374">
            <v>10</v>
          </cell>
          <cell r="H1374" t="str">
            <v>2009-10-31</v>
          </cell>
        </row>
        <row r="1375">
          <cell r="A1375" t="str">
            <v>489300</v>
          </cell>
          <cell r="B1375" t="str">
            <v>1015</v>
          </cell>
          <cell r="C1375">
            <v>-5152.87</v>
          </cell>
          <cell r="D1375" t="str">
            <v>250</v>
          </cell>
          <cell r="E1375" t="str">
            <v>458</v>
          </cell>
          <cell r="F1375">
            <v>-44325</v>
          </cell>
          <cell r="G1375">
            <v>2</v>
          </cell>
          <cell r="H1375" t="str">
            <v>2010-02-28</v>
          </cell>
        </row>
        <row r="1376">
          <cell r="A1376" t="str">
            <v>489304</v>
          </cell>
          <cell r="B1376" t="str">
            <v>1015</v>
          </cell>
          <cell r="C1376">
            <v>-350.5</v>
          </cell>
          <cell r="D1376" t="str">
            <v>250</v>
          </cell>
          <cell r="E1376" t="str">
            <v>458</v>
          </cell>
          <cell r="F1376">
            <v>-1171</v>
          </cell>
          <cell r="G1376">
            <v>6</v>
          </cell>
          <cell r="H1376" t="str">
            <v>2010-06-30</v>
          </cell>
        </row>
        <row r="1377">
          <cell r="A1377" t="str">
            <v>489304</v>
          </cell>
          <cell r="B1377" t="str">
            <v>1015</v>
          </cell>
          <cell r="C1377">
            <v>-558</v>
          </cell>
          <cell r="D1377" t="str">
            <v>250</v>
          </cell>
          <cell r="E1377" t="str">
            <v>458</v>
          </cell>
          <cell r="F1377">
            <v>-1523</v>
          </cell>
          <cell r="G1377">
            <v>9</v>
          </cell>
          <cell r="H1377" t="str">
            <v>2009-09-30</v>
          </cell>
        </row>
        <row r="1378">
          <cell r="A1378" t="str">
            <v>489304</v>
          </cell>
          <cell r="B1378" t="str">
            <v>1015</v>
          </cell>
          <cell r="C1378">
            <v>-1135.3</v>
          </cell>
          <cell r="D1378" t="str">
            <v>250</v>
          </cell>
          <cell r="E1378" t="str">
            <v>458</v>
          </cell>
          <cell r="F1378">
            <v>-3446</v>
          </cell>
          <cell r="G1378">
            <v>1</v>
          </cell>
          <cell r="H1378" t="str">
            <v>2010-01-31</v>
          </cell>
        </row>
        <row r="1379">
          <cell r="A1379" t="str">
            <v>489300</v>
          </cell>
          <cell r="B1379" t="str">
            <v>1015</v>
          </cell>
          <cell r="C1379">
            <v>-4493.3900000000003</v>
          </cell>
          <cell r="D1379" t="str">
            <v>250</v>
          </cell>
          <cell r="E1379" t="str">
            <v>458</v>
          </cell>
          <cell r="F1379">
            <v>-33633</v>
          </cell>
          <cell r="G1379">
            <v>4</v>
          </cell>
          <cell r="H1379" t="str">
            <v>2010-04-30</v>
          </cell>
        </row>
        <row r="1380">
          <cell r="A1380" t="str">
            <v>489300</v>
          </cell>
          <cell r="B1380" t="str">
            <v>1015</v>
          </cell>
          <cell r="C1380">
            <v>-1341.42</v>
          </cell>
          <cell r="D1380" t="str">
            <v>250</v>
          </cell>
          <cell r="E1380" t="str">
            <v>459</v>
          </cell>
          <cell r="F1380">
            <v>-1659</v>
          </cell>
          <cell r="G1380">
            <v>7</v>
          </cell>
          <cell r="H1380" t="str">
            <v>2009-07-31</v>
          </cell>
        </row>
        <row r="1381">
          <cell r="A1381" t="str">
            <v>489300</v>
          </cell>
          <cell r="B1381" t="str">
            <v>1015</v>
          </cell>
          <cell r="C1381">
            <v>-1614.54</v>
          </cell>
          <cell r="D1381" t="str">
            <v>250</v>
          </cell>
          <cell r="E1381" t="str">
            <v>459</v>
          </cell>
          <cell r="F1381">
            <v>-2401</v>
          </cell>
          <cell r="G1381">
            <v>9</v>
          </cell>
          <cell r="H1381" t="str">
            <v>2009-09-30</v>
          </cell>
        </row>
        <row r="1382">
          <cell r="A1382" t="str">
            <v>489300</v>
          </cell>
          <cell r="B1382" t="str">
            <v>1015</v>
          </cell>
          <cell r="C1382">
            <v>-1676.11</v>
          </cell>
          <cell r="D1382" t="str">
            <v>250</v>
          </cell>
          <cell r="E1382" t="str">
            <v>459</v>
          </cell>
          <cell r="F1382">
            <v>-3267</v>
          </cell>
          <cell r="G1382">
            <v>5</v>
          </cell>
          <cell r="H1382" t="str">
            <v>2010-05-31</v>
          </cell>
        </row>
        <row r="1383">
          <cell r="A1383" t="str">
            <v>489300</v>
          </cell>
          <cell r="B1383" t="str">
            <v>1015</v>
          </cell>
          <cell r="C1383">
            <v>-1599.03</v>
          </cell>
          <cell r="D1383" t="str">
            <v>250</v>
          </cell>
          <cell r="E1383" t="str">
            <v>459</v>
          </cell>
          <cell r="F1383">
            <v>-2390</v>
          </cell>
          <cell r="G1383">
            <v>6</v>
          </cell>
          <cell r="H1383" t="str">
            <v>2010-06-30</v>
          </cell>
        </row>
        <row r="1384">
          <cell r="A1384" t="str">
            <v>489300</v>
          </cell>
          <cell r="B1384" t="str">
            <v>1015</v>
          </cell>
          <cell r="C1384">
            <v>-1559.89</v>
          </cell>
          <cell r="D1384" t="str">
            <v>250</v>
          </cell>
          <cell r="E1384" t="str">
            <v>459</v>
          </cell>
          <cell r="F1384">
            <v>-1873</v>
          </cell>
          <cell r="G1384">
            <v>8</v>
          </cell>
          <cell r="H1384" t="str">
            <v>2009-08-31</v>
          </cell>
        </row>
        <row r="1385">
          <cell r="A1385" t="str">
            <v>489300</v>
          </cell>
          <cell r="B1385" t="str">
            <v>1015</v>
          </cell>
          <cell r="C1385">
            <v>-1944.56</v>
          </cell>
          <cell r="D1385" t="str">
            <v>250</v>
          </cell>
          <cell r="E1385" t="str">
            <v>459</v>
          </cell>
          <cell r="F1385">
            <v>-4343</v>
          </cell>
          <cell r="G1385">
            <v>10</v>
          </cell>
          <cell r="H1385" t="str">
            <v>2009-10-31</v>
          </cell>
        </row>
        <row r="1386">
          <cell r="A1386" t="str">
            <v>489300</v>
          </cell>
          <cell r="B1386" t="str">
            <v>1015</v>
          </cell>
          <cell r="C1386">
            <v>-1904.37</v>
          </cell>
          <cell r="D1386" t="str">
            <v>250</v>
          </cell>
          <cell r="E1386" t="str">
            <v>459</v>
          </cell>
          <cell r="F1386">
            <v>-5891</v>
          </cell>
          <cell r="G1386">
            <v>2</v>
          </cell>
          <cell r="H1386" t="str">
            <v>2010-02-28</v>
          </cell>
        </row>
        <row r="1387">
          <cell r="A1387" t="str">
            <v>489300</v>
          </cell>
          <cell r="B1387" t="str">
            <v>1015</v>
          </cell>
          <cell r="C1387">
            <v>-1803.71</v>
          </cell>
          <cell r="D1387" t="str">
            <v>250</v>
          </cell>
          <cell r="E1387" t="str">
            <v>459</v>
          </cell>
          <cell r="F1387">
            <v>-4725</v>
          </cell>
          <cell r="G1387">
            <v>3</v>
          </cell>
          <cell r="H1387" t="str">
            <v>2010-03-31</v>
          </cell>
        </row>
        <row r="1388">
          <cell r="A1388" t="str">
            <v>489300</v>
          </cell>
          <cell r="B1388" t="str">
            <v>1015</v>
          </cell>
          <cell r="C1388">
            <v>-2005.42</v>
          </cell>
          <cell r="D1388" t="str">
            <v>250</v>
          </cell>
          <cell r="E1388" t="str">
            <v>459</v>
          </cell>
          <cell r="F1388">
            <v>-7046</v>
          </cell>
          <cell r="G1388">
            <v>1</v>
          </cell>
          <cell r="H1388" t="str">
            <v>2010-01-31</v>
          </cell>
        </row>
        <row r="1389">
          <cell r="A1389" t="str">
            <v>489300</v>
          </cell>
          <cell r="B1389" t="str">
            <v>1015</v>
          </cell>
          <cell r="C1389">
            <v>-1693.09</v>
          </cell>
          <cell r="D1389" t="str">
            <v>250</v>
          </cell>
          <cell r="E1389" t="str">
            <v>459</v>
          </cell>
          <cell r="F1389">
            <v>-3463</v>
          </cell>
          <cell r="G1389">
            <v>4</v>
          </cell>
          <cell r="H1389" t="str">
            <v>2010-04-30</v>
          </cell>
        </row>
        <row r="1390">
          <cell r="A1390" t="str">
            <v>489300</v>
          </cell>
          <cell r="B1390" t="str">
            <v>1015</v>
          </cell>
          <cell r="C1390">
            <v>-2125.91</v>
          </cell>
          <cell r="D1390" t="str">
            <v>250</v>
          </cell>
          <cell r="E1390" t="str">
            <v>459</v>
          </cell>
          <cell r="F1390">
            <v>-8435</v>
          </cell>
          <cell r="G1390">
            <v>12</v>
          </cell>
          <cell r="H1390" t="str">
            <v>2009-12-31</v>
          </cell>
        </row>
        <row r="1391">
          <cell r="A1391" t="str">
            <v>489300</v>
          </cell>
          <cell r="B1391" t="str">
            <v>1015</v>
          </cell>
          <cell r="C1391">
            <v>-1898.8</v>
          </cell>
          <cell r="D1391" t="str">
            <v>250</v>
          </cell>
          <cell r="E1391" t="str">
            <v>459</v>
          </cell>
          <cell r="F1391">
            <v>-5813</v>
          </cell>
          <cell r="G1391">
            <v>11</v>
          </cell>
          <cell r="H1391" t="str">
            <v>2009-11-30</v>
          </cell>
        </row>
        <row r="1392">
          <cell r="C1392">
            <v>-853807509.32000065</v>
          </cell>
        </row>
      </sheetData>
      <sheetData sheetId="4" refreshError="1"/>
      <sheetData sheetId="5" refreshError="1"/>
      <sheetData sheetId="6" refreshError="1">
        <row r="89">
          <cell r="J89" t="str">
            <v>Account</v>
          </cell>
          <cell r="K89" t="str">
            <v>Dept</v>
          </cell>
          <cell r="L89" t="str">
            <v>Sum Amount</v>
          </cell>
          <cell r="M89" t="str">
            <v>Trans</v>
          </cell>
          <cell r="N89" t="str">
            <v>Product</v>
          </cell>
          <cell r="O89" t="str">
            <v>Sum Stat Amt</v>
          </cell>
          <cell r="P89" t="str">
            <v>Period</v>
          </cell>
          <cell r="Q89" t="str">
            <v>Date</v>
          </cell>
          <cell r="S89" t="str">
            <v>Account</v>
          </cell>
          <cell r="T89" t="str">
            <v>Dept</v>
          </cell>
          <cell r="U89" t="str">
            <v>Sum Amount</v>
          </cell>
          <cell r="V89" t="str">
            <v>Trans</v>
          </cell>
          <cell r="W89" t="str">
            <v>Product</v>
          </cell>
          <cell r="X89" t="str">
            <v>Sum Stat Amt</v>
          </cell>
          <cell r="Y89" t="str">
            <v>Period</v>
          </cell>
          <cell r="Z89" t="str">
            <v>Date</v>
          </cell>
          <cell r="AB89" t="str">
            <v>Account</v>
          </cell>
          <cell r="AC89" t="str">
            <v>Dept</v>
          </cell>
          <cell r="AD89" t="str">
            <v>Sum Amount</v>
          </cell>
          <cell r="AE89" t="str">
            <v>Trans</v>
          </cell>
          <cell r="AF89" t="str">
            <v>Product</v>
          </cell>
          <cell r="AG89" t="str">
            <v>Sum Stat Amt</v>
          </cell>
          <cell r="AH89" t="str">
            <v>Period</v>
          </cell>
          <cell r="AI89" t="str">
            <v>Date</v>
          </cell>
          <cell r="AK89" t="str">
            <v>Account</v>
          </cell>
          <cell r="AL89" t="str">
            <v>Dept</v>
          </cell>
          <cell r="AM89" t="str">
            <v>Sum Amount</v>
          </cell>
          <cell r="AN89" t="str">
            <v>Trans</v>
          </cell>
          <cell r="AO89" t="str">
            <v>Product</v>
          </cell>
          <cell r="AP89" t="str">
            <v>Sum Stat Amt</v>
          </cell>
          <cell r="AQ89" t="str">
            <v>Period</v>
          </cell>
          <cell r="AR89" t="str">
            <v>Date</v>
          </cell>
          <cell r="AT89" t="str">
            <v>Account</v>
          </cell>
          <cell r="AU89" t="str">
            <v>Dept</v>
          </cell>
          <cell r="AV89" t="str">
            <v>Sum Amount</v>
          </cell>
          <cell r="AW89" t="str">
            <v>Trans</v>
          </cell>
          <cell r="AX89" t="str">
            <v>Product</v>
          </cell>
          <cell r="AY89" t="str">
            <v>Sum Stat Amt</v>
          </cell>
          <cell r="AZ89" t="str">
            <v>Period</v>
          </cell>
          <cell r="BA89" t="str">
            <v>Date</v>
          </cell>
          <cell r="BC89" t="str">
            <v>Account</v>
          </cell>
          <cell r="BD89" t="str">
            <v>Dept</v>
          </cell>
          <cell r="BE89" t="str">
            <v>Sum Amount</v>
          </cell>
          <cell r="BF89" t="str">
            <v>Trans</v>
          </cell>
          <cell r="BG89" t="str">
            <v>Product</v>
          </cell>
          <cell r="BH89" t="str">
            <v>Sum Stat Amt</v>
          </cell>
          <cell r="BI89" t="str">
            <v>Period</v>
          </cell>
          <cell r="BJ89" t="str">
            <v>Date</v>
          </cell>
          <cell r="BL89" t="str">
            <v>Account</v>
          </cell>
          <cell r="BM89" t="str">
            <v>Dept</v>
          </cell>
          <cell r="BN89" t="str">
            <v>Sum Amount</v>
          </cell>
          <cell r="BO89" t="str">
            <v>Trans</v>
          </cell>
          <cell r="BP89" t="str">
            <v>Product</v>
          </cell>
          <cell r="BQ89" t="str">
            <v>Sum Stat Amt</v>
          </cell>
          <cell r="BR89" t="str">
            <v>Period</v>
          </cell>
          <cell r="BS89" t="str">
            <v>Date</v>
          </cell>
          <cell r="BU89" t="str">
            <v>Account</v>
          </cell>
          <cell r="BV89" t="str">
            <v>Dept</v>
          </cell>
          <cell r="BW89" t="str">
            <v>Sum Amount</v>
          </cell>
          <cell r="BX89" t="str">
            <v>Trans</v>
          </cell>
          <cell r="BY89" t="str">
            <v>Product</v>
          </cell>
          <cell r="BZ89" t="str">
            <v>Sum Stat Amt</v>
          </cell>
          <cell r="CA89" t="str">
            <v>Period</v>
          </cell>
          <cell r="CB89" t="str">
            <v>Date</v>
          </cell>
          <cell r="CD89" t="str">
            <v>Account</v>
          </cell>
          <cell r="CE89" t="str">
            <v>Dept</v>
          </cell>
          <cell r="CF89" t="str">
            <v>Sum Amount</v>
          </cell>
          <cell r="CG89" t="str">
            <v>Trans</v>
          </cell>
          <cell r="CH89" t="str">
            <v>Product</v>
          </cell>
          <cell r="CI89" t="str">
            <v>Sum Stat Amt</v>
          </cell>
          <cell r="CJ89" t="str">
            <v>Period</v>
          </cell>
          <cell r="CK89" t="str">
            <v>Date</v>
          </cell>
          <cell r="CM89" t="str">
            <v>Account</v>
          </cell>
          <cell r="CN89" t="str">
            <v>Dept</v>
          </cell>
          <cell r="CO89" t="str">
            <v>Sum Amount</v>
          </cell>
          <cell r="CP89" t="str">
            <v>Trans</v>
          </cell>
          <cell r="CQ89" t="str">
            <v>Product</v>
          </cell>
          <cell r="CR89" t="str">
            <v>Sum Stat Amt</v>
          </cell>
          <cell r="CS89" t="str">
            <v>Period</v>
          </cell>
          <cell r="CT89" t="str">
            <v>Date</v>
          </cell>
          <cell r="CV89" t="str">
            <v>Account</v>
          </cell>
          <cell r="CW89" t="str">
            <v>Dept</v>
          </cell>
          <cell r="CX89" t="str">
            <v>Sum Amount</v>
          </cell>
          <cell r="CY89" t="str">
            <v>Trans</v>
          </cell>
          <cell r="CZ89" t="str">
            <v>Product</v>
          </cell>
          <cell r="DA89" t="str">
            <v>Sum Stat Amt</v>
          </cell>
          <cell r="DB89" t="str">
            <v>Period</v>
          </cell>
          <cell r="DC89" t="str">
            <v>Date</v>
          </cell>
          <cell r="DE89" t="str">
            <v>Account</v>
          </cell>
          <cell r="DF89" t="str">
            <v>Dept</v>
          </cell>
          <cell r="DG89" t="str">
            <v>Sum Amount</v>
          </cell>
          <cell r="DH89" t="str">
            <v>Trans</v>
          </cell>
          <cell r="DI89" t="str">
            <v>Product</v>
          </cell>
          <cell r="DJ89" t="str">
            <v>Sum Stat Amt</v>
          </cell>
          <cell r="DK89" t="str">
            <v>Period</v>
          </cell>
          <cell r="DL89" t="str">
            <v>Date</v>
          </cell>
        </row>
        <row r="90">
          <cell r="M90">
            <v>204</v>
          </cell>
          <cell r="N90">
            <v>406</v>
          </cell>
          <cell r="Q90">
            <v>40025</v>
          </cell>
          <cell r="V90">
            <v>204</v>
          </cell>
          <cell r="W90">
            <v>406</v>
          </cell>
          <cell r="Z90">
            <v>40056</v>
          </cell>
          <cell r="AE90">
            <v>204</v>
          </cell>
          <cell r="AF90">
            <v>406</v>
          </cell>
          <cell r="AI90">
            <v>40086</v>
          </cell>
          <cell r="AN90">
            <v>204</v>
          </cell>
          <cell r="AO90">
            <v>406</v>
          </cell>
          <cell r="AR90">
            <v>40117</v>
          </cell>
          <cell r="AW90">
            <v>204</v>
          </cell>
          <cell r="AX90">
            <v>406</v>
          </cell>
          <cell r="BA90">
            <v>40147</v>
          </cell>
          <cell r="BF90">
            <v>204</v>
          </cell>
          <cell r="BG90">
            <v>406</v>
          </cell>
          <cell r="BJ90">
            <v>40178</v>
          </cell>
          <cell r="BO90">
            <v>204</v>
          </cell>
          <cell r="BP90">
            <v>406</v>
          </cell>
          <cell r="BS90">
            <v>40209</v>
          </cell>
          <cell r="BX90">
            <v>204</v>
          </cell>
          <cell r="BY90">
            <v>406</v>
          </cell>
          <cell r="CB90">
            <v>40237</v>
          </cell>
          <cell r="CG90">
            <v>204</v>
          </cell>
          <cell r="CH90">
            <v>406</v>
          </cell>
          <cell r="CK90">
            <v>40268</v>
          </cell>
          <cell r="CP90">
            <v>204</v>
          </cell>
          <cell r="CQ90">
            <v>406</v>
          </cell>
          <cell r="CT90">
            <v>40298</v>
          </cell>
          <cell r="CY90">
            <v>204</v>
          </cell>
          <cell r="CZ90">
            <v>406</v>
          </cell>
          <cell r="DC90">
            <v>40329</v>
          </cell>
          <cell r="DH90">
            <v>204</v>
          </cell>
          <cell r="DI90">
            <v>406</v>
          </cell>
          <cell r="DL90">
            <v>40359</v>
          </cell>
        </row>
        <row r="92">
          <cell r="J92" t="str">
            <v>Account</v>
          </cell>
          <cell r="K92" t="str">
            <v>Dept</v>
          </cell>
          <cell r="L92" t="str">
            <v>Sum Amount</v>
          </cell>
          <cell r="M92" t="str">
            <v>Trans</v>
          </cell>
          <cell r="N92" t="str">
            <v>Product</v>
          </cell>
          <cell r="O92" t="str">
            <v>Sum Stat Amt</v>
          </cell>
          <cell r="P92" t="str">
            <v>Period</v>
          </cell>
          <cell r="Q92" t="str">
            <v>Date</v>
          </cell>
          <cell r="S92" t="str">
            <v>Account</v>
          </cell>
          <cell r="T92" t="str">
            <v>Dept</v>
          </cell>
          <cell r="U92" t="str">
            <v>Sum Amount</v>
          </cell>
          <cell r="V92" t="str">
            <v>Trans</v>
          </cell>
          <cell r="W92" t="str">
            <v>Product</v>
          </cell>
          <cell r="X92" t="str">
            <v>Sum Stat Amt</v>
          </cell>
          <cell r="Y92" t="str">
            <v>Period</v>
          </cell>
          <cell r="Z92" t="str">
            <v>Date</v>
          </cell>
          <cell r="AB92" t="str">
            <v>Account</v>
          </cell>
          <cell r="AC92" t="str">
            <v>Dept</v>
          </cell>
          <cell r="AD92" t="str">
            <v>Sum Amount</v>
          </cell>
          <cell r="AE92" t="str">
            <v>Trans</v>
          </cell>
          <cell r="AF92" t="str">
            <v>Product</v>
          </cell>
          <cell r="AG92" t="str">
            <v>Sum Stat Amt</v>
          </cell>
          <cell r="AH92" t="str">
            <v>Period</v>
          </cell>
          <cell r="AI92" t="str">
            <v>Date</v>
          </cell>
          <cell r="AK92" t="str">
            <v>Account</v>
          </cell>
          <cell r="AL92" t="str">
            <v>Dept</v>
          </cell>
          <cell r="AM92" t="str">
            <v>Sum Amount</v>
          </cell>
          <cell r="AN92" t="str">
            <v>Trans</v>
          </cell>
          <cell r="AO92" t="str">
            <v>Product</v>
          </cell>
          <cell r="AP92" t="str">
            <v>Sum Stat Amt</v>
          </cell>
          <cell r="AQ92" t="str">
            <v>Period</v>
          </cell>
          <cell r="AR92" t="str">
            <v>Date</v>
          </cell>
          <cell r="AT92" t="str">
            <v>Account</v>
          </cell>
          <cell r="AU92" t="str">
            <v>Dept</v>
          </cell>
          <cell r="AV92" t="str">
            <v>Sum Amount</v>
          </cell>
          <cell r="AW92" t="str">
            <v>Trans</v>
          </cell>
          <cell r="AX92" t="str">
            <v>Product</v>
          </cell>
          <cell r="AY92" t="str">
            <v>Sum Stat Amt</v>
          </cell>
          <cell r="AZ92" t="str">
            <v>Period</v>
          </cell>
          <cell r="BA92" t="str">
            <v>Date</v>
          </cell>
          <cell r="BC92" t="str">
            <v>Account</v>
          </cell>
          <cell r="BD92" t="str">
            <v>Dept</v>
          </cell>
          <cell r="BE92" t="str">
            <v>Sum Amount</v>
          </cell>
          <cell r="BF92" t="str">
            <v>Trans</v>
          </cell>
          <cell r="BG92" t="str">
            <v>Product</v>
          </cell>
          <cell r="BH92" t="str">
            <v>Sum Stat Amt</v>
          </cell>
          <cell r="BI92" t="str">
            <v>Period</v>
          </cell>
          <cell r="BJ92" t="str">
            <v>Date</v>
          </cell>
          <cell r="BL92" t="str">
            <v>Account</v>
          </cell>
          <cell r="BM92" t="str">
            <v>Dept</v>
          </cell>
          <cell r="BN92" t="str">
            <v>Sum Amount</v>
          </cell>
          <cell r="BO92" t="str">
            <v>Trans</v>
          </cell>
          <cell r="BP92" t="str">
            <v>Product</v>
          </cell>
          <cell r="BQ92" t="str">
            <v>Sum Stat Amt</v>
          </cell>
          <cell r="BR92" t="str">
            <v>Period</v>
          </cell>
          <cell r="BS92" t="str">
            <v>Date</v>
          </cell>
          <cell r="BU92" t="str">
            <v>Account</v>
          </cell>
          <cell r="BV92" t="str">
            <v>Dept</v>
          </cell>
          <cell r="BW92" t="str">
            <v>Sum Amount</v>
          </cell>
          <cell r="BX92" t="str">
            <v>Trans</v>
          </cell>
          <cell r="BY92" t="str">
            <v>Product</v>
          </cell>
          <cell r="BZ92" t="str">
            <v>Sum Stat Amt</v>
          </cell>
          <cell r="CA92" t="str">
            <v>Period</v>
          </cell>
          <cell r="CB92" t="str">
            <v>Date</v>
          </cell>
          <cell r="CD92" t="str">
            <v>Account</v>
          </cell>
          <cell r="CE92" t="str">
            <v>Dept</v>
          </cell>
          <cell r="CF92" t="str">
            <v>Sum Amount</v>
          </cell>
          <cell r="CG92" t="str">
            <v>Trans</v>
          </cell>
          <cell r="CH92" t="str">
            <v>Product</v>
          </cell>
          <cell r="CI92" t="str">
            <v>Sum Stat Amt</v>
          </cell>
          <cell r="CJ92" t="str">
            <v>Period</v>
          </cell>
          <cell r="CK92" t="str">
            <v>Date</v>
          </cell>
          <cell r="CM92" t="str">
            <v>Account</v>
          </cell>
          <cell r="CN92" t="str">
            <v>Dept</v>
          </cell>
          <cell r="CO92" t="str">
            <v>Sum Amount</v>
          </cell>
          <cell r="CP92" t="str">
            <v>Trans</v>
          </cell>
          <cell r="CQ92" t="str">
            <v>Product</v>
          </cell>
          <cell r="CR92" t="str">
            <v>Sum Stat Amt</v>
          </cell>
          <cell r="CS92" t="str">
            <v>Period</v>
          </cell>
          <cell r="CT92" t="str">
            <v>Date</v>
          </cell>
          <cell r="CV92" t="str">
            <v>Account</v>
          </cell>
          <cell r="CW92" t="str">
            <v>Dept</v>
          </cell>
          <cell r="CX92" t="str">
            <v>Sum Amount</v>
          </cell>
          <cell r="CY92" t="str">
            <v>Trans</v>
          </cell>
          <cell r="CZ92" t="str">
            <v>Product</v>
          </cell>
          <cell r="DA92" t="str">
            <v>Sum Stat Amt</v>
          </cell>
          <cell r="DB92" t="str">
            <v>Period</v>
          </cell>
          <cell r="DC92" t="str">
            <v>Date</v>
          </cell>
          <cell r="DE92" t="str">
            <v>Account</v>
          </cell>
          <cell r="DF92" t="str">
            <v>Dept</v>
          </cell>
          <cell r="DG92" t="str">
            <v>Sum Amount</v>
          </cell>
          <cell r="DH92" t="str">
            <v>Trans</v>
          </cell>
          <cell r="DI92" t="str">
            <v>Product</v>
          </cell>
          <cell r="DJ92" t="str">
            <v>Sum Stat Amt</v>
          </cell>
          <cell r="DK92" t="str">
            <v>Period</v>
          </cell>
          <cell r="DL92" t="str">
            <v>Date</v>
          </cell>
        </row>
        <row r="93">
          <cell r="M93">
            <v>250</v>
          </cell>
          <cell r="N93">
            <v>406</v>
          </cell>
          <cell r="Q93">
            <v>40025</v>
          </cell>
          <cell r="V93">
            <v>250</v>
          </cell>
          <cell r="W93">
            <v>406</v>
          </cell>
          <cell r="Z93">
            <v>40056</v>
          </cell>
          <cell r="AE93">
            <v>250</v>
          </cell>
          <cell r="AF93">
            <v>406</v>
          </cell>
          <cell r="AI93">
            <v>40086</v>
          </cell>
          <cell r="AN93">
            <v>250</v>
          </cell>
          <cell r="AO93">
            <v>406</v>
          </cell>
          <cell r="AR93">
            <v>40117</v>
          </cell>
          <cell r="AW93">
            <v>250</v>
          </cell>
          <cell r="AX93">
            <v>406</v>
          </cell>
          <cell r="BA93">
            <v>40147</v>
          </cell>
          <cell r="BF93">
            <v>250</v>
          </cell>
          <cell r="BG93">
            <v>406</v>
          </cell>
          <cell r="BJ93">
            <v>40178</v>
          </cell>
          <cell r="BO93">
            <v>250</v>
          </cell>
          <cell r="BP93">
            <v>406</v>
          </cell>
          <cell r="BS93">
            <v>40209</v>
          </cell>
          <cell r="BX93">
            <v>250</v>
          </cell>
          <cell r="BY93">
            <v>406</v>
          </cell>
          <cell r="CB93">
            <v>40237</v>
          </cell>
          <cell r="CG93">
            <v>250</v>
          </cell>
          <cell r="CH93">
            <v>406</v>
          </cell>
          <cell r="CK93">
            <v>40268</v>
          </cell>
          <cell r="CP93">
            <v>250</v>
          </cell>
          <cell r="CQ93">
            <v>406</v>
          </cell>
          <cell r="CT93">
            <v>40298</v>
          </cell>
          <cell r="CY93">
            <v>250</v>
          </cell>
          <cell r="CZ93">
            <v>406</v>
          </cell>
          <cell r="DC93">
            <v>40329</v>
          </cell>
          <cell r="DH93">
            <v>250</v>
          </cell>
          <cell r="DI93">
            <v>406</v>
          </cell>
          <cell r="DL93">
            <v>40359</v>
          </cell>
        </row>
        <row r="172">
          <cell r="J172" t="str">
            <v>Account</v>
          </cell>
          <cell r="K172" t="str">
            <v>Dept</v>
          </cell>
          <cell r="L172" t="str">
            <v>Sum Amount</v>
          </cell>
          <cell r="M172" t="str">
            <v>Trans</v>
          </cell>
          <cell r="N172" t="str">
            <v>Product</v>
          </cell>
          <cell r="O172" t="str">
            <v>Sum Stat Amt</v>
          </cell>
          <cell r="P172" t="str">
            <v>Period</v>
          </cell>
          <cell r="Q172" t="str">
            <v>Date</v>
          </cell>
          <cell r="S172" t="str">
            <v>Account</v>
          </cell>
          <cell r="T172" t="str">
            <v>Dept</v>
          </cell>
          <cell r="U172" t="str">
            <v>Sum Amount</v>
          </cell>
          <cell r="V172" t="str">
            <v>Trans</v>
          </cell>
          <cell r="W172" t="str">
            <v>Product</v>
          </cell>
          <cell r="X172" t="str">
            <v>Sum Stat Amt</v>
          </cell>
          <cell r="Y172" t="str">
            <v>Period</v>
          </cell>
          <cell r="Z172" t="str">
            <v>Date</v>
          </cell>
          <cell r="AB172" t="str">
            <v>Account</v>
          </cell>
          <cell r="AC172" t="str">
            <v>Dept</v>
          </cell>
          <cell r="AD172" t="str">
            <v>Sum Amount</v>
          </cell>
          <cell r="AE172" t="str">
            <v>Trans</v>
          </cell>
          <cell r="AF172" t="str">
            <v>Product</v>
          </cell>
          <cell r="AG172" t="str">
            <v>Sum Stat Amt</v>
          </cell>
          <cell r="AH172" t="str">
            <v>Period</v>
          </cell>
          <cell r="AI172" t="str">
            <v>Date</v>
          </cell>
          <cell r="AK172" t="str">
            <v>Account</v>
          </cell>
          <cell r="AL172" t="str">
            <v>Dept</v>
          </cell>
          <cell r="AM172" t="str">
            <v>Sum Amount</v>
          </cell>
          <cell r="AN172" t="str">
            <v>Trans</v>
          </cell>
          <cell r="AO172" t="str">
            <v>Product</v>
          </cell>
          <cell r="AP172" t="str">
            <v>Sum Stat Amt</v>
          </cell>
          <cell r="AQ172" t="str">
            <v>Period</v>
          </cell>
          <cell r="AR172" t="str">
            <v>Date</v>
          </cell>
          <cell r="AT172" t="str">
            <v>Account</v>
          </cell>
          <cell r="AU172" t="str">
            <v>Dept</v>
          </cell>
          <cell r="AV172" t="str">
            <v>Sum Amount</v>
          </cell>
          <cell r="AW172" t="str">
            <v>Trans</v>
          </cell>
          <cell r="AX172" t="str">
            <v>Product</v>
          </cell>
          <cell r="AY172" t="str">
            <v>Sum Stat Amt</v>
          </cell>
          <cell r="AZ172" t="str">
            <v>Period</v>
          </cell>
          <cell r="BA172" t="str">
            <v>Date</v>
          </cell>
          <cell r="BC172" t="str">
            <v>Account</v>
          </cell>
          <cell r="BD172" t="str">
            <v>Dept</v>
          </cell>
          <cell r="BE172" t="str">
            <v>Sum Amount</v>
          </cell>
          <cell r="BF172" t="str">
            <v>Trans</v>
          </cell>
          <cell r="BG172" t="str">
            <v>Product</v>
          </cell>
          <cell r="BH172" t="str">
            <v>Sum Stat Amt</v>
          </cell>
          <cell r="BI172" t="str">
            <v>Period</v>
          </cell>
          <cell r="BJ172" t="str">
            <v>Date</v>
          </cell>
          <cell r="BL172" t="str">
            <v>Account</v>
          </cell>
          <cell r="BM172" t="str">
            <v>Dept</v>
          </cell>
          <cell r="BN172" t="str">
            <v>Sum Amount</v>
          </cell>
          <cell r="BO172" t="str">
            <v>Trans</v>
          </cell>
          <cell r="BP172" t="str">
            <v>Product</v>
          </cell>
          <cell r="BQ172" t="str">
            <v>Sum Stat Amt</v>
          </cell>
          <cell r="BR172" t="str">
            <v>Period</v>
          </cell>
          <cell r="BS172" t="str">
            <v>Date</v>
          </cell>
          <cell r="BU172" t="str">
            <v>Account</v>
          </cell>
          <cell r="BV172" t="str">
            <v>Dept</v>
          </cell>
          <cell r="BW172" t="str">
            <v>Sum Amount</v>
          </cell>
          <cell r="BX172" t="str">
            <v>Trans</v>
          </cell>
          <cell r="BY172" t="str">
            <v>Product</v>
          </cell>
          <cell r="BZ172" t="str">
            <v>Sum Stat Amt</v>
          </cell>
          <cell r="CA172" t="str">
            <v>Period</v>
          </cell>
          <cell r="CB172" t="str">
            <v>Date</v>
          </cell>
          <cell r="CD172" t="str">
            <v>Account</v>
          </cell>
          <cell r="CE172" t="str">
            <v>Dept</v>
          </cell>
          <cell r="CF172" t="str">
            <v>Sum Amount</v>
          </cell>
          <cell r="CG172" t="str">
            <v>Trans</v>
          </cell>
          <cell r="CH172" t="str">
            <v>Product</v>
          </cell>
          <cell r="CI172" t="str">
            <v>Sum Stat Amt</v>
          </cell>
          <cell r="CJ172" t="str">
            <v>Period</v>
          </cell>
          <cell r="CK172" t="str">
            <v>Date</v>
          </cell>
          <cell r="CM172" t="str">
            <v>Account</v>
          </cell>
          <cell r="CN172" t="str">
            <v>Dept</v>
          </cell>
          <cell r="CO172" t="str">
            <v>Sum Amount</v>
          </cell>
          <cell r="CP172" t="str">
            <v>Trans</v>
          </cell>
          <cell r="CQ172" t="str">
            <v>Product</v>
          </cell>
          <cell r="CR172" t="str">
            <v>Sum Stat Amt</v>
          </cell>
          <cell r="CS172" t="str">
            <v>Period</v>
          </cell>
          <cell r="CT172" t="str">
            <v>Date</v>
          </cell>
          <cell r="CV172" t="str">
            <v>Account</v>
          </cell>
          <cell r="CW172" t="str">
            <v>Dept</v>
          </cell>
          <cell r="CX172" t="str">
            <v>Sum Amount</v>
          </cell>
          <cell r="CY172" t="str">
            <v>Trans</v>
          </cell>
          <cell r="CZ172" t="str">
            <v>Product</v>
          </cell>
          <cell r="DA172" t="str">
            <v>Sum Stat Amt</v>
          </cell>
          <cell r="DB172" t="str">
            <v>Period</v>
          </cell>
          <cell r="DC172" t="str">
            <v>Date</v>
          </cell>
          <cell r="DE172" t="str">
            <v>Account</v>
          </cell>
          <cell r="DF172" t="str">
            <v>Dept</v>
          </cell>
          <cell r="DG172" t="str">
            <v>Sum Amount</v>
          </cell>
          <cell r="DH172" t="str">
            <v>Trans</v>
          </cell>
          <cell r="DI172" t="str">
            <v>Product</v>
          </cell>
          <cell r="DJ172" t="str">
            <v>Sum Stat Amt</v>
          </cell>
          <cell r="DK172" t="str">
            <v>Period</v>
          </cell>
          <cell r="DL172" t="str">
            <v>Date</v>
          </cell>
        </row>
        <row r="173">
          <cell r="M173">
            <v>250</v>
          </cell>
          <cell r="N173">
            <v>418</v>
          </cell>
          <cell r="Q173">
            <v>40025</v>
          </cell>
          <cell r="V173">
            <v>250</v>
          </cell>
          <cell r="W173">
            <v>418</v>
          </cell>
          <cell r="Z173">
            <v>40056</v>
          </cell>
          <cell r="AE173">
            <v>250</v>
          </cell>
          <cell r="AF173">
            <v>418</v>
          </cell>
          <cell r="AI173">
            <v>40086</v>
          </cell>
          <cell r="AN173">
            <v>250</v>
          </cell>
          <cell r="AO173">
            <v>418</v>
          </cell>
          <cell r="AR173">
            <v>40117</v>
          </cell>
          <cell r="AW173">
            <v>250</v>
          </cell>
          <cell r="AX173">
            <v>418</v>
          </cell>
          <cell r="BA173">
            <v>40147</v>
          </cell>
          <cell r="BF173">
            <v>250</v>
          </cell>
          <cell r="BG173">
            <v>418</v>
          </cell>
          <cell r="BJ173">
            <v>40178</v>
          </cell>
          <cell r="BO173">
            <v>250</v>
          </cell>
          <cell r="BP173">
            <v>418</v>
          </cell>
          <cell r="BS173">
            <v>40209</v>
          </cell>
          <cell r="BX173">
            <v>250</v>
          </cell>
          <cell r="BY173">
            <v>418</v>
          </cell>
          <cell r="CB173">
            <v>40237</v>
          </cell>
          <cell r="CG173">
            <v>250</v>
          </cell>
          <cell r="CH173">
            <v>418</v>
          </cell>
          <cell r="CK173">
            <v>40268</v>
          </cell>
          <cell r="CP173">
            <v>250</v>
          </cell>
          <cell r="CQ173">
            <v>418</v>
          </cell>
          <cell r="CT173">
            <v>40298</v>
          </cell>
          <cell r="CY173">
            <v>250</v>
          </cell>
          <cell r="CZ173">
            <v>418</v>
          </cell>
          <cell r="DC173">
            <v>40329</v>
          </cell>
          <cell r="DH173">
            <v>250</v>
          </cell>
          <cell r="DI173">
            <v>418</v>
          </cell>
          <cell r="DL173">
            <v>40359</v>
          </cell>
        </row>
        <row r="175">
          <cell r="J175" t="str">
            <v>Account</v>
          </cell>
          <cell r="K175" t="str">
            <v>Dept</v>
          </cell>
          <cell r="L175" t="str">
            <v>Sum Amount</v>
          </cell>
          <cell r="M175" t="str">
            <v>Trans</v>
          </cell>
          <cell r="N175" t="str">
            <v>Product</v>
          </cell>
          <cell r="O175" t="str">
            <v>Sum Stat Amt</v>
          </cell>
          <cell r="P175" t="str">
            <v>Period</v>
          </cell>
          <cell r="Q175" t="str">
            <v>Date</v>
          </cell>
          <cell r="S175" t="str">
            <v>Account</v>
          </cell>
          <cell r="T175" t="str">
            <v>Dept</v>
          </cell>
          <cell r="U175" t="str">
            <v>Sum Amount</v>
          </cell>
          <cell r="V175" t="str">
            <v>Trans</v>
          </cell>
          <cell r="W175" t="str">
            <v>Product</v>
          </cell>
          <cell r="X175" t="str">
            <v>Sum Stat Amt</v>
          </cell>
          <cell r="Y175" t="str">
            <v>Period</v>
          </cell>
          <cell r="Z175" t="str">
            <v>Date</v>
          </cell>
          <cell r="AB175" t="str">
            <v>Account</v>
          </cell>
          <cell r="AC175" t="str">
            <v>Dept</v>
          </cell>
          <cell r="AD175" t="str">
            <v>Sum Amount</v>
          </cell>
          <cell r="AE175" t="str">
            <v>Trans</v>
          </cell>
          <cell r="AF175" t="str">
            <v>Product</v>
          </cell>
          <cell r="AG175" t="str">
            <v>Sum Stat Amt</v>
          </cell>
          <cell r="AH175" t="str">
            <v>Period</v>
          </cell>
          <cell r="AI175" t="str">
            <v>Date</v>
          </cell>
          <cell r="AK175" t="str">
            <v>Account</v>
          </cell>
          <cell r="AL175" t="str">
            <v>Dept</v>
          </cell>
          <cell r="AM175" t="str">
            <v>Sum Amount</v>
          </cell>
          <cell r="AN175" t="str">
            <v>Trans</v>
          </cell>
          <cell r="AO175" t="str">
            <v>Product</v>
          </cell>
          <cell r="AP175" t="str">
            <v>Sum Stat Amt</v>
          </cell>
          <cell r="AQ175" t="str">
            <v>Period</v>
          </cell>
          <cell r="AR175" t="str">
            <v>Date</v>
          </cell>
          <cell r="AT175" t="str">
            <v>Account</v>
          </cell>
          <cell r="AU175" t="str">
            <v>Dept</v>
          </cell>
          <cell r="AV175" t="str">
            <v>Sum Amount</v>
          </cell>
          <cell r="AW175" t="str">
            <v>Trans</v>
          </cell>
          <cell r="AX175" t="str">
            <v>Product</v>
          </cell>
          <cell r="AY175" t="str">
            <v>Sum Stat Amt</v>
          </cell>
          <cell r="AZ175" t="str">
            <v>Period</v>
          </cell>
          <cell r="BA175" t="str">
            <v>Date</v>
          </cell>
          <cell r="BC175" t="str">
            <v>Account</v>
          </cell>
          <cell r="BD175" t="str">
            <v>Dept</v>
          </cell>
          <cell r="BE175" t="str">
            <v>Sum Amount</v>
          </cell>
          <cell r="BF175" t="str">
            <v>Trans</v>
          </cell>
          <cell r="BG175" t="str">
            <v>Product</v>
          </cell>
          <cell r="BH175" t="str">
            <v>Sum Stat Amt</v>
          </cell>
          <cell r="BI175" t="str">
            <v>Period</v>
          </cell>
          <cell r="BJ175" t="str">
            <v>Date</v>
          </cell>
          <cell r="BL175" t="str">
            <v>Account</v>
          </cell>
          <cell r="BM175" t="str">
            <v>Dept</v>
          </cell>
          <cell r="BN175" t="str">
            <v>Sum Amount</v>
          </cell>
          <cell r="BO175" t="str">
            <v>Trans</v>
          </cell>
          <cell r="BP175" t="str">
            <v>Product</v>
          </cell>
          <cell r="BQ175" t="str">
            <v>Sum Stat Amt</v>
          </cell>
          <cell r="BR175" t="str">
            <v>Period</v>
          </cell>
          <cell r="BS175" t="str">
            <v>Date</v>
          </cell>
          <cell r="BU175" t="str">
            <v>Account</v>
          </cell>
          <cell r="BV175" t="str">
            <v>Dept</v>
          </cell>
          <cell r="BW175" t="str">
            <v>Sum Amount</v>
          </cell>
          <cell r="BX175" t="str">
            <v>Trans</v>
          </cell>
          <cell r="BY175" t="str">
            <v>Product</v>
          </cell>
          <cell r="BZ175" t="str">
            <v>Sum Stat Amt</v>
          </cell>
          <cell r="CA175" t="str">
            <v>Period</v>
          </cell>
          <cell r="CB175" t="str">
            <v>Date</v>
          </cell>
          <cell r="CD175" t="str">
            <v>Account</v>
          </cell>
          <cell r="CE175" t="str">
            <v>Dept</v>
          </cell>
          <cell r="CF175" t="str">
            <v>Sum Amount</v>
          </cell>
          <cell r="CG175" t="str">
            <v>Trans</v>
          </cell>
          <cell r="CH175" t="str">
            <v>Product</v>
          </cell>
          <cell r="CI175" t="str">
            <v>Sum Stat Amt</v>
          </cell>
          <cell r="CJ175" t="str">
            <v>Period</v>
          </cell>
          <cell r="CK175" t="str">
            <v>Date</v>
          </cell>
          <cell r="CM175" t="str">
            <v>Account</v>
          </cell>
          <cell r="CN175" t="str">
            <v>Dept</v>
          </cell>
          <cell r="CO175" t="str">
            <v>Sum Amount</v>
          </cell>
          <cell r="CP175" t="str">
            <v>Trans</v>
          </cell>
          <cell r="CQ175" t="str">
            <v>Product</v>
          </cell>
          <cell r="CR175" t="str">
            <v>Sum Stat Amt</v>
          </cell>
          <cell r="CS175" t="str">
            <v>Period</v>
          </cell>
          <cell r="CT175" t="str">
            <v>Date</v>
          </cell>
          <cell r="CV175" t="str">
            <v>Account</v>
          </cell>
          <cell r="CW175" t="str">
            <v>Dept</v>
          </cell>
          <cell r="CX175" t="str">
            <v>Sum Amount</v>
          </cell>
          <cell r="CY175" t="str">
            <v>Trans</v>
          </cell>
          <cell r="CZ175" t="str">
            <v>Product</v>
          </cell>
          <cell r="DA175" t="str">
            <v>Sum Stat Amt</v>
          </cell>
          <cell r="DB175" t="str">
            <v>Period</v>
          </cell>
          <cell r="DC175" t="str">
            <v>Date</v>
          </cell>
          <cell r="DE175" t="str">
            <v>Account</v>
          </cell>
          <cell r="DF175" t="str">
            <v>Dept</v>
          </cell>
          <cell r="DG175" t="str">
            <v>Sum Amount</v>
          </cell>
          <cell r="DH175" t="str">
            <v>Trans</v>
          </cell>
          <cell r="DI175" t="str">
            <v>Product</v>
          </cell>
          <cell r="DJ175" t="str">
            <v>Sum Stat Amt</v>
          </cell>
          <cell r="DK175" t="str">
            <v>Period</v>
          </cell>
          <cell r="DL175" t="str">
            <v>Date</v>
          </cell>
        </row>
        <row r="176">
          <cell r="M176">
            <v>250</v>
          </cell>
          <cell r="N176">
            <v>452</v>
          </cell>
          <cell r="Q176">
            <v>40025</v>
          </cell>
          <cell r="V176">
            <v>250</v>
          </cell>
          <cell r="W176">
            <v>452</v>
          </cell>
          <cell r="Z176">
            <v>40056</v>
          </cell>
          <cell r="AE176">
            <v>250</v>
          </cell>
          <cell r="AF176">
            <v>452</v>
          </cell>
          <cell r="AI176">
            <v>40086</v>
          </cell>
          <cell r="AN176">
            <v>250</v>
          </cell>
          <cell r="AO176">
            <v>452</v>
          </cell>
          <cell r="AR176">
            <v>40117</v>
          </cell>
          <cell r="AW176">
            <v>250</v>
          </cell>
          <cell r="AX176">
            <v>452</v>
          </cell>
          <cell r="BA176">
            <v>40147</v>
          </cell>
          <cell r="BF176">
            <v>250</v>
          </cell>
          <cell r="BG176">
            <v>452</v>
          </cell>
          <cell r="BJ176">
            <v>40178</v>
          </cell>
          <cell r="BO176">
            <v>250</v>
          </cell>
          <cell r="BP176">
            <v>452</v>
          </cell>
          <cell r="BS176">
            <v>40209</v>
          </cell>
          <cell r="BX176">
            <v>250</v>
          </cell>
          <cell r="BY176">
            <v>452</v>
          </cell>
          <cell r="CB176">
            <v>40237</v>
          </cell>
          <cell r="CG176">
            <v>250</v>
          </cell>
          <cell r="CH176">
            <v>452</v>
          </cell>
          <cell r="CK176">
            <v>40268</v>
          </cell>
          <cell r="CP176">
            <v>250</v>
          </cell>
          <cell r="CQ176">
            <v>452</v>
          </cell>
          <cell r="CT176">
            <v>40298</v>
          </cell>
          <cell r="CY176">
            <v>250</v>
          </cell>
          <cell r="CZ176">
            <v>452</v>
          </cell>
          <cell r="DC176">
            <v>40329</v>
          </cell>
          <cell r="DH176">
            <v>250</v>
          </cell>
          <cell r="DI176">
            <v>452</v>
          </cell>
          <cell r="DL176">
            <v>40359</v>
          </cell>
        </row>
        <row r="184">
          <cell r="J184" t="str">
            <v>Account</v>
          </cell>
          <cell r="K184" t="str">
            <v>Dept</v>
          </cell>
          <cell r="L184" t="str">
            <v>Sum Amount</v>
          </cell>
          <cell r="M184" t="str">
            <v>Trans</v>
          </cell>
          <cell r="N184" t="str">
            <v>Product</v>
          </cell>
          <cell r="O184" t="str">
            <v>Sum Stat Amt</v>
          </cell>
          <cell r="P184" t="str">
            <v>Period</v>
          </cell>
          <cell r="Q184" t="str">
            <v>Date</v>
          </cell>
          <cell r="S184" t="str">
            <v>Account</v>
          </cell>
          <cell r="T184" t="str">
            <v>Dept</v>
          </cell>
          <cell r="U184" t="str">
            <v>Sum Amount</v>
          </cell>
          <cell r="V184" t="str">
            <v>Trans</v>
          </cell>
          <cell r="W184" t="str">
            <v>Product</v>
          </cell>
          <cell r="X184" t="str">
            <v>Sum Stat Amt</v>
          </cell>
          <cell r="Y184" t="str">
            <v>Period</v>
          </cell>
          <cell r="Z184" t="str">
            <v>Date</v>
          </cell>
          <cell r="AB184" t="str">
            <v>Account</v>
          </cell>
          <cell r="AC184" t="str">
            <v>Dept</v>
          </cell>
          <cell r="AD184" t="str">
            <v>Sum Amount</v>
          </cell>
          <cell r="AE184" t="str">
            <v>Trans</v>
          </cell>
          <cell r="AF184" t="str">
            <v>Product</v>
          </cell>
          <cell r="AG184" t="str">
            <v>Sum Stat Amt</v>
          </cell>
          <cell r="AH184" t="str">
            <v>Period</v>
          </cell>
          <cell r="AI184" t="str">
            <v>Date</v>
          </cell>
          <cell r="AK184" t="str">
            <v>Account</v>
          </cell>
          <cell r="AL184" t="str">
            <v>Dept</v>
          </cell>
          <cell r="AM184" t="str">
            <v>Sum Amount</v>
          </cell>
          <cell r="AN184" t="str">
            <v>Trans</v>
          </cell>
          <cell r="AO184" t="str">
            <v>Product</v>
          </cell>
          <cell r="AP184" t="str">
            <v>Sum Stat Amt</v>
          </cell>
          <cell r="AQ184" t="str">
            <v>Period</v>
          </cell>
          <cell r="AR184" t="str">
            <v>Date</v>
          </cell>
          <cell r="AT184" t="str">
            <v>Account</v>
          </cell>
          <cell r="AU184" t="str">
            <v>Dept</v>
          </cell>
          <cell r="AV184" t="str">
            <v>Sum Amount</v>
          </cell>
          <cell r="AW184" t="str">
            <v>Trans</v>
          </cell>
          <cell r="AX184" t="str">
            <v>Product</v>
          </cell>
          <cell r="AY184" t="str">
            <v>Sum Stat Amt</v>
          </cell>
          <cell r="AZ184" t="str">
            <v>Period</v>
          </cell>
          <cell r="BA184" t="str">
            <v>Date</v>
          </cell>
          <cell r="BC184" t="str">
            <v>Account</v>
          </cell>
          <cell r="BD184" t="str">
            <v>Dept</v>
          </cell>
          <cell r="BE184" t="str">
            <v>Sum Amount</v>
          </cell>
          <cell r="BF184" t="str">
            <v>Trans</v>
          </cell>
          <cell r="BG184" t="str">
            <v>Product</v>
          </cell>
          <cell r="BH184" t="str">
            <v>Sum Stat Amt</v>
          </cell>
          <cell r="BI184" t="str">
            <v>Period</v>
          </cell>
          <cell r="BJ184" t="str">
            <v>Date</v>
          </cell>
          <cell r="BL184" t="str">
            <v>Account</v>
          </cell>
          <cell r="BM184" t="str">
            <v>Dept</v>
          </cell>
          <cell r="BN184" t="str">
            <v>Sum Amount</v>
          </cell>
          <cell r="BO184" t="str">
            <v>Trans</v>
          </cell>
          <cell r="BP184" t="str">
            <v>Product</v>
          </cell>
          <cell r="BQ184" t="str">
            <v>Sum Stat Amt</v>
          </cell>
          <cell r="BR184" t="str">
            <v>Period</v>
          </cell>
          <cell r="BS184" t="str">
            <v>Date</v>
          </cell>
          <cell r="BU184" t="str">
            <v>Account</v>
          </cell>
          <cell r="BV184" t="str">
            <v>Dept</v>
          </cell>
          <cell r="BW184" t="str">
            <v>Sum Amount</v>
          </cell>
          <cell r="BX184" t="str">
            <v>Trans</v>
          </cell>
          <cell r="BY184" t="str">
            <v>Product</v>
          </cell>
          <cell r="BZ184" t="str">
            <v>Sum Stat Amt</v>
          </cell>
          <cell r="CA184" t="str">
            <v>Period</v>
          </cell>
          <cell r="CB184" t="str">
            <v>Date</v>
          </cell>
          <cell r="CD184" t="str">
            <v>Account</v>
          </cell>
          <cell r="CE184" t="str">
            <v>Dept</v>
          </cell>
          <cell r="CF184" t="str">
            <v>Sum Amount</v>
          </cell>
          <cell r="CG184" t="str">
            <v>Trans</v>
          </cell>
          <cell r="CH184" t="str">
            <v>Product</v>
          </cell>
          <cell r="CI184" t="str">
            <v>Sum Stat Amt</v>
          </cell>
          <cell r="CJ184" t="str">
            <v>Period</v>
          </cell>
          <cell r="CK184" t="str">
            <v>Date</v>
          </cell>
          <cell r="CM184" t="str">
            <v>Account</v>
          </cell>
          <cell r="CN184" t="str">
            <v>Dept</v>
          </cell>
          <cell r="CO184" t="str">
            <v>Sum Amount</v>
          </cell>
          <cell r="CP184" t="str">
            <v>Trans</v>
          </cell>
          <cell r="CQ184" t="str">
            <v>Product</v>
          </cell>
          <cell r="CR184" t="str">
            <v>Sum Stat Amt</v>
          </cell>
          <cell r="CS184" t="str">
            <v>Period</v>
          </cell>
          <cell r="CT184" t="str">
            <v>Date</v>
          </cell>
          <cell r="CV184" t="str">
            <v>Account</v>
          </cell>
          <cell r="CW184" t="str">
            <v>Dept</v>
          </cell>
          <cell r="CX184" t="str">
            <v>Sum Amount</v>
          </cell>
          <cell r="CY184" t="str">
            <v>Trans</v>
          </cell>
          <cell r="CZ184" t="str">
            <v>Product</v>
          </cell>
          <cell r="DA184" t="str">
            <v>Sum Stat Amt</v>
          </cell>
          <cell r="DB184" t="str">
            <v>Period</v>
          </cell>
          <cell r="DC184" t="str">
            <v>Date</v>
          </cell>
          <cell r="DE184" t="str">
            <v>Account</v>
          </cell>
          <cell r="DF184" t="str">
            <v>Dept</v>
          </cell>
          <cell r="DG184" t="str">
            <v>Sum Amount</v>
          </cell>
          <cell r="DH184" t="str">
            <v>Trans</v>
          </cell>
          <cell r="DI184" t="str">
            <v>Product</v>
          </cell>
          <cell r="DJ184" t="str">
            <v>Sum Stat Amt</v>
          </cell>
          <cell r="DK184" t="str">
            <v>Period</v>
          </cell>
          <cell r="DL184" t="str">
            <v>Date</v>
          </cell>
        </row>
        <row r="185">
          <cell r="M185" t="str">
            <v>215</v>
          </cell>
          <cell r="N185" t="str">
            <v>WY-CET</v>
          </cell>
          <cell r="Q185">
            <v>40025</v>
          </cell>
          <cell r="V185" t="str">
            <v>215</v>
          </cell>
          <cell r="W185" t="str">
            <v>WY-CET</v>
          </cell>
          <cell r="Z185">
            <v>40056</v>
          </cell>
          <cell r="AE185" t="str">
            <v>215</v>
          </cell>
          <cell r="AF185" t="str">
            <v>WY-CET</v>
          </cell>
          <cell r="AI185">
            <v>40086</v>
          </cell>
          <cell r="AN185" t="str">
            <v>215</v>
          </cell>
          <cell r="AO185" t="str">
            <v>WY-CET</v>
          </cell>
          <cell r="AR185">
            <v>40117</v>
          </cell>
          <cell r="AW185" t="str">
            <v>215</v>
          </cell>
          <cell r="AX185" t="str">
            <v>WY-CET</v>
          </cell>
          <cell r="BA185">
            <v>40147</v>
          </cell>
          <cell r="BF185" t="str">
            <v>215</v>
          </cell>
          <cell r="BG185" t="str">
            <v>WY-CET</v>
          </cell>
          <cell r="BJ185">
            <v>40178</v>
          </cell>
          <cell r="BO185" t="str">
            <v>215</v>
          </cell>
          <cell r="BP185" t="str">
            <v>WY-CET</v>
          </cell>
          <cell r="BS185">
            <v>40209</v>
          </cell>
          <cell r="BX185" t="str">
            <v>215</v>
          </cell>
          <cell r="BY185" t="str">
            <v>WY-CET</v>
          </cell>
          <cell r="CB185">
            <v>40237</v>
          </cell>
          <cell r="CG185" t="str">
            <v>215</v>
          </cell>
          <cell r="CH185" t="str">
            <v>WY-CET</v>
          </cell>
          <cell r="CK185">
            <v>40268</v>
          </cell>
          <cell r="CP185" t="str">
            <v>215</v>
          </cell>
          <cell r="CQ185" t="str">
            <v>WY-CET</v>
          </cell>
          <cell r="CT185">
            <v>40298</v>
          </cell>
          <cell r="CY185" t="str">
            <v>215</v>
          </cell>
          <cell r="CZ185" t="str">
            <v>WY-CET</v>
          </cell>
          <cell r="DC185">
            <v>40329</v>
          </cell>
          <cell r="DH185" t="str">
            <v>215</v>
          </cell>
          <cell r="DI185" t="str">
            <v>WY-CET</v>
          </cell>
          <cell r="DL185">
            <v>40359</v>
          </cell>
        </row>
        <row r="187">
          <cell r="J187" t="str">
            <v>Account</v>
          </cell>
          <cell r="K187" t="str">
            <v>Dept</v>
          </cell>
          <cell r="L187" t="str">
            <v>Sum Amount</v>
          </cell>
          <cell r="M187" t="str">
            <v>Trans</v>
          </cell>
          <cell r="N187" t="str">
            <v>Product</v>
          </cell>
          <cell r="O187" t="str">
            <v>Sum Stat Amt</v>
          </cell>
          <cell r="P187" t="str">
            <v>Period</v>
          </cell>
          <cell r="Q187" t="str">
            <v>Date</v>
          </cell>
          <cell r="S187" t="str">
            <v>Account</v>
          </cell>
          <cell r="T187" t="str">
            <v>Dept</v>
          </cell>
          <cell r="U187" t="str">
            <v>Sum Amount</v>
          </cell>
          <cell r="V187" t="str">
            <v>Trans</v>
          </cell>
          <cell r="W187" t="str">
            <v>Product</v>
          </cell>
          <cell r="X187" t="str">
            <v>Sum Stat Amt</v>
          </cell>
          <cell r="Y187" t="str">
            <v>Period</v>
          </cell>
          <cell r="Z187" t="str">
            <v>Date</v>
          </cell>
          <cell r="AB187" t="str">
            <v>Account</v>
          </cell>
          <cell r="AC187" t="str">
            <v>Dept</v>
          </cell>
          <cell r="AD187" t="str">
            <v>Sum Amount</v>
          </cell>
          <cell r="AE187" t="str">
            <v>Trans</v>
          </cell>
          <cell r="AF187" t="str">
            <v>Product</v>
          </cell>
          <cell r="AG187" t="str">
            <v>Sum Stat Amt</v>
          </cell>
          <cell r="AH187" t="str">
            <v>Period</v>
          </cell>
          <cell r="AI187" t="str">
            <v>Date</v>
          </cell>
          <cell r="AK187" t="str">
            <v>Account</v>
          </cell>
          <cell r="AL187" t="str">
            <v>Dept</v>
          </cell>
          <cell r="AM187" t="str">
            <v>Sum Amount</v>
          </cell>
          <cell r="AN187" t="str">
            <v>Trans</v>
          </cell>
          <cell r="AO187" t="str">
            <v>Product</v>
          </cell>
          <cell r="AP187" t="str">
            <v>Sum Stat Amt</v>
          </cell>
          <cell r="AQ187" t="str">
            <v>Period</v>
          </cell>
          <cell r="AR187" t="str">
            <v>Date</v>
          </cell>
          <cell r="AT187" t="str">
            <v>Account</v>
          </cell>
          <cell r="AU187" t="str">
            <v>Dept</v>
          </cell>
          <cell r="AV187" t="str">
            <v>Sum Amount</v>
          </cell>
          <cell r="AW187" t="str">
            <v>Trans</v>
          </cell>
          <cell r="AX187" t="str">
            <v>Product</v>
          </cell>
          <cell r="AY187" t="str">
            <v>Sum Stat Amt</v>
          </cell>
          <cell r="AZ187" t="str">
            <v>Period</v>
          </cell>
          <cell r="BA187" t="str">
            <v>Date</v>
          </cell>
          <cell r="BC187" t="str">
            <v>Account</v>
          </cell>
          <cell r="BD187" t="str">
            <v>Dept</v>
          </cell>
          <cell r="BE187" t="str">
            <v>Sum Amount</v>
          </cell>
          <cell r="BF187" t="str">
            <v>Trans</v>
          </cell>
          <cell r="BG187" t="str">
            <v>Product</v>
          </cell>
          <cell r="BH187" t="str">
            <v>Sum Stat Amt</v>
          </cell>
          <cell r="BI187" t="str">
            <v>Period</v>
          </cell>
          <cell r="BJ187" t="str">
            <v>Date</v>
          </cell>
          <cell r="BL187" t="str">
            <v>Account</v>
          </cell>
          <cell r="BM187" t="str">
            <v>Dept</v>
          </cell>
          <cell r="BN187" t="str">
            <v>Sum Amount</v>
          </cell>
          <cell r="BO187" t="str">
            <v>Trans</v>
          </cell>
          <cell r="BP187" t="str">
            <v>Product</v>
          </cell>
          <cell r="BQ187" t="str">
            <v>Sum Stat Amt</v>
          </cell>
          <cell r="BR187" t="str">
            <v>Period</v>
          </cell>
          <cell r="BS187" t="str">
            <v>Date</v>
          </cell>
          <cell r="BU187" t="str">
            <v>Account</v>
          </cell>
          <cell r="BV187" t="str">
            <v>Dept</v>
          </cell>
          <cell r="BW187" t="str">
            <v>Sum Amount</v>
          </cell>
          <cell r="BX187" t="str">
            <v>Trans</v>
          </cell>
          <cell r="BY187" t="str">
            <v>Product</v>
          </cell>
          <cell r="BZ187" t="str">
            <v>Sum Stat Amt</v>
          </cell>
          <cell r="CA187" t="str">
            <v>Period</v>
          </cell>
          <cell r="CB187" t="str">
            <v>Date</v>
          </cell>
          <cell r="CD187" t="str">
            <v>Account</v>
          </cell>
          <cell r="CE187" t="str">
            <v>Dept</v>
          </cell>
          <cell r="CF187" t="str">
            <v>Sum Amount</v>
          </cell>
          <cell r="CG187" t="str">
            <v>Trans</v>
          </cell>
          <cell r="CH187" t="str">
            <v>Product</v>
          </cell>
          <cell r="CI187" t="str">
            <v>Sum Stat Amt</v>
          </cell>
          <cell r="CJ187" t="str">
            <v>Period</v>
          </cell>
          <cell r="CK187" t="str">
            <v>Date</v>
          </cell>
          <cell r="CM187" t="str">
            <v>Account</v>
          </cell>
          <cell r="CN187" t="str">
            <v>Dept</v>
          </cell>
          <cell r="CO187" t="str">
            <v>Sum Amount</v>
          </cell>
          <cell r="CP187" t="str">
            <v>Trans</v>
          </cell>
          <cell r="CQ187" t="str">
            <v>Product</v>
          </cell>
          <cell r="CR187" t="str">
            <v>Sum Stat Amt</v>
          </cell>
          <cell r="CS187" t="str">
            <v>Period</v>
          </cell>
          <cell r="CT187" t="str">
            <v>Date</v>
          </cell>
          <cell r="CV187" t="str">
            <v>Account</v>
          </cell>
          <cell r="CW187" t="str">
            <v>Dept</v>
          </cell>
          <cell r="CX187" t="str">
            <v>Sum Amount</v>
          </cell>
          <cell r="CY187" t="str">
            <v>Trans</v>
          </cell>
          <cell r="CZ187" t="str">
            <v>Product</v>
          </cell>
          <cell r="DA187" t="str">
            <v>Sum Stat Amt</v>
          </cell>
          <cell r="DB187" t="str">
            <v>Period</v>
          </cell>
          <cell r="DC187" t="str">
            <v>Date</v>
          </cell>
          <cell r="DE187" t="str">
            <v>Account</v>
          </cell>
          <cell r="DF187" t="str">
            <v>Dept</v>
          </cell>
          <cell r="DG187" t="str">
            <v>Sum Amount</v>
          </cell>
          <cell r="DH187" t="str">
            <v>Trans</v>
          </cell>
          <cell r="DI187" t="str">
            <v>Product</v>
          </cell>
          <cell r="DJ187" t="str">
            <v>Sum Stat Amt</v>
          </cell>
          <cell r="DK187" t="str">
            <v>Period</v>
          </cell>
          <cell r="DL187" t="str">
            <v>Date</v>
          </cell>
        </row>
        <row r="188">
          <cell r="M188" t="str">
            <v>216W</v>
          </cell>
          <cell r="Q188">
            <v>40025</v>
          </cell>
          <cell r="V188" t="str">
            <v>216W</v>
          </cell>
          <cell r="Z188">
            <v>40056</v>
          </cell>
          <cell r="AE188" t="str">
            <v>216W</v>
          </cell>
          <cell r="AI188">
            <v>40086</v>
          </cell>
          <cell r="AN188" t="str">
            <v>216W</v>
          </cell>
          <cell r="AR188">
            <v>40117</v>
          </cell>
          <cell r="AW188" t="str">
            <v>216W</v>
          </cell>
          <cell r="BA188">
            <v>40147</v>
          </cell>
          <cell r="BF188" t="str">
            <v>216W</v>
          </cell>
          <cell r="BJ188">
            <v>40178</v>
          </cell>
          <cell r="BO188" t="str">
            <v>216W</v>
          </cell>
          <cell r="BS188">
            <v>40209</v>
          </cell>
          <cell r="BX188" t="str">
            <v>216W</v>
          </cell>
          <cell r="CB188">
            <v>40237</v>
          </cell>
          <cell r="CG188" t="str">
            <v>216W</v>
          </cell>
          <cell r="CK188">
            <v>40268</v>
          </cell>
          <cell r="CP188" t="str">
            <v>216W</v>
          </cell>
          <cell r="CT188">
            <v>40298</v>
          </cell>
          <cell r="CY188" t="str">
            <v>216W</v>
          </cell>
          <cell r="DC188">
            <v>40329</v>
          </cell>
          <cell r="DH188" t="str">
            <v>216W</v>
          </cell>
          <cell r="DL188">
            <v>40359</v>
          </cell>
        </row>
        <row r="190">
          <cell r="J190" t="str">
            <v>Account</v>
          </cell>
          <cell r="K190" t="str">
            <v>Dept</v>
          </cell>
          <cell r="L190" t="str">
            <v>Sum Amount</v>
          </cell>
          <cell r="M190" t="str">
            <v>Trans</v>
          </cell>
          <cell r="N190" t="str">
            <v>Product</v>
          </cell>
          <cell r="O190" t="str">
            <v>Sum Stat Amt</v>
          </cell>
          <cell r="P190" t="str">
            <v>Period</v>
          </cell>
          <cell r="Q190" t="str">
            <v>Date</v>
          </cell>
          <cell r="S190" t="str">
            <v>Account</v>
          </cell>
          <cell r="T190" t="str">
            <v>Dept</v>
          </cell>
          <cell r="U190" t="str">
            <v>Sum Amount</v>
          </cell>
          <cell r="V190" t="str">
            <v>Trans</v>
          </cell>
          <cell r="W190" t="str">
            <v>Product</v>
          </cell>
          <cell r="X190" t="str">
            <v>Sum Stat Amt</v>
          </cell>
          <cell r="Y190" t="str">
            <v>Period</v>
          </cell>
          <cell r="Z190" t="str">
            <v>Date</v>
          </cell>
          <cell r="AB190" t="str">
            <v>Account</v>
          </cell>
          <cell r="AC190" t="str">
            <v>Dept</v>
          </cell>
          <cell r="AD190" t="str">
            <v>Sum Amount</v>
          </cell>
          <cell r="AE190" t="str">
            <v>Trans</v>
          </cell>
          <cell r="AF190" t="str">
            <v>Product</v>
          </cell>
          <cell r="AG190" t="str">
            <v>Sum Stat Amt</v>
          </cell>
          <cell r="AH190" t="str">
            <v>Period</v>
          </cell>
          <cell r="AI190" t="str">
            <v>Date</v>
          </cell>
          <cell r="AK190" t="str">
            <v>Account</v>
          </cell>
          <cell r="AL190" t="str">
            <v>Dept</v>
          </cell>
          <cell r="AM190" t="str">
            <v>Sum Amount</v>
          </cell>
          <cell r="AN190" t="str">
            <v>Trans</v>
          </cell>
          <cell r="AO190" t="str">
            <v>Product</v>
          </cell>
          <cell r="AP190" t="str">
            <v>Sum Stat Amt</v>
          </cell>
          <cell r="AQ190" t="str">
            <v>Period</v>
          </cell>
          <cell r="AR190" t="str">
            <v>Date</v>
          </cell>
          <cell r="AT190" t="str">
            <v>Account</v>
          </cell>
          <cell r="AU190" t="str">
            <v>Dept</v>
          </cell>
          <cell r="AV190" t="str">
            <v>Sum Amount</v>
          </cell>
          <cell r="AW190" t="str">
            <v>Trans</v>
          </cell>
          <cell r="AX190" t="str">
            <v>Product</v>
          </cell>
          <cell r="AY190" t="str">
            <v>Sum Stat Amt</v>
          </cell>
          <cell r="AZ190" t="str">
            <v>Period</v>
          </cell>
          <cell r="BA190" t="str">
            <v>Date</v>
          </cell>
          <cell r="BC190" t="str">
            <v>Account</v>
          </cell>
          <cell r="BD190" t="str">
            <v>Dept</v>
          </cell>
          <cell r="BE190" t="str">
            <v>Sum Amount</v>
          </cell>
          <cell r="BF190" t="str">
            <v>Trans</v>
          </cell>
          <cell r="BG190" t="str">
            <v>Product</v>
          </cell>
          <cell r="BH190" t="str">
            <v>Sum Stat Amt</v>
          </cell>
          <cell r="BI190" t="str">
            <v>Period</v>
          </cell>
          <cell r="BJ190" t="str">
            <v>Date</v>
          </cell>
          <cell r="BL190" t="str">
            <v>Account</v>
          </cell>
          <cell r="BM190" t="str">
            <v>Dept</v>
          </cell>
          <cell r="BN190" t="str">
            <v>Sum Amount</v>
          </cell>
          <cell r="BO190" t="str">
            <v>Trans</v>
          </cell>
          <cell r="BP190" t="str">
            <v>Product</v>
          </cell>
          <cell r="BQ190" t="str">
            <v>Sum Stat Amt</v>
          </cell>
          <cell r="BR190" t="str">
            <v>Period</v>
          </cell>
          <cell r="BS190" t="str">
            <v>Date</v>
          </cell>
          <cell r="BU190" t="str">
            <v>Account</v>
          </cell>
          <cell r="BV190" t="str">
            <v>Dept</v>
          </cell>
          <cell r="BW190" t="str">
            <v>Sum Amount</v>
          </cell>
          <cell r="BX190" t="str">
            <v>Trans</v>
          </cell>
          <cell r="BY190" t="str">
            <v>Product</v>
          </cell>
          <cell r="BZ190" t="str">
            <v>Sum Stat Amt</v>
          </cell>
          <cell r="CA190" t="str">
            <v>Period</v>
          </cell>
          <cell r="CB190" t="str">
            <v>Date</v>
          </cell>
          <cell r="CD190" t="str">
            <v>Account</v>
          </cell>
          <cell r="CE190" t="str">
            <v>Dept</v>
          </cell>
          <cell r="CF190" t="str">
            <v>Sum Amount</v>
          </cell>
          <cell r="CG190" t="str">
            <v>Trans</v>
          </cell>
          <cell r="CH190" t="str">
            <v>Product</v>
          </cell>
          <cell r="CI190" t="str">
            <v>Sum Stat Amt</v>
          </cell>
          <cell r="CJ190" t="str">
            <v>Period</v>
          </cell>
          <cell r="CK190" t="str">
            <v>Date</v>
          </cell>
          <cell r="CM190" t="str">
            <v>Account</v>
          </cell>
          <cell r="CN190" t="str">
            <v>Dept</v>
          </cell>
          <cell r="CO190" t="str">
            <v>Sum Amount</v>
          </cell>
          <cell r="CP190" t="str">
            <v>Trans</v>
          </cell>
          <cell r="CQ190" t="str">
            <v>Product</v>
          </cell>
          <cell r="CR190" t="str">
            <v>Sum Stat Amt</v>
          </cell>
          <cell r="CS190" t="str">
            <v>Period</v>
          </cell>
          <cell r="CT190" t="str">
            <v>Date</v>
          </cell>
          <cell r="CV190" t="str">
            <v>Account</v>
          </cell>
          <cell r="CW190" t="str">
            <v>Dept</v>
          </cell>
          <cell r="CX190" t="str">
            <v>Sum Amount</v>
          </cell>
          <cell r="CY190" t="str">
            <v>Trans</v>
          </cell>
          <cell r="CZ190" t="str">
            <v>Product</v>
          </cell>
          <cell r="DA190" t="str">
            <v>Sum Stat Amt</v>
          </cell>
          <cell r="DB190" t="str">
            <v>Period</v>
          </cell>
          <cell r="DC190" t="str">
            <v>Date</v>
          </cell>
          <cell r="DE190" t="str">
            <v>Account</v>
          </cell>
          <cell r="DF190" t="str">
            <v>Dept</v>
          </cell>
          <cell r="DG190" t="str">
            <v>Sum Amount</v>
          </cell>
          <cell r="DH190" t="str">
            <v>Trans</v>
          </cell>
          <cell r="DI190" t="str">
            <v>Product</v>
          </cell>
          <cell r="DJ190" t="str">
            <v>Sum Stat Amt</v>
          </cell>
          <cell r="DK190" t="str">
            <v>Period</v>
          </cell>
          <cell r="DL190" t="str">
            <v>Date</v>
          </cell>
        </row>
        <row r="191">
          <cell r="M191">
            <v>210</v>
          </cell>
          <cell r="N191">
            <v>407</v>
          </cell>
          <cell r="Q191">
            <v>40025</v>
          </cell>
          <cell r="V191">
            <v>210</v>
          </cell>
          <cell r="W191">
            <v>407</v>
          </cell>
          <cell r="Z191">
            <v>40056</v>
          </cell>
          <cell r="AE191">
            <v>210</v>
          </cell>
          <cell r="AF191">
            <v>407</v>
          </cell>
          <cell r="AI191">
            <v>40086</v>
          </cell>
          <cell r="AN191">
            <v>210</v>
          </cell>
          <cell r="AO191">
            <v>407</v>
          </cell>
          <cell r="AR191">
            <v>40117</v>
          </cell>
          <cell r="AW191">
            <v>210</v>
          </cell>
          <cell r="AX191">
            <v>407</v>
          </cell>
          <cell r="BA191">
            <v>40147</v>
          </cell>
          <cell r="BF191">
            <v>210</v>
          </cell>
          <cell r="BG191">
            <v>407</v>
          </cell>
          <cell r="BJ191">
            <v>40178</v>
          </cell>
          <cell r="BO191">
            <v>210</v>
          </cell>
          <cell r="BP191">
            <v>407</v>
          </cell>
          <cell r="BS191">
            <v>40209</v>
          </cell>
          <cell r="BX191">
            <v>210</v>
          </cell>
          <cell r="BY191">
            <v>407</v>
          </cell>
          <cell r="CB191">
            <v>40237</v>
          </cell>
          <cell r="CG191">
            <v>210</v>
          </cell>
          <cell r="CH191">
            <v>407</v>
          </cell>
          <cell r="CK191">
            <v>40268</v>
          </cell>
          <cell r="CP191">
            <v>210</v>
          </cell>
          <cell r="CQ191">
            <v>407</v>
          </cell>
          <cell r="CT191">
            <v>40298</v>
          </cell>
          <cell r="CY191">
            <v>210</v>
          </cell>
          <cell r="CZ191">
            <v>407</v>
          </cell>
          <cell r="DC191">
            <v>40329</v>
          </cell>
          <cell r="DH191">
            <v>210</v>
          </cell>
          <cell r="DI191">
            <v>407</v>
          </cell>
          <cell r="DL191">
            <v>40359</v>
          </cell>
        </row>
      </sheetData>
      <sheetData sheetId="7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"/>
      <sheetName val="RATE CLASS"/>
      <sheetName val="PIVOT"/>
      <sheetName val="QUERY_FOR PIVOT"/>
      <sheetName val="NGV RATES"/>
      <sheetName val="NGV Query"/>
      <sheetName val="CRITERIA"/>
      <sheetName val="BOOKED REV"/>
    </sheetNames>
    <sheetDataSet>
      <sheetData sheetId="0"/>
      <sheetData sheetId="1"/>
      <sheetData sheetId="2"/>
      <sheetData sheetId="3"/>
      <sheetData sheetId="4"/>
      <sheetData sheetId="5"/>
      <sheetData sheetId="6">
        <row r="193">
          <cell r="J193" t="str">
            <v>Account</v>
          </cell>
          <cell r="K193" t="str">
            <v>Dept</v>
          </cell>
          <cell r="L193" t="str">
            <v>Sum Amount</v>
          </cell>
          <cell r="M193" t="str">
            <v>Trans</v>
          </cell>
          <cell r="N193" t="str">
            <v>Product</v>
          </cell>
          <cell r="O193" t="str">
            <v>Sum Stat Amt</v>
          </cell>
          <cell r="P193" t="str">
            <v>Period</v>
          </cell>
          <cell r="Q193" t="str">
            <v>Date</v>
          </cell>
          <cell r="S193" t="str">
            <v>Account</v>
          </cell>
          <cell r="T193" t="str">
            <v>Dept</v>
          </cell>
          <cell r="U193" t="str">
            <v>Sum Amount</v>
          </cell>
          <cell r="V193" t="str">
            <v>Trans</v>
          </cell>
          <cell r="W193" t="str">
            <v>Product</v>
          </cell>
          <cell r="X193" t="str">
            <v>Sum Stat Amt</v>
          </cell>
          <cell r="Y193" t="str">
            <v>Period</v>
          </cell>
          <cell r="Z193" t="str">
            <v>Date</v>
          </cell>
          <cell r="AB193" t="str">
            <v>Account</v>
          </cell>
          <cell r="AC193" t="str">
            <v>Dept</v>
          </cell>
          <cell r="AD193" t="str">
            <v>Sum Amount</v>
          </cell>
          <cell r="AE193" t="str">
            <v>Trans</v>
          </cell>
          <cell r="AF193" t="str">
            <v>Product</v>
          </cell>
          <cell r="AG193" t="str">
            <v>Sum Stat Amt</v>
          </cell>
          <cell r="AH193" t="str">
            <v>Period</v>
          </cell>
          <cell r="AI193" t="str">
            <v>Date</v>
          </cell>
          <cell r="AK193" t="str">
            <v>Account</v>
          </cell>
          <cell r="AL193" t="str">
            <v>Dept</v>
          </cell>
          <cell r="AM193" t="str">
            <v>Sum Amount</v>
          </cell>
          <cell r="AN193" t="str">
            <v>Trans</v>
          </cell>
          <cell r="AO193" t="str">
            <v>Product</v>
          </cell>
          <cell r="AP193" t="str">
            <v>Sum Stat Amt</v>
          </cell>
          <cell r="AQ193" t="str">
            <v>Period</v>
          </cell>
          <cell r="AR193" t="str">
            <v>Date</v>
          </cell>
          <cell r="AT193" t="str">
            <v>Account</v>
          </cell>
          <cell r="AU193" t="str">
            <v>Dept</v>
          </cell>
          <cell r="AV193" t="str">
            <v>Sum Amount</v>
          </cell>
          <cell r="AW193" t="str">
            <v>Trans</v>
          </cell>
          <cell r="AX193" t="str">
            <v>Product</v>
          </cell>
          <cell r="AY193" t="str">
            <v>Sum Stat Amt</v>
          </cell>
          <cell r="AZ193" t="str">
            <v>Period</v>
          </cell>
          <cell r="BA193" t="str">
            <v>Date</v>
          </cell>
          <cell r="BC193" t="str">
            <v>Account</v>
          </cell>
          <cell r="BD193" t="str">
            <v>Dept</v>
          </cell>
          <cell r="BE193" t="str">
            <v>Sum Amount</v>
          </cell>
          <cell r="BF193" t="str">
            <v>Trans</v>
          </cell>
          <cell r="BG193" t="str">
            <v>Product</v>
          </cell>
          <cell r="BH193" t="str">
            <v>Sum Stat Amt</v>
          </cell>
          <cell r="BI193" t="str">
            <v>Period</v>
          </cell>
          <cell r="BJ193" t="str">
            <v>Date</v>
          </cell>
          <cell r="BL193" t="str">
            <v>Account</v>
          </cell>
          <cell r="BM193" t="str">
            <v>Dept</v>
          </cell>
          <cell r="BN193" t="str">
            <v>Sum Amount</v>
          </cell>
          <cell r="BO193" t="str">
            <v>Trans</v>
          </cell>
          <cell r="BP193" t="str">
            <v>Product</v>
          </cell>
          <cell r="BQ193" t="str">
            <v>Sum Stat Amt</v>
          </cell>
          <cell r="BR193" t="str">
            <v>Period</v>
          </cell>
          <cell r="BS193" t="str">
            <v>Date</v>
          </cell>
          <cell r="BU193" t="str">
            <v>Account</v>
          </cell>
          <cell r="BV193" t="str">
            <v>Dept</v>
          </cell>
          <cell r="BW193" t="str">
            <v>Sum Amount</v>
          </cell>
          <cell r="BX193" t="str">
            <v>Trans</v>
          </cell>
          <cell r="BY193" t="str">
            <v>Product</v>
          </cell>
          <cell r="BZ193" t="str">
            <v>Sum Stat Amt</v>
          </cell>
          <cell r="CA193" t="str">
            <v>Period</v>
          </cell>
          <cell r="CB193" t="str">
            <v>Date</v>
          </cell>
          <cell r="CD193" t="str">
            <v>Account</v>
          </cell>
          <cell r="CE193" t="str">
            <v>Dept</v>
          </cell>
          <cell r="CF193" t="str">
            <v>Sum Amount</v>
          </cell>
          <cell r="CG193" t="str">
            <v>Trans</v>
          </cell>
          <cell r="CH193" t="str">
            <v>Product</v>
          </cell>
          <cell r="CI193" t="str">
            <v>Sum Stat Amt</v>
          </cell>
          <cell r="CJ193" t="str">
            <v>Period</v>
          </cell>
          <cell r="CK193" t="str">
            <v>Date</v>
          </cell>
          <cell r="CM193" t="str">
            <v>Account</v>
          </cell>
          <cell r="CN193" t="str">
            <v>Dept</v>
          </cell>
          <cell r="CO193" t="str">
            <v>Sum Amount</v>
          </cell>
          <cell r="CP193" t="str">
            <v>Trans</v>
          </cell>
          <cell r="CQ193" t="str">
            <v>Product</v>
          </cell>
          <cell r="CR193" t="str">
            <v>Sum Stat Amt</v>
          </cell>
          <cell r="CS193" t="str">
            <v>Period</v>
          </cell>
          <cell r="CT193" t="str">
            <v>Date</v>
          </cell>
          <cell r="CV193" t="str">
            <v>Account</v>
          </cell>
          <cell r="CW193" t="str">
            <v>Dept</v>
          </cell>
          <cell r="CX193" t="str">
            <v>Sum Amount</v>
          </cell>
          <cell r="CY193" t="str">
            <v>Trans</v>
          </cell>
          <cell r="CZ193" t="str">
            <v>Product</v>
          </cell>
          <cell r="DA193" t="str">
            <v>Sum Stat Amt</v>
          </cell>
          <cell r="DB193" t="str">
            <v>Period</v>
          </cell>
          <cell r="DC193" t="str">
            <v>Date</v>
          </cell>
          <cell r="DE193" t="str">
            <v>Account</v>
          </cell>
          <cell r="DF193" t="str">
            <v>Dept</v>
          </cell>
          <cell r="DG193" t="str">
            <v>Sum Amount</v>
          </cell>
          <cell r="DH193" t="str">
            <v>Trans</v>
          </cell>
          <cell r="DI193" t="str">
            <v>Product</v>
          </cell>
          <cell r="DJ193" t="str">
            <v>Sum Stat Amt</v>
          </cell>
          <cell r="DK193" t="str">
            <v>Period</v>
          </cell>
          <cell r="DL193" t="str">
            <v>Date</v>
          </cell>
        </row>
        <row r="194">
          <cell r="M194">
            <v>217</v>
          </cell>
          <cell r="N194">
            <v>407</v>
          </cell>
          <cell r="Q194">
            <v>40390</v>
          </cell>
          <cell r="V194">
            <v>217</v>
          </cell>
          <cell r="W194">
            <v>407</v>
          </cell>
          <cell r="Z194">
            <v>40421</v>
          </cell>
          <cell r="AE194">
            <v>217</v>
          </cell>
          <cell r="AF194">
            <v>407</v>
          </cell>
          <cell r="AI194">
            <v>40451</v>
          </cell>
          <cell r="AN194">
            <v>217</v>
          </cell>
          <cell r="AO194">
            <v>407</v>
          </cell>
          <cell r="AR194">
            <v>40482</v>
          </cell>
          <cell r="AW194">
            <v>217</v>
          </cell>
          <cell r="AX194">
            <v>407</v>
          </cell>
          <cell r="BA194">
            <v>40512</v>
          </cell>
          <cell r="BF194">
            <v>217</v>
          </cell>
          <cell r="BG194">
            <v>407</v>
          </cell>
          <cell r="BJ194">
            <v>40543</v>
          </cell>
          <cell r="BO194">
            <v>217</v>
          </cell>
          <cell r="BP194">
            <v>407</v>
          </cell>
          <cell r="BS194">
            <v>40574</v>
          </cell>
          <cell r="BX194">
            <v>217</v>
          </cell>
          <cell r="BY194">
            <v>407</v>
          </cell>
          <cell r="CB194">
            <v>40602</v>
          </cell>
          <cell r="CG194">
            <v>217</v>
          </cell>
          <cell r="CH194">
            <v>407</v>
          </cell>
          <cell r="CK194">
            <v>40633</v>
          </cell>
          <cell r="CP194">
            <v>217</v>
          </cell>
          <cell r="CQ194">
            <v>407</v>
          </cell>
          <cell r="CT194">
            <v>40663</v>
          </cell>
          <cell r="CY194">
            <v>217</v>
          </cell>
          <cell r="CZ194">
            <v>407</v>
          </cell>
          <cell r="DC194">
            <v>40694</v>
          </cell>
          <cell r="DH194">
            <v>217</v>
          </cell>
          <cell r="DI194">
            <v>407</v>
          </cell>
          <cell r="DL194">
            <v>40724</v>
          </cell>
        </row>
        <row r="196">
          <cell r="J196" t="str">
            <v>Account</v>
          </cell>
          <cell r="K196" t="str">
            <v>Dept</v>
          </cell>
          <cell r="L196" t="str">
            <v>Sum Amount</v>
          </cell>
          <cell r="M196" t="str">
            <v>Trans</v>
          </cell>
          <cell r="N196" t="str">
            <v>Product</v>
          </cell>
          <cell r="O196" t="str">
            <v>Sum Stat Amt</v>
          </cell>
          <cell r="P196" t="str">
            <v>Period</v>
          </cell>
          <cell r="Q196" t="str">
            <v>Date</v>
          </cell>
          <cell r="S196" t="str">
            <v>Account</v>
          </cell>
          <cell r="T196" t="str">
            <v>Dept</v>
          </cell>
          <cell r="U196" t="str">
            <v>Sum Amount</v>
          </cell>
          <cell r="V196" t="str">
            <v>Trans</v>
          </cell>
          <cell r="W196" t="str">
            <v>Product</v>
          </cell>
          <cell r="X196" t="str">
            <v>Sum Stat Amt</v>
          </cell>
          <cell r="Y196" t="str">
            <v>Period</v>
          </cell>
          <cell r="Z196" t="str">
            <v>Date</v>
          </cell>
          <cell r="AB196" t="str">
            <v>Account</v>
          </cell>
          <cell r="AC196" t="str">
            <v>Dept</v>
          </cell>
          <cell r="AD196" t="str">
            <v>Sum Amount</v>
          </cell>
          <cell r="AE196" t="str">
            <v>Trans</v>
          </cell>
          <cell r="AF196" t="str">
            <v>Product</v>
          </cell>
          <cell r="AG196" t="str">
            <v>Sum Stat Amt</v>
          </cell>
          <cell r="AH196" t="str">
            <v>Period</v>
          </cell>
          <cell r="AI196" t="str">
            <v>Date</v>
          </cell>
          <cell r="AK196" t="str">
            <v>Account</v>
          </cell>
          <cell r="AL196" t="str">
            <v>Dept</v>
          </cell>
          <cell r="AM196" t="str">
            <v>Sum Amount</v>
          </cell>
          <cell r="AN196" t="str">
            <v>Trans</v>
          </cell>
          <cell r="AO196" t="str">
            <v>Product</v>
          </cell>
          <cell r="AP196" t="str">
            <v>Sum Stat Amt</v>
          </cell>
          <cell r="AQ196" t="str">
            <v>Period</v>
          </cell>
          <cell r="AR196" t="str">
            <v>Date</v>
          </cell>
          <cell r="AT196" t="str">
            <v>Account</v>
          </cell>
          <cell r="AU196" t="str">
            <v>Dept</v>
          </cell>
          <cell r="AV196" t="str">
            <v>Sum Amount</v>
          </cell>
          <cell r="AW196" t="str">
            <v>Trans</v>
          </cell>
          <cell r="AX196" t="str">
            <v>Product</v>
          </cell>
          <cell r="AY196" t="str">
            <v>Sum Stat Amt</v>
          </cell>
          <cell r="AZ196" t="str">
            <v>Period</v>
          </cell>
          <cell r="BA196" t="str">
            <v>Date</v>
          </cell>
          <cell r="BC196" t="str">
            <v>Account</v>
          </cell>
          <cell r="BD196" t="str">
            <v>Dept</v>
          </cell>
          <cell r="BE196" t="str">
            <v>Sum Amount</v>
          </cell>
          <cell r="BF196" t="str">
            <v>Trans</v>
          </cell>
          <cell r="BG196" t="str">
            <v>Product</v>
          </cell>
          <cell r="BH196" t="str">
            <v>Sum Stat Amt</v>
          </cell>
          <cell r="BI196" t="str">
            <v>Period</v>
          </cell>
          <cell r="BJ196" t="str">
            <v>Date</v>
          </cell>
          <cell r="BL196" t="str">
            <v>Account</v>
          </cell>
          <cell r="BM196" t="str">
            <v>Dept</v>
          </cell>
          <cell r="BN196" t="str">
            <v>Sum Amount</v>
          </cell>
          <cell r="BO196" t="str">
            <v>Trans</v>
          </cell>
          <cell r="BP196" t="str">
            <v>Product</v>
          </cell>
          <cell r="BQ196" t="str">
            <v>Sum Stat Amt</v>
          </cell>
          <cell r="BR196" t="str">
            <v>Period</v>
          </cell>
          <cell r="BS196" t="str">
            <v>Date</v>
          </cell>
          <cell r="BU196" t="str">
            <v>Account</v>
          </cell>
          <cell r="BV196" t="str">
            <v>Dept</v>
          </cell>
          <cell r="BW196" t="str">
            <v>Sum Amount</v>
          </cell>
          <cell r="BX196" t="str">
            <v>Trans</v>
          </cell>
          <cell r="BY196" t="str">
            <v>Product</v>
          </cell>
          <cell r="BZ196" t="str">
            <v>Sum Stat Amt</v>
          </cell>
          <cell r="CA196" t="str">
            <v>Period</v>
          </cell>
          <cell r="CB196" t="str">
            <v>Date</v>
          </cell>
          <cell r="CD196" t="str">
            <v>Account</v>
          </cell>
          <cell r="CE196" t="str">
            <v>Dept</v>
          </cell>
          <cell r="CF196" t="str">
            <v>Sum Amount</v>
          </cell>
          <cell r="CG196" t="str">
            <v>Trans</v>
          </cell>
          <cell r="CH196" t="str">
            <v>Product</v>
          </cell>
          <cell r="CI196" t="str">
            <v>Sum Stat Amt</v>
          </cell>
          <cell r="CJ196" t="str">
            <v>Period</v>
          </cell>
          <cell r="CK196" t="str">
            <v>Date</v>
          </cell>
          <cell r="CM196" t="str">
            <v>Account</v>
          </cell>
          <cell r="CN196" t="str">
            <v>Dept</v>
          </cell>
          <cell r="CO196" t="str">
            <v>Sum Amount</v>
          </cell>
          <cell r="CP196" t="str">
            <v>Trans</v>
          </cell>
          <cell r="CQ196" t="str">
            <v>Product</v>
          </cell>
          <cell r="CR196" t="str">
            <v>Sum Stat Amt</v>
          </cell>
          <cell r="CS196" t="str">
            <v>Period</v>
          </cell>
          <cell r="CT196" t="str">
            <v>Date</v>
          </cell>
          <cell r="CV196" t="str">
            <v>Account</v>
          </cell>
          <cell r="CW196" t="str">
            <v>Dept</v>
          </cell>
          <cell r="CX196" t="str">
            <v>Sum Amount</v>
          </cell>
          <cell r="CY196" t="str">
            <v>Trans</v>
          </cell>
          <cell r="CZ196" t="str">
            <v>Product</v>
          </cell>
          <cell r="DA196" t="str">
            <v>Sum Stat Amt</v>
          </cell>
          <cell r="DB196" t="str">
            <v>Period</v>
          </cell>
          <cell r="DC196" t="str">
            <v>Date</v>
          </cell>
          <cell r="DE196" t="str">
            <v>Account</v>
          </cell>
          <cell r="DF196" t="str">
            <v>Dept</v>
          </cell>
          <cell r="DG196" t="str">
            <v>Sum Amount</v>
          </cell>
          <cell r="DH196" t="str">
            <v>Trans</v>
          </cell>
          <cell r="DI196" t="str">
            <v>Product</v>
          </cell>
          <cell r="DJ196" t="str">
            <v>Sum Stat Amt</v>
          </cell>
          <cell r="DK196" t="str">
            <v>Period</v>
          </cell>
          <cell r="DL196" t="str">
            <v>Date</v>
          </cell>
        </row>
        <row r="197">
          <cell r="M197">
            <v>217</v>
          </cell>
          <cell r="N197">
            <v>402</v>
          </cell>
          <cell r="Q197">
            <v>40390</v>
          </cell>
          <cell r="V197">
            <v>217</v>
          </cell>
          <cell r="W197">
            <v>402</v>
          </cell>
          <cell r="Z197">
            <v>40421</v>
          </cell>
          <cell r="AE197">
            <v>217</v>
          </cell>
          <cell r="AF197">
            <v>402</v>
          </cell>
          <cell r="AI197">
            <v>40451</v>
          </cell>
          <cell r="AN197">
            <v>217</v>
          </cell>
          <cell r="AO197">
            <v>402</v>
          </cell>
          <cell r="AR197">
            <v>40482</v>
          </cell>
          <cell r="AW197">
            <v>217</v>
          </cell>
          <cell r="AX197">
            <v>402</v>
          </cell>
          <cell r="BA197">
            <v>40512</v>
          </cell>
          <cell r="BF197">
            <v>217</v>
          </cell>
          <cell r="BG197">
            <v>402</v>
          </cell>
          <cell r="BJ197">
            <v>40543</v>
          </cell>
          <cell r="BO197">
            <v>217</v>
          </cell>
          <cell r="BP197">
            <v>402</v>
          </cell>
          <cell r="BS197">
            <v>40574</v>
          </cell>
          <cell r="BX197">
            <v>217</v>
          </cell>
          <cell r="BY197">
            <v>402</v>
          </cell>
          <cell r="CB197">
            <v>40602</v>
          </cell>
          <cell r="CG197">
            <v>217</v>
          </cell>
          <cell r="CH197">
            <v>402</v>
          </cell>
          <cell r="CK197">
            <v>40633</v>
          </cell>
          <cell r="CP197">
            <v>217</v>
          </cell>
          <cell r="CQ197">
            <v>402</v>
          </cell>
          <cell r="CT197">
            <v>40663</v>
          </cell>
          <cell r="CY197">
            <v>217</v>
          </cell>
          <cell r="CZ197">
            <v>402</v>
          </cell>
          <cell r="DC197">
            <v>40694</v>
          </cell>
          <cell r="DH197">
            <v>217</v>
          </cell>
          <cell r="DI197">
            <v>402</v>
          </cell>
          <cell r="DL197">
            <v>40724</v>
          </cell>
        </row>
        <row r="199">
          <cell r="J199" t="str">
            <v>Account</v>
          </cell>
          <cell r="K199" t="str">
            <v>Dept</v>
          </cell>
          <cell r="L199" t="str">
            <v>Sum Amount</v>
          </cell>
          <cell r="M199" t="str">
            <v>Trans</v>
          </cell>
          <cell r="N199" t="str">
            <v>Product</v>
          </cell>
          <cell r="O199" t="str">
            <v>Sum Stat Amt</v>
          </cell>
          <cell r="P199" t="str">
            <v>Period</v>
          </cell>
          <cell r="Q199" t="str">
            <v>Date</v>
          </cell>
          <cell r="S199" t="str">
            <v>Account</v>
          </cell>
          <cell r="T199" t="str">
            <v>Dept</v>
          </cell>
          <cell r="U199" t="str">
            <v>Sum Amount</v>
          </cell>
          <cell r="V199" t="str">
            <v>Trans</v>
          </cell>
          <cell r="W199" t="str">
            <v>Product</v>
          </cell>
          <cell r="X199" t="str">
            <v>Sum Stat Amt</v>
          </cell>
          <cell r="Y199" t="str">
            <v>Period</v>
          </cell>
          <cell r="Z199" t="str">
            <v>Date</v>
          </cell>
          <cell r="AB199" t="str">
            <v>Account</v>
          </cell>
          <cell r="AC199" t="str">
            <v>Dept</v>
          </cell>
          <cell r="AD199" t="str">
            <v>Sum Amount</v>
          </cell>
          <cell r="AE199" t="str">
            <v>Trans</v>
          </cell>
          <cell r="AF199" t="str">
            <v>Product</v>
          </cell>
          <cell r="AG199" t="str">
            <v>Sum Stat Amt</v>
          </cell>
          <cell r="AH199" t="str">
            <v>Period</v>
          </cell>
          <cell r="AI199" t="str">
            <v>Date</v>
          </cell>
          <cell r="AK199" t="str">
            <v>Account</v>
          </cell>
          <cell r="AL199" t="str">
            <v>Dept</v>
          </cell>
          <cell r="AM199" t="str">
            <v>Sum Amount</v>
          </cell>
          <cell r="AN199" t="str">
            <v>Trans</v>
          </cell>
          <cell r="AO199" t="str">
            <v>Product</v>
          </cell>
          <cell r="AP199" t="str">
            <v>Sum Stat Amt</v>
          </cell>
          <cell r="AQ199" t="str">
            <v>Period</v>
          </cell>
          <cell r="AR199" t="str">
            <v>Date</v>
          </cell>
          <cell r="AT199" t="str">
            <v>Account</v>
          </cell>
          <cell r="AU199" t="str">
            <v>Dept</v>
          </cell>
          <cell r="AV199" t="str">
            <v>Sum Amount</v>
          </cell>
          <cell r="AW199" t="str">
            <v>Trans</v>
          </cell>
          <cell r="AX199" t="str">
            <v>Product</v>
          </cell>
          <cell r="AY199" t="str">
            <v>Sum Stat Amt</v>
          </cell>
          <cell r="AZ199" t="str">
            <v>Period</v>
          </cell>
          <cell r="BA199" t="str">
            <v>Date</v>
          </cell>
          <cell r="BC199" t="str">
            <v>Account</v>
          </cell>
          <cell r="BD199" t="str">
            <v>Dept</v>
          </cell>
          <cell r="BE199" t="str">
            <v>Sum Amount</v>
          </cell>
          <cell r="BF199" t="str">
            <v>Trans</v>
          </cell>
          <cell r="BG199" t="str">
            <v>Product</v>
          </cell>
          <cell r="BH199" t="str">
            <v>Sum Stat Amt</v>
          </cell>
          <cell r="BI199" t="str">
            <v>Period</v>
          </cell>
          <cell r="BJ199" t="str">
            <v>Date</v>
          </cell>
          <cell r="BL199" t="str">
            <v>Account</v>
          </cell>
          <cell r="BM199" t="str">
            <v>Dept</v>
          </cell>
          <cell r="BN199" t="str">
            <v>Sum Amount</v>
          </cell>
          <cell r="BO199" t="str">
            <v>Trans</v>
          </cell>
          <cell r="BP199" t="str">
            <v>Product</v>
          </cell>
          <cell r="BQ199" t="str">
            <v>Sum Stat Amt</v>
          </cell>
          <cell r="BR199" t="str">
            <v>Period</v>
          </cell>
          <cell r="BS199" t="str">
            <v>Date</v>
          </cell>
          <cell r="BU199" t="str">
            <v>Account</v>
          </cell>
          <cell r="BV199" t="str">
            <v>Dept</v>
          </cell>
          <cell r="BW199" t="str">
            <v>Sum Amount</v>
          </cell>
          <cell r="BX199" t="str">
            <v>Trans</v>
          </cell>
          <cell r="BY199" t="str">
            <v>Product</v>
          </cell>
          <cell r="BZ199" t="str">
            <v>Sum Stat Amt</v>
          </cell>
          <cell r="CA199" t="str">
            <v>Period</v>
          </cell>
          <cell r="CB199" t="str">
            <v>Date</v>
          </cell>
          <cell r="CD199" t="str">
            <v>Account</v>
          </cell>
          <cell r="CE199" t="str">
            <v>Dept</v>
          </cell>
          <cell r="CF199" t="str">
            <v>Sum Amount</v>
          </cell>
          <cell r="CG199" t="str">
            <v>Trans</v>
          </cell>
          <cell r="CH199" t="str">
            <v>Product</v>
          </cell>
          <cell r="CI199" t="str">
            <v>Sum Stat Amt</v>
          </cell>
          <cell r="CJ199" t="str">
            <v>Period</v>
          </cell>
          <cell r="CK199" t="str">
            <v>Date</v>
          </cell>
          <cell r="CM199" t="str">
            <v>Account</v>
          </cell>
          <cell r="CN199" t="str">
            <v>Dept</v>
          </cell>
          <cell r="CO199" t="str">
            <v>Sum Amount</v>
          </cell>
          <cell r="CP199" t="str">
            <v>Trans</v>
          </cell>
          <cell r="CQ199" t="str">
            <v>Product</v>
          </cell>
          <cell r="CR199" t="str">
            <v>Sum Stat Amt</v>
          </cell>
          <cell r="CS199" t="str">
            <v>Period</v>
          </cell>
          <cell r="CT199" t="str">
            <v>Date</v>
          </cell>
          <cell r="CV199" t="str">
            <v>Account</v>
          </cell>
          <cell r="CW199" t="str">
            <v>Dept</v>
          </cell>
          <cell r="CX199" t="str">
            <v>Sum Amount</v>
          </cell>
          <cell r="CY199" t="str">
            <v>Trans</v>
          </cell>
          <cell r="CZ199" t="str">
            <v>Product</v>
          </cell>
          <cell r="DA199" t="str">
            <v>Sum Stat Amt</v>
          </cell>
          <cell r="DB199" t="str">
            <v>Period</v>
          </cell>
          <cell r="DC199" t="str">
            <v>Date</v>
          </cell>
          <cell r="DE199" t="str">
            <v>Account</v>
          </cell>
          <cell r="DF199" t="str">
            <v>Dept</v>
          </cell>
          <cell r="DG199" t="str">
            <v>Sum Amount</v>
          </cell>
          <cell r="DH199" t="str">
            <v>Trans</v>
          </cell>
          <cell r="DI199" t="str">
            <v>Product</v>
          </cell>
          <cell r="DJ199" t="str">
            <v>Sum Stat Amt</v>
          </cell>
          <cell r="DK199" t="str">
            <v>Period</v>
          </cell>
          <cell r="DL199" t="str">
            <v>Date</v>
          </cell>
        </row>
        <row r="200">
          <cell r="M200">
            <v>217</v>
          </cell>
          <cell r="N200">
            <v>411</v>
          </cell>
          <cell r="Q200">
            <v>40390</v>
          </cell>
          <cell r="V200">
            <v>217</v>
          </cell>
          <cell r="W200">
            <v>411</v>
          </cell>
          <cell r="Z200">
            <v>40421</v>
          </cell>
          <cell r="AE200">
            <v>217</v>
          </cell>
          <cell r="AF200">
            <v>411</v>
          </cell>
          <cell r="AI200">
            <v>40451</v>
          </cell>
          <cell r="AN200">
            <v>217</v>
          </cell>
          <cell r="AO200">
            <v>411</v>
          </cell>
          <cell r="AR200">
            <v>40482</v>
          </cell>
          <cell r="AW200">
            <v>217</v>
          </cell>
          <cell r="AX200">
            <v>411</v>
          </cell>
          <cell r="BA200">
            <v>40512</v>
          </cell>
          <cell r="BF200">
            <v>217</v>
          </cell>
          <cell r="BG200">
            <v>411</v>
          </cell>
          <cell r="BJ200">
            <v>40543</v>
          </cell>
          <cell r="BO200">
            <v>217</v>
          </cell>
          <cell r="BP200">
            <v>411</v>
          </cell>
          <cell r="BS200">
            <v>40574</v>
          </cell>
          <cell r="BX200">
            <v>217</v>
          </cell>
          <cell r="BY200">
            <v>411</v>
          </cell>
          <cell r="CB200">
            <v>40602</v>
          </cell>
          <cell r="CG200">
            <v>217</v>
          </cell>
          <cell r="CH200">
            <v>411</v>
          </cell>
          <cell r="CK200">
            <v>40633</v>
          </cell>
          <cell r="CP200">
            <v>217</v>
          </cell>
          <cell r="CQ200">
            <v>411</v>
          </cell>
          <cell r="CT200">
            <v>40663</v>
          </cell>
          <cell r="CY200">
            <v>217</v>
          </cell>
          <cell r="CZ200">
            <v>411</v>
          </cell>
          <cell r="DC200">
            <v>40694</v>
          </cell>
          <cell r="DH200">
            <v>217</v>
          </cell>
          <cell r="DI200">
            <v>411</v>
          </cell>
          <cell r="DL200">
            <v>40724</v>
          </cell>
        </row>
        <row r="202">
          <cell r="J202" t="str">
            <v>Account</v>
          </cell>
          <cell r="K202" t="str">
            <v>Dept</v>
          </cell>
          <cell r="L202" t="str">
            <v>Sum Amount</v>
          </cell>
          <cell r="M202" t="str">
            <v>Trans</v>
          </cell>
          <cell r="N202" t="str">
            <v>Product</v>
          </cell>
          <cell r="O202" t="str">
            <v>Sum Stat Amt</v>
          </cell>
          <cell r="P202" t="str">
            <v>Period</v>
          </cell>
          <cell r="Q202" t="str">
            <v>Date</v>
          </cell>
          <cell r="S202" t="str">
            <v>Account</v>
          </cell>
          <cell r="T202" t="str">
            <v>Dept</v>
          </cell>
          <cell r="U202" t="str">
            <v>Sum Amount</v>
          </cell>
          <cell r="V202" t="str">
            <v>Trans</v>
          </cell>
          <cell r="W202" t="str">
            <v>Product</v>
          </cell>
          <cell r="X202" t="str">
            <v>Sum Stat Amt</v>
          </cell>
          <cell r="Y202" t="str">
            <v>Period</v>
          </cell>
          <cell r="Z202" t="str">
            <v>Date</v>
          </cell>
          <cell r="AB202" t="str">
            <v>Account</v>
          </cell>
          <cell r="AC202" t="str">
            <v>Dept</v>
          </cell>
          <cell r="AD202" t="str">
            <v>Sum Amount</v>
          </cell>
          <cell r="AE202" t="str">
            <v>Trans</v>
          </cell>
          <cell r="AF202" t="str">
            <v>Product</v>
          </cell>
          <cell r="AG202" t="str">
            <v>Sum Stat Amt</v>
          </cell>
          <cell r="AH202" t="str">
            <v>Period</v>
          </cell>
          <cell r="AI202" t="str">
            <v>Date</v>
          </cell>
          <cell r="AK202" t="str">
            <v>Account</v>
          </cell>
          <cell r="AL202" t="str">
            <v>Dept</v>
          </cell>
          <cell r="AM202" t="str">
            <v>Sum Amount</v>
          </cell>
          <cell r="AN202" t="str">
            <v>Trans</v>
          </cell>
          <cell r="AO202" t="str">
            <v>Product</v>
          </cell>
          <cell r="AP202" t="str">
            <v>Sum Stat Amt</v>
          </cell>
          <cell r="AQ202" t="str">
            <v>Period</v>
          </cell>
          <cell r="AR202" t="str">
            <v>Date</v>
          </cell>
          <cell r="AT202" t="str">
            <v>Account</v>
          </cell>
          <cell r="AU202" t="str">
            <v>Dept</v>
          </cell>
          <cell r="AV202" t="str">
            <v>Sum Amount</v>
          </cell>
          <cell r="AW202" t="str">
            <v>Trans</v>
          </cell>
          <cell r="AX202" t="str">
            <v>Product</v>
          </cell>
          <cell r="AY202" t="str">
            <v>Sum Stat Amt</v>
          </cell>
          <cell r="AZ202" t="str">
            <v>Period</v>
          </cell>
          <cell r="BA202" t="str">
            <v>Date</v>
          </cell>
          <cell r="BC202" t="str">
            <v>Account</v>
          </cell>
          <cell r="BD202" t="str">
            <v>Dept</v>
          </cell>
          <cell r="BE202" t="str">
            <v>Sum Amount</v>
          </cell>
          <cell r="BF202" t="str">
            <v>Trans</v>
          </cell>
          <cell r="BG202" t="str">
            <v>Product</v>
          </cell>
          <cell r="BH202" t="str">
            <v>Sum Stat Amt</v>
          </cell>
          <cell r="BI202" t="str">
            <v>Period</v>
          </cell>
          <cell r="BJ202" t="str">
            <v>Date</v>
          </cell>
          <cell r="BL202" t="str">
            <v>Account</v>
          </cell>
          <cell r="BM202" t="str">
            <v>Dept</v>
          </cell>
          <cell r="BN202" t="str">
            <v>Sum Amount</v>
          </cell>
          <cell r="BO202" t="str">
            <v>Trans</v>
          </cell>
          <cell r="BP202" t="str">
            <v>Product</v>
          </cell>
          <cell r="BQ202" t="str">
            <v>Sum Stat Amt</v>
          </cell>
          <cell r="BR202" t="str">
            <v>Period</v>
          </cell>
          <cell r="BS202" t="str">
            <v>Date</v>
          </cell>
          <cell r="BU202" t="str">
            <v>Account</v>
          </cell>
          <cell r="BV202" t="str">
            <v>Dept</v>
          </cell>
          <cell r="BW202" t="str">
            <v>Sum Amount</v>
          </cell>
          <cell r="BX202" t="str">
            <v>Trans</v>
          </cell>
          <cell r="BY202" t="str">
            <v>Product</v>
          </cell>
          <cell r="BZ202" t="str">
            <v>Sum Stat Amt</v>
          </cell>
          <cell r="CA202" t="str">
            <v>Period</v>
          </cell>
          <cell r="CB202" t="str">
            <v>Date</v>
          </cell>
          <cell r="CD202" t="str">
            <v>Account</v>
          </cell>
          <cell r="CE202" t="str">
            <v>Dept</v>
          </cell>
          <cell r="CF202" t="str">
            <v>Sum Amount</v>
          </cell>
          <cell r="CG202" t="str">
            <v>Trans</v>
          </cell>
          <cell r="CH202" t="str">
            <v>Product</v>
          </cell>
          <cell r="CI202" t="str">
            <v>Sum Stat Amt</v>
          </cell>
          <cell r="CJ202" t="str">
            <v>Period</v>
          </cell>
          <cell r="CK202" t="str">
            <v>Date</v>
          </cell>
          <cell r="CM202" t="str">
            <v>Account</v>
          </cell>
          <cell r="CN202" t="str">
            <v>Dept</v>
          </cell>
          <cell r="CO202" t="str">
            <v>Sum Amount</v>
          </cell>
          <cell r="CP202" t="str">
            <v>Trans</v>
          </cell>
          <cell r="CQ202" t="str">
            <v>Product</v>
          </cell>
          <cell r="CR202" t="str">
            <v>Sum Stat Amt</v>
          </cell>
          <cell r="CS202" t="str">
            <v>Period</v>
          </cell>
          <cell r="CT202" t="str">
            <v>Date</v>
          </cell>
          <cell r="CV202" t="str">
            <v>Account</v>
          </cell>
          <cell r="CW202" t="str">
            <v>Dept</v>
          </cell>
          <cell r="CX202" t="str">
            <v>Sum Amount</v>
          </cell>
          <cell r="CY202" t="str">
            <v>Trans</v>
          </cell>
          <cell r="CZ202" t="str">
            <v>Product</v>
          </cell>
          <cell r="DA202" t="str">
            <v>Sum Stat Amt</v>
          </cell>
          <cell r="DB202" t="str">
            <v>Period</v>
          </cell>
          <cell r="DC202" t="str">
            <v>Date</v>
          </cell>
          <cell r="DE202" t="str">
            <v>Account</v>
          </cell>
          <cell r="DF202" t="str">
            <v>Dept</v>
          </cell>
          <cell r="DG202" t="str">
            <v>Sum Amount</v>
          </cell>
          <cell r="DH202" t="str">
            <v>Trans</v>
          </cell>
          <cell r="DI202" t="str">
            <v>Product</v>
          </cell>
          <cell r="DJ202" t="str">
            <v>Sum Stat Amt</v>
          </cell>
          <cell r="DK202" t="str">
            <v>Period</v>
          </cell>
          <cell r="DL202" t="str">
            <v>Date</v>
          </cell>
        </row>
        <row r="203">
          <cell r="M203">
            <v>217</v>
          </cell>
          <cell r="N203">
            <v>405</v>
          </cell>
          <cell r="Q203">
            <v>40390</v>
          </cell>
          <cell r="V203">
            <v>217</v>
          </cell>
          <cell r="W203">
            <v>405</v>
          </cell>
          <cell r="Z203">
            <v>40421</v>
          </cell>
          <cell r="AE203">
            <v>217</v>
          </cell>
          <cell r="AF203">
            <v>405</v>
          </cell>
          <cell r="AI203">
            <v>40451</v>
          </cell>
          <cell r="AN203">
            <v>217</v>
          </cell>
          <cell r="AO203">
            <v>405</v>
          </cell>
          <cell r="AR203">
            <v>40482</v>
          </cell>
          <cell r="AW203">
            <v>217</v>
          </cell>
          <cell r="AX203">
            <v>405</v>
          </cell>
          <cell r="BA203">
            <v>40512</v>
          </cell>
          <cell r="BF203">
            <v>217</v>
          </cell>
          <cell r="BG203">
            <v>405</v>
          </cell>
          <cell r="BJ203">
            <v>40543</v>
          </cell>
          <cell r="BO203">
            <v>217</v>
          </cell>
          <cell r="BP203">
            <v>405</v>
          </cell>
          <cell r="BS203">
            <v>40574</v>
          </cell>
          <cell r="BX203">
            <v>217</v>
          </cell>
          <cell r="BY203">
            <v>405</v>
          </cell>
          <cell r="CB203">
            <v>40602</v>
          </cell>
          <cell r="CG203">
            <v>217</v>
          </cell>
          <cell r="CH203">
            <v>405</v>
          </cell>
          <cell r="CK203">
            <v>40633</v>
          </cell>
          <cell r="CP203">
            <v>217</v>
          </cell>
          <cell r="CQ203">
            <v>405</v>
          </cell>
          <cell r="CT203">
            <v>40663</v>
          </cell>
          <cell r="CY203">
            <v>217</v>
          </cell>
          <cell r="CZ203">
            <v>405</v>
          </cell>
          <cell r="DC203">
            <v>40694</v>
          </cell>
          <cell r="DH203">
            <v>217</v>
          </cell>
          <cell r="DI203">
            <v>405</v>
          </cell>
          <cell r="DL203">
            <v>40724</v>
          </cell>
        </row>
        <row r="205">
          <cell r="J205" t="str">
            <v>Account</v>
          </cell>
          <cell r="K205" t="str">
            <v>Dept</v>
          </cell>
          <cell r="L205" t="str">
            <v>Sum Amount</v>
          </cell>
          <cell r="M205" t="str">
            <v>Trans</v>
          </cell>
          <cell r="N205" t="str">
            <v>Product</v>
          </cell>
          <cell r="O205" t="str">
            <v>Sum Stat Amt</v>
          </cell>
          <cell r="P205" t="str">
            <v>Period</v>
          </cell>
          <cell r="Q205" t="str">
            <v>Date</v>
          </cell>
          <cell r="S205" t="str">
            <v>Account</v>
          </cell>
          <cell r="T205" t="str">
            <v>Dept</v>
          </cell>
          <cell r="U205" t="str">
            <v>Sum Amount</v>
          </cell>
          <cell r="V205" t="str">
            <v>Trans</v>
          </cell>
          <cell r="W205" t="str">
            <v>Product</v>
          </cell>
          <cell r="X205" t="str">
            <v>Sum Stat Amt</v>
          </cell>
          <cell r="Y205" t="str">
            <v>Period</v>
          </cell>
          <cell r="Z205" t="str">
            <v>Date</v>
          </cell>
          <cell r="AB205" t="str">
            <v>Account</v>
          </cell>
          <cell r="AC205" t="str">
            <v>Dept</v>
          </cell>
          <cell r="AD205" t="str">
            <v>Sum Amount</v>
          </cell>
          <cell r="AE205" t="str">
            <v>Trans</v>
          </cell>
          <cell r="AF205" t="str">
            <v>Product</v>
          </cell>
          <cell r="AG205" t="str">
            <v>Sum Stat Amt</v>
          </cell>
          <cell r="AH205" t="str">
            <v>Period</v>
          </cell>
          <cell r="AI205" t="str">
            <v>Date</v>
          </cell>
          <cell r="AK205" t="str">
            <v>Account</v>
          </cell>
          <cell r="AL205" t="str">
            <v>Dept</v>
          </cell>
          <cell r="AM205" t="str">
            <v>Sum Amount</v>
          </cell>
          <cell r="AN205" t="str">
            <v>Trans</v>
          </cell>
          <cell r="AO205" t="str">
            <v>Product</v>
          </cell>
          <cell r="AP205" t="str">
            <v>Sum Stat Amt</v>
          </cell>
          <cell r="AQ205" t="str">
            <v>Period</v>
          </cell>
          <cell r="AR205" t="str">
            <v>Date</v>
          </cell>
          <cell r="AT205" t="str">
            <v>Account</v>
          </cell>
          <cell r="AU205" t="str">
            <v>Dept</v>
          </cell>
          <cell r="AV205" t="str">
            <v>Sum Amount</v>
          </cell>
          <cell r="AW205" t="str">
            <v>Trans</v>
          </cell>
          <cell r="AX205" t="str">
            <v>Product</v>
          </cell>
          <cell r="AY205" t="str">
            <v>Sum Stat Amt</v>
          </cell>
          <cell r="AZ205" t="str">
            <v>Period</v>
          </cell>
          <cell r="BA205" t="str">
            <v>Date</v>
          </cell>
          <cell r="BC205" t="str">
            <v>Account</v>
          </cell>
          <cell r="BD205" t="str">
            <v>Dept</v>
          </cell>
          <cell r="BE205" t="str">
            <v>Sum Amount</v>
          </cell>
          <cell r="BF205" t="str">
            <v>Trans</v>
          </cell>
          <cell r="BG205" t="str">
            <v>Product</v>
          </cell>
          <cell r="BH205" t="str">
            <v>Sum Stat Amt</v>
          </cell>
          <cell r="BI205" t="str">
            <v>Period</v>
          </cell>
          <cell r="BJ205" t="str">
            <v>Date</v>
          </cell>
          <cell r="BL205" t="str">
            <v>Account</v>
          </cell>
          <cell r="BM205" t="str">
            <v>Dept</v>
          </cell>
          <cell r="BN205" t="str">
            <v>Sum Amount</v>
          </cell>
          <cell r="BO205" t="str">
            <v>Trans</v>
          </cell>
          <cell r="BP205" t="str">
            <v>Product</v>
          </cell>
          <cell r="BQ205" t="str">
            <v>Sum Stat Amt</v>
          </cell>
          <cell r="BR205" t="str">
            <v>Period</v>
          </cell>
          <cell r="BS205" t="str">
            <v>Date</v>
          </cell>
          <cell r="BU205" t="str">
            <v>Account</v>
          </cell>
          <cell r="BV205" t="str">
            <v>Dept</v>
          </cell>
          <cell r="BW205" t="str">
            <v>Sum Amount</v>
          </cell>
          <cell r="BX205" t="str">
            <v>Trans</v>
          </cell>
          <cell r="BY205" t="str">
            <v>Product</v>
          </cell>
          <cell r="BZ205" t="str">
            <v>Sum Stat Amt</v>
          </cell>
          <cell r="CA205" t="str">
            <v>Period</v>
          </cell>
          <cell r="CB205" t="str">
            <v>Date</v>
          </cell>
          <cell r="CD205" t="str">
            <v>Account</v>
          </cell>
          <cell r="CE205" t="str">
            <v>Dept</v>
          </cell>
          <cell r="CF205" t="str">
            <v>Sum Amount</v>
          </cell>
          <cell r="CG205" t="str">
            <v>Trans</v>
          </cell>
          <cell r="CH205" t="str">
            <v>Product</v>
          </cell>
          <cell r="CI205" t="str">
            <v>Sum Stat Amt</v>
          </cell>
          <cell r="CJ205" t="str">
            <v>Period</v>
          </cell>
          <cell r="CK205" t="str">
            <v>Date</v>
          </cell>
          <cell r="CM205" t="str">
            <v>Account</v>
          </cell>
          <cell r="CN205" t="str">
            <v>Dept</v>
          </cell>
          <cell r="CO205" t="str">
            <v>Sum Amount</v>
          </cell>
          <cell r="CP205" t="str">
            <v>Trans</v>
          </cell>
          <cell r="CQ205" t="str">
            <v>Product</v>
          </cell>
          <cell r="CR205" t="str">
            <v>Sum Stat Amt</v>
          </cell>
          <cell r="CS205" t="str">
            <v>Period</v>
          </cell>
          <cell r="CT205" t="str">
            <v>Date</v>
          </cell>
          <cell r="CV205" t="str">
            <v>Account</v>
          </cell>
          <cell r="CW205" t="str">
            <v>Dept</v>
          </cell>
          <cell r="CX205" t="str">
            <v>Sum Amount</v>
          </cell>
          <cell r="CY205" t="str">
            <v>Trans</v>
          </cell>
          <cell r="CZ205" t="str">
            <v>Product</v>
          </cell>
          <cell r="DA205" t="str">
            <v>Sum Stat Amt</v>
          </cell>
          <cell r="DB205" t="str">
            <v>Period</v>
          </cell>
          <cell r="DC205" t="str">
            <v>Date</v>
          </cell>
          <cell r="DE205" t="str">
            <v>Account</v>
          </cell>
          <cell r="DF205" t="str">
            <v>Dept</v>
          </cell>
          <cell r="DG205" t="str">
            <v>Sum Amount</v>
          </cell>
          <cell r="DH205" t="str">
            <v>Trans</v>
          </cell>
          <cell r="DI205" t="str">
            <v>Product</v>
          </cell>
          <cell r="DJ205" t="str">
            <v>Sum Stat Amt</v>
          </cell>
          <cell r="DK205" t="str">
            <v>Period</v>
          </cell>
          <cell r="DL205" t="str">
            <v>Date</v>
          </cell>
        </row>
        <row r="206">
          <cell r="M206">
            <v>217</v>
          </cell>
          <cell r="N206">
            <v>406</v>
          </cell>
          <cell r="Q206">
            <v>40390</v>
          </cell>
          <cell r="V206">
            <v>217</v>
          </cell>
          <cell r="W206">
            <v>406</v>
          </cell>
          <cell r="Z206">
            <v>40421</v>
          </cell>
          <cell r="AE206">
            <v>217</v>
          </cell>
          <cell r="AF206">
            <v>406</v>
          </cell>
          <cell r="AI206">
            <v>40451</v>
          </cell>
          <cell r="AN206">
            <v>217</v>
          </cell>
          <cell r="AO206">
            <v>406</v>
          </cell>
          <cell r="AR206">
            <v>40482</v>
          </cell>
          <cell r="AW206">
            <v>217</v>
          </cell>
          <cell r="AX206">
            <v>406</v>
          </cell>
          <cell r="BA206">
            <v>40512</v>
          </cell>
          <cell r="BF206">
            <v>217</v>
          </cell>
          <cell r="BG206">
            <v>406</v>
          </cell>
          <cell r="BJ206">
            <v>40543</v>
          </cell>
          <cell r="BO206">
            <v>217</v>
          </cell>
          <cell r="BP206">
            <v>406</v>
          </cell>
          <cell r="BS206">
            <v>40574</v>
          </cell>
          <cell r="BX206">
            <v>217</v>
          </cell>
          <cell r="BY206">
            <v>406</v>
          </cell>
          <cell r="CB206">
            <v>40602</v>
          </cell>
          <cell r="CG206">
            <v>217</v>
          </cell>
          <cell r="CH206">
            <v>406</v>
          </cell>
          <cell r="CK206">
            <v>40633</v>
          </cell>
          <cell r="CP206">
            <v>217</v>
          </cell>
          <cell r="CQ206">
            <v>406</v>
          </cell>
          <cell r="CT206">
            <v>40663</v>
          </cell>
          <cell r="CY206">
            <v>217</v>
          </cell>
          <cell r="CZ206">
            <v>406</v>
          </cell>
          <cell r="DC206">
            <v>40694</v>
          </cell>
          <cell r="DH206">
            <v>217</v>
          </cell>
          <cell r="DI206">
            <v>406</v>
          </cell>
          <cell r="DL206">
            <v>40724</v>
          </cell>
        </row>
        <row r="208">
          <cell r="J208" t="str">
            <v>Account</v>
          </cell>
          <cell r="K208" t="str">
            <v>Dept</v>
          </cell>
          <cell r="L208" t="str">
            <v>Sum Amount</v>
          </cell>
          <cell r="M208" t="str">
            <v>Trans</v>
          </cell>
          <cell r="N208" t="str">
            <v>Product</v>
          </cell>
          <cell r="O208" t="str">
            <v>Sum Stat Amt</v>
          </cell>
          <cell r="P208" t="str">
            <v>Period</v>
          </cell>
          <cell r="Q208" t="str">
            <v>Date</v>
          </cell>
          <cell r="S208" t="str">
            <v>Account</v>
          </cell>
          <cell r="T208" t="str">
            <v>Dept</v>
          </cell>
          <cell r="U208" t="str">
            <v>Sum Amount</v>
          </cell>
          <cell r="V208" t="str">
            <v>Trans</v>
          </cell>
          <cell r="W208" t="str">
            <v>Product</v>
          </cell>
          <cell r="X208" t="str">
            <v>Sum Stat Amt</v>
          </cell>
          <cell r="Y208" t="str">
            <v>Period</v>
          </cell>
          <cell r="Z208" t="str">
            <v>Date</v>
          </cell>
          <cell r="AB208" t="str">
            <v>Account</v>
          </cell>
          <cell r="AC208" t="str">
            <v>Dept</v>
          </cell>
          <cell r="AD208" t="str">
            <v>Sum Amount</v>
          </cell>
          <cell r="AE208" t="str">
            <v>Trans</v>
          </cell>
          <cell r="AF208" t="str">
            <v>Product</v>
          </cell>
          <cell r="AG208" t="str">
            <v>Sum Stat Amt</v>
          </cell>
          <cell r="AH208" t="str">
            <v>Period</v>
          </cell>
          <cell r="AI208" t="str">
            <v>Date</v>
          </cell>
          <cell r="AK208" t="str">
            <v>Account</v>
          </cell>
          <cell r="AL208" t="str">
            <v>Dept</v>
          </cell>
          <cell r="AM208" t="str">
            <v>Sum Amount</v>
          </cell>
          <cell r="AN208" t="str">
            <v>Trans</v>
          </cell>
          <cell r="AO208" t="str">
            <v>Product</v>
          </cell>
          <cell r="AP208" t="str">
            <v>Sum Stat Amt</v>
          </cell>
          <cell r="AQ208" t="str">
            <v>Period</v>
          </cell>
          <cell r="AR208" t="str">
            <v>Date</v>
          </cell>
          <cell r="AT208" t="str">
            <v>Account</v>
          </cell>
          <cell r="AU208" t="str">
            <v>Dept</v>
          </cell>
          <cell r="AV208" t="str">
            <v>Sum Amount</v>
          </cell>
          <cell r="AW208" t="str">
            <v>Trans</v>
          </cell>
          <cell r="AX208" t="str">
            <v>Product</v>
          </cell>
          <cell r="AY208" t="str">
            <v>Sum Stat Amt</v>
          </cell>
          <cell r="AZ208" t="str">
            <v>Period</v>
          </cell>
          <cell r="BA208" t="str">
            <v>Date</v>
          </cell>
          <cell r="BC208" t="str">
            <v>Account</v>
          </cell>
          <cell r="BD208" t="str">
            <v>Dept</v>
          </cell>
          <cell r="BE208" t="str">
            <v>Sum Amount</v>
          </cell>
          <cell r="BF208" t="str">
            <v>Trans</v>
          </cell>
          <cell r="BG208" t="str">
            <v>Product</v>
          </cell>
          <cell r="BH208" t="str">
            <v>Sum Stat Amt</v>
          </cell>
          <cell r="BI208" t="str">
            <v>Period</v>
          </cell>
          <cell r="BJ208" t="str">
            <v>Date</v>
          </cell>
          <cell r="BL208" t="str">
            <v>Account</v>
          </cell>
          <cell r="BM208" t="str">
            <v>Dept</v>
          </cell>
          <cell r="BN208" t="str">
            <v>Sum Amount</v>
          </cell>
          <cell r="BO208" t="str">
            <v>Trans</v>
          </cell>
          <cell r="BP208" t="str">
            <v>Product</v>
          </cell>
          <cell r="BQ208" t="str">
            <v>Sum Stat Amt</v>
          </cell>
          <cell r="BR208" t="str">
            <v>Period</v>
          </cell>
          <cell r="BS208" t="str">
            <v>Date</v>
          </cell>
          <cell r="BU208" t="str">
            <v>Account</v>
          </cell>
          <cell r="BV208" t="str">
            <v>Dept</v>
          </cell>
          <cell r="BW208" t="str">
            <v>Sum Amount</v>
          </cell>
          <cell r="BX208" t="str">
            <v>Trans</v>
          </cell>
          <cell r="BY208" t="str">
            <v>Product</v>
          </cell>
          <cell r="BZ208" t="str">
            <v>Sum Stat Amt</v>
          </cell>
          <cell r="CA208" t="str">
            <v>Period</v>
          </cell>
          <cell r="CB208" t="str">
            <v>Date</v>
          </cell>
          <cell r="CD208" t="str">
            <v>Account</v>
          </cell>
          <cell r="CE208" t="str">
            <v>Dept</v>
          </cell>
          <cell r="CF208" t="str">
            <v>Sum Amount</v>
          </cell>
          <cell r="CG208" t="str">
            <v>Trans</v>
          </cell>
          <cell r="CH208" t="str">
            <v>Product</v>
          </cell>
          <cell r="CI208" t="str">
            <v>Sum Stat Amt</v>
          </cell>
          <cell r="CJ208" t="str">
            <v>Period</v>
          </cell>
          <cell r="CK208" t="str">
            <v>Date</v>
          </cell>
          <cell r="CM208" t="str">
            <v>Account</v>
          </cell>
          <cell r="CN208" t="str">
            <v>Dept</v>
          </cell>
          <cell r="CO208" t="str">
            <v>Sum Amount</v>
          </cell>
          <cell r="CP208" t="str">
            <v>Trans</v>
          </cell>
          <cell r="CQ208" t="str">
            <v>Product</v>
          </cell>
          <cell r="CR208" t="str">
            <v>Sum Stat Amt</v>
          </cell>
          <cell r="CS208" t="str">
            <v>Period</v>
          </cell>
          <cell r="CT208" t="str">
            <v>Date</v>
          </cell>
          <cell r="CV208" t="str">
            <v>Account</v>
          </cell>
          <cell r="CW208" t="str">
            <v>Dept</v>
          </cell>
          <cell r="CX208" t="str">
            <v>Sum Amount</v>
          </cell>
          <cell r="CY208" t="str">
            <v>Trans</v>
          </cell>
          <cell r="CZ208" t="str">
            <v>Product</v>
          </cell>
          <cell r="DA208" t="str">
            <v>Sum Stat Amt</v>
          </cell>
          <cell r="DB208" t="str">
            <v>Period</v>
          </cell>
          <cell r="DC208" t="str">
            <v>Date</v>
          </cell>
          <cell r="DE208" t="str">
            <v>Account</v>
          </cell>
          <cell r="DF208" t="str">
            <v>Dept</v>
          </cell>
          <cell r="DG208" t="str">
            <v>Sum Amount</v>
          </cell>
          <cell r="DH208" t="str">
            <v>Trans</v>
          </cell>
          <cell r="DI208" t="str">
            <v>Product</v>
          </cell>
          <cell r="DJ208" t="str">
            <v>Sum Stat Amt</v>
          </cell>
          <cell r="DK208" t="str">
            <v>Period</v>
          </cell>
          <cell r="DL208" t="str">
            <v>Date</v>
          </cell>
        </row>
        <row r="209">
          <cell r="M209">
            <v>217</v>
          </cell>
          <cell r="N209">
            <v>416</v>
          </cell>
          <cell r="Q209">
            <v>40390</v>
          </cell>
          <cell r="V209">
            <v>217</v>
          </cell>
          <cell r="W209">
            <v>416</v>
          </cell>
          <cell r="Z209">
            <v>40421</v>
          </cell>
          <cell r="AE209">
            <v>217</v>
          </cell>
          <cell r="AF209">
            <v>416</v>
          </cell>
          <cell r="AI209">
            <v>40451</v>
          </cell>
          <cell r="AN209">
            <v>217</v>
          </cell>
          <cell r="AO209">
            <v>416</v>
          </cell>
          <cell r="AR209">
            <v>40482</v>
          </cell>
          <cell r="AW209">
            <v>217</v>
          </cell>
          <cell r="AX209">
            <v>416</v>
          </cell>
          <cell r="BA209">
            <v>40512</v>
          </cell>
          <cell r="BF209">
            <v>217</v>
          </cell>
          <cell r="BG209">
            <v>416</v>
          </cell>
          <cell r="BJ209">
            <v>40543</v>
          </cell>
          <cell r="BO209">
            <v>217</v>
          </cell>
          <cell r="BP209">
            <v>416</v>
          </cell>
          <cell r="BS209">
            <v>40574</v>
          </cell>
          <cell r="BX209">
            <v>217</v>
          </cell>
          <cell r="BY209">
            <v>416</v>
          </cell>
          <cell r="CB209">
            <v>40602</v>
          </cell>
          <cell r="CG209">
            <v>217</v>
          </cell>
          <cell r="CH209">
            <v>416</v>
          </cell>
          <cell r="CK209">
            <v>40633</v>
          </cell>
          <cell r="CP209">
            <v>217</v>
          </cell>
          <cell r="CQ209">
            <v>416</v>
          </cell>
          <cell r="CT209">
            <v>40663</v>
          </cell>
          <cell r="CY209">
            <v>217</v>
          </cell>
          <cell r="CZ209">
            <v>416</v>
          </cell>
          <cell r="DC209">
            <v>40694</v>
          </cell>
          <cell r="DH209">
            <v>217</v>
          </cell>
          <cell r="DI209">
            <v>416</v>
          </cell>
          <cell r="DL209">
            <v>40724</v>
          </cell>
        </row>
        <row r="211">
          <cell r="J211" t="str">
            <v>Account</v>
          </cell>
          <cell r="K211" t="str">
            <v>Dept</v>
          </cell>
          <cell r="L211" t="str">
            <v>Sum Amount</v>
          </cell>
          <cell r="M211" t="str">
            <v>Trans</v>
          </cell>
          <cell r="N211" t="str">
            <v>Product</v>
          </cell>
          <cell r="O211" t="str">
            <v>Sum Stat Amt</v>
          </cell>
          <cell r="P211" t="str">
            <v>Period</v>
          </cell>
          <cell r="Q211" t="str">
            <v>Date</v>
          </cell>
          <cell r="S211" t="str">
            <v>Account</v>
          </cell>
          <cell r="T211" t="str">
            <v>Dept</v>
          </cell>
          <cell r="U211" t="str">
            <v>Sum Amount</v>
          </cell>
          <cell r="V211" t="str">
            <v>Trans</v>
          </cell>
          <cell r="W211" t="str">
            <v>Product</v>
          </cell>
          <cell r="X211" t="str">
            <v>Sum Stat Amt</v>
          </cell>
          <cell r="Y211" t="str">
            <v>Period</v>
          </cell>
          <cell r="Z211" t="str">
            <v>Date</v>
          </cell>
          <cell r="AB211" t="str">
            <v>Account</v>
          </cell>
          <cell r="AC211" t="str">
            <v>Dept</v>
          </cell>
          <cell r="AD211" t="str">
            <v>Sum Amount</v>
          </cell>
          <cell r="AE211" t="str">
            <v>Trans</v>
          </cell>
          <cell r="AF211" t="str">
            <v>Product</v>
          </cell>
          <cell r="AG211" t="str">
            <v>Sum Stat Amt</v>
          </cell>
          <cell r="AH211" t="str">
            <v>Period</v>
          </cell>
          <cell r="AI211" t="str">
            <v>Date</v>
          </cell>
          <cell r="AK211" t="str">
            <v>Account</v>
          </cell>
          <cell r="AL211" t="str">
            <v>Dept</v>
          </cell>
          <cell r="AM211" t="str">
            <v>Sum Amount</v>
          </cell>
          <cell r="AN211" t="str">
            <v>Trans</v>
          </cell>
          <cell r="AO211" t="str">
            <v>Product</v>
          </cell>
          <cell r="AP211" t="str">
            <v>Sum Stat Amt</v>
          </cell>
          <cell r="AQ211" t="str">
            <v>Period</v>
          </cell>
          <cell r="AR211" t="str">
            <v>Date</v>
          </cell>
          <cell r="AT211" t="str">
            <v>Account</v>
          </cell>
          <cell r="AU211" t="str">
            <v>Dept</v>
          </cell>
          <cell r="AV211" t="str">
            <v>Sum Amount</v>
          </cell>
          <cell r="AW211" t="str">
            <v>Trans</v>
          </cell>
          <cell r="AX211" t="str">
            <v>Product</v>
          </cell>
          <cell r="AY211" t="str">
            <v>Sum Stat Amt</v>
          </cell>
          <cell r="AZ211" t="str">
            <v>Period</v>
          </cell>
          <cell r="BA211" t="str">
            <v>Date</v>
          </cell>
          <cell r="BC211" t="str">
            <v>Account</v>
          </cell>
          <cell r="BD211" t="str">
            <v>Dept</v>
          </cell>
          <cell r="BE211" t="str">
            <v>Sum Amount</v>
          </cell>
          <cell r="BF211" t="str">
            <v>Trans</v>
          </cell>
          <cell r="BG211" t="str">
            <v>Product</v>
          </cell>
          <cell r="BH211" t="str">
            <v>Sum Stat Amt</v>
          </cell>
          <cell r="BI211" t="str">
            <v>Period</v>
          </cell>
          <cell r="BJ211" t="str">
            <v>Date</v>
          </cell>
          <cell r="BL211" t="str">
            <v>Account</v>
          </cell>
          <cell r="BM211" t="str">
            <v>Dept</v>
          </cell>
          <cell r="BN211" t="str">
            <v>Sum Amount</v>
          </cell>
          <cell r="BO211" t="str">
            <v>Trans</v>
          </cell>
          <cell r="BP211" t="str">
            <v>Product</v>
          </cell>
          <cell r="BQ211" t="str">
            <v>Sum Stat Amt</v>
          </cell>
          <cell r="BR211" t="str">
            <v>Period</v>
          </cell>
          <cell r="BS211" t="str">
            <v>Date</v>
          </cell>
          <cell r="BU211" t="str">
            <v>Account</v>
          </cell>
          <cell r="BV211" t="str">
            <v>Dept</v>
          </cell>
          <cell r="BW211" t="str">
            <v>Sum Amount</v>
          </cell>
          <cell r="BX211" t="str">
            <v>Trans</v>
          </cell>
          <cell r="BY211" t="str">
            <v>Product</v>
          </cell>
          <cell r="BZ211" t="str">
            <v>Sum Stat Amt</v>
          </cell>
          <cell r="CA211" t="str">
            <v>Period</v>
          </cell>
          <cell r="CB211" t="str">
            <v>Date</v>
          </cell>
          <cell r="CD211" t="str">
            <v>Account</v>
          </cell>
          <cell r="CE211" t="str">
            <v>Dept</v>
          </cell>
          <cell r="CF211" t="str">
            <v>Sum Amount</v>
          </cell>
          <cell r="CG211" t="str">
            <v>Trans</v>
          </cell>
          <cell r="CH211" t="str">
            <v>Product</v>
          </cell>
          <cell r="CI211" t="str">
            <v>Sum Stat Amt</v>
          </cell>
          <cell r="CJ211" t="str">
            <v>Period</v>
          </cell>
          <cell r="CK211" t="str">
            <v>Date</v>
          </cell>
          <cell r="CM211" t="str">
            <v>Account</v>
          </cell>
          <cell r="CN211" t="str">
            <v>Dept</v>
          </cell>
          <cell r="CO211" t="str">
            <v>Sum Amount</v>
          </cell>
          <cell r="CP211" t="str">
            <v>Trans</v>
          </cell>
          <cell r="CQ211" t="str">
            <v>Product</v>
          </cell>
          <cell r="CR211" t="str">
            <v>Sum Stat Amt</v>
          </cell>
          <cell r="CS211" t="str">
            <v>Period</v>
          </cell>
          <cell r="CT211" t="str">
            <v>Date</v>
          </cell>
          <cell r="CV211" t="str">
            <v>Account</v>
          </cell>
          <cell r="CW211" t="str">
            <v>Dept</v>
          </cell>
          <cell r="CX211" t="str">
            <v>Sum Amount</v>
          </cell>
          <cell r="CY211" t="str">
            <v>Trans</v>
          </cell>
          <cell r="CZ211" t="str">
            <v>Product</v>
          </cell>
          <cell r="DA211" t="str">
            <v>Sum Stat Amt</v>
          </cell>
          <cell r="DB211" t="str">
            <v>Period</v>
          </cell>
          <cell r="DC211" t="str">
            <v>Date</v>
          </cell>
          <cell r="DE211" t="str">
            <v>Account</v>
          </cell>
          <cell r="DF211" t="str">
            <v>Dept</v>
          </cell>
          <cell r="DG211" t="str">
            <v>Sum Amount</v>
          </cell>
          <cell r="DH211" t="str">
            <v>Trans</v>
          </cell>
          <cell r="DI211" t="str">
            <v>Product</v>
          </cell>
          <cell r="DJ211" t="str">
            <v>Sum Stat Amt</v>
          </cell>
          <cell r="DK211" t="str">
            <v>Period</v>
          </cell>
          <cell r="DL211" t="str">
            <v>Date</v>
          </cell>
        </row>
        <row r="212">
          <cell r="M212">
            <v>210</v>
          </cell>
          <cell r="N212">
            <v>453</v>
          </cell>
          <cell r="Q212">
            <v>40390</v>
          </cell>
          <cell r="V212">
            <v>210</v>
          </cell>
          <cell r="W212">
            <v>453</v>
          </cell>
          <cell r="Z212">
            <v>40421</v>
          </cell>
          <cell r="AE212">
            <v>210</v>
          </cell>
          <cell r="AF212">
            <v>453</v>
          </cell>
          <cell r="AI212">
            <v>40451</v>
          </cell>
          <cell r="AN212">
            <v>210</v>
          </cell>
          <cell r="AO212">
            <v>453</v>
          </cell>
          <cell r="AR212">
            <v>40482</v>
          </cell>
          <cell r="AW212">
            <v>210</v>
          </cell>
          <cell r="AX212">
            <v>453</v>
          </cell>
          <cell r="BA212">
            <v>40512</v>
          </cell>
          <cell r="BF212">
            <v>210</v>
          </cell>
          <cell r="BG212">
            <v>453</v>
          </cell>
          <cell r="BJ212">
            <v>40543</v>
          </cell>
          <cell r="BO212">
            <v>210</v>
          </cell>
          <cell r="BP212">
            <v>453</v>
          </cell>
          <cell r="BS212">
            <v>40574</v>
          </cell>
          <cell r="BX212">
            <v>210</v>
          </cell>
          <cell r="BY212">
            <v>453</v>
          </cell>
          <cell r="CB212">
            <v>40602</v>
          </cell>
          <cell r="CG212">
            <v>210</v>
          </cell>
          <cell r="CH212">
            <v>453</v>
          </cell>
          <cell r="CK212">
            <v>40633</v>
          </cell>
          <cell r="CP212">
            <v>210</v>
          </cell>
          <cell r="CQ212">
            <v>453</v>
          </cell>
          <cell r="CT212">
            <v>40663</v>
          </cell>
          <cell r="CY212">
            <v>210</v>
          </cell>
          <cell r="CZ212">
            <v>453</v>
          </cell>
          <cell r="DC212">
            <v>40694</v>
          </cell>
          <cell r="DH212">
            <v>210</v>
          </cell>
          <cell r="DI212">
            <v>453</v>
          </cell>
          <cell r="DL212">
            <v>40724</v>
          </cell>
        </row>
      </sheetData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count List"/>
      <sheetName val="IT Account"/>
      <sheetName val="F Account"/>
      <sheetName val="Multi History"/>
      <sheetName val="History"/>
      <sheetName val="F&amp;I Henery Hub"/>
      <sheetName val="Rates-Meter Categories-Charges"/>
      <sheetName val="Test Sheet"/>
      <sheetName val="Tax Table"/>
      <sheetName val="Rep Information"/>
      <sheetName val="Henry Hub Data"/>
      <sheetName val="Input HH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53">
          <cell r="E53">
            <v>0.21317</v>
          </cell>
        </row>
        <row r="54">
          <cell r="E54">
            <v>0.19833999999999999</v>
          </cell>
        </row>
        <row r="55">
          <cell r="E55">
            <v>0.13486999999999999</v>
          </cell>
        </row>
        <row r="56">
          <cell r="E56">
            <v>3.6769999999999997E-2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BI98"/>
  <sheetViews>
    <sheetView workbookViewId="0"/>
  </sheetViews>
  <sheetFormatPr defaultRowHeight="12.75"/>
  <cols>
    <col min="1" max="1" width="34" bestFit="1" customWidth="1"/>
    <col min="2" max="2" width="17.42578125" bestFit="1" customWidth="1"/>
    <col min="3" max="9" width="15.7109375" bestFit="1" customWidth="1"/>
    <col min="10" max="10" width="15.85546875" bestFit="1" customWidth="1"/>
    <col min="11" max="13" width="15.7109375" bestFit="1" customWidth="1"/>
    <col min="14" max="27" width="16.42578125" bestFit="1" customWidth="1"/>
    <col min="28" max="28" width="13.85546875" style="7" bestFit="1" customWidth="1"/>
    <col min="29" max="37" width="16.28515625" style="7" bestFit="1" customWidth="1"/>
    <col min="38" max="38" width="16" style="7" customWidth="1"/>
    <col min="39" max="39" width="13.7109375" style="7" bestFit="1" customWidth="1"/>
    <col min="40" max="40" width="14.28515625" style="7" customWidth="1"/>
    <col min="41" max="43" width="13.7109375" style="7" bestFit="1" customWidth="1"/>
    <col min="44" max="45" width="13.85546875" style="7" bestFit="1" customWidth="1"/>
    <col min="46" max="46" width="15.28515625" style="7" bestFit="1" customWidth="1"/>
    <col min="47" max="47" width="13.85546875" style="7" bestFit="1" customWidth="1"/>
    <col min="48" max="49" width="14.7109375" style="7" bestFit="1" customWidth="1"/>
    <col min="50" max="50" width="13.85546875" bestFit="1" customWidth="1"/>
  </cols>
  <sheetData>
    <row r="1" spans="1:49">
      <c r="B1" s="35">
        <f t="shared" ref="B1:Y1" si="0">YEAR(B7)</f>
        <v>2013</v>
      </c>
      <c r="C1" s="35">
        <f t="shared" si="0"/>
        <v>2013</v>
      </c>
      <c r="D1" s="35">
        <f t="shared" si="0"/>
        <v>2013</v>
      </c>
      <c r="E1" s="35">
        <f t="shared" si="0"/>
        <v>2013</v>
      </c>
      <c r="F1" s="35">
        <f t="shared" si="0"/>
        <v>2013</v>
      </c>
      <c r="G1" s="35">
        <f t="shared" si="0"/>
        <v>2013</v>
      </c>
      <c r="H1" s="35">
        <f t="shared" si="0"/>
        <v>2013</v>
      </c>
      <c r="I1" s="35">
        <f t="shared" si="0"/>
        <v>2013</v>
      </c>
      <c r="J1" s="35">
        <f t="shared" si="0"/>
        <v>2013</v>
      </c>
      <c r="K1" s="35">
        <f t="shared" si="0"/>
        <v>2013</v>
      </c>
      <c r="L1" s="35">
        <f t="shared" si="0"/>
        <v>2013</v>
      </c>
      <c r="M1" s="35">
        <f t="shared" si="0"/>
        <v>2013</v>
      </c>
      <c r="N1" s="35">
        <f t="shared" si="0"/>
        <v>2014</v>
      </c>
      <c r="O1" s="35">
        <f t="shared" si="0"/>
        <v>2014</v>
      </c>
      <c r="P1" s="35">
        <f t="shared" si="0"/>
        <v>2014</v>
      </c>
      <c r="Q1" s="35">
        <f t="shared" si="0"/>
        <v>2014</v>
      </c>
      <c r="R1" s="35">
        <f t="shared" si="0"/>
        <v>2014</v>
      </c>
      <c r="S1" s="35">
        <f t="shared" si="0"/>
        <v>2014</v>
      </c>
      <c r="T1" s="35">
        <f t="shared" si="0"/>
        <v>2014</v>
      </c>
      <c r="U1" s="35">
        <f t="shared" si="0"/>
        <v>2014</v>
      </c>
      <c r="V1" s="35">
        <f t="shared" si="0"/>
        <v>2014</v>
      </c>
      <c r="W1" s="35">
        <f t="shared" si="0"/>
        <v>2014</v>
      </c>
      <c r="X1" s="35">
        <f t="shared" si="0"/>
        <v>2014</v>
      </c>
      <c r="Y1" s="35">
        <f t="shared" si="0"/>
        <v>2014</v>
      </c>
      <c r="Z1" s="35">
        <f t="shared" ref="Z1:AK1" si="1">YEAR(Z7)</f>
        <v>2015</v>
      </c>
      <c r="AA1" s="35">
        <f t="shared" si="1"/>
        <v>2015</v>
      </c>
      <c r="AB1" s="35">
        <f t="shared" si="1"/>
        <v>2015</v>
      </c>
      <c r="AC1" s="35">
        <f t="shared" si="1"/>
        <v>2015</v>
      </c>
      <c r="AD1" s="35">
        <f t="shared" si="1"/>
        <v>2015</v>
      </c>
      <c r="AE1" s="35">
        <f t="shared" si="1"/>
        <v>2015</v>
      </c>
      <c r="AF1" s="35">
        <f t="shared" si="1"/>
        <v>2015</v>
      </c>
      <c r="AG1" s="35">
        <f t="shared" si="1"/>
        <v>2015</v>
      </c>
      <c r="AH1" s="35">
        <f t="shared" si="1"/>
        <v>2015</v>
      </c>
      <c r="AI1" s="35">
        <f t="shared" si="1"/>
        <v>2015</v>
      </c>
      <c r="AJ1" s="35">
        <f t="shared" si="1"/>
        <v>2015</v>
      </c>
      <c r="AK1" s="35">
        <f t="shared" si="1"/>
        <v>2015</v>
      </c>
      <c r="AL1"/>
      <c r="AM1"/>
      <c r="AN1"/>
      <c r="AO1"/>
      <c r="AP1"/>
      <c r="AQ1"/>
      <c r="AR1"/>
      <c r="AS1"/>
      <c r="AT1"/>
      <c r="AU1"/>
      <c r="AV1"/>
      <c r="AW1"/>
    </row>
    <row r="2" spans="1:49">
      <c r="B2" s="35">
        <f t="shared" ref="B2:Y2" si="2">MONTH(B7)</f>
        <v>1</v>
      </c>
      <c r="C2" s="35">
        <f t="shared" si="2"/>
        <v>2</v>
      </c>
      <c r="D2" s="35">
        <f t="shared" si="2"/>
        <v>3</v>
      </c>
      <c r="E2" s="35">
        <f t="shared" si="2"/>
        <v>4</v>
      </c>
      <c r="F2" s="35">
        <f t="shared" si="2"/>
        <v>5</v>
      </c>
      <c r="G2" s="35">
        <f t="shared" si="2"/>
        <v>6</v>
      </c>
      <c r="H2" s="35">
        <f t="shared" si="2"/>
        <v>7</v>
      </c>
      <c r="I2" s="35">
        <f t="shared" si="2"/>
        <v>8</v>
      </c>
      <c r="J2" s="35">
        <f t="shared" si="2"/>
        <v>9</v>
      </c>
      <c r="K2" s="35">
        <f t="shared" si="2"/>
        <v>10</v>
      </c>
      <c r="L2" s="35">
        <f t="shared" si="2"/>
        <v>11</v>
      </c>
      <c r="M2" s="35">
        <f t="shared" si="2"/>
        <v>12</v>
      </c>
      <c r="N2" s="35">
        <f t="shared" si="2"/>
        <v>1</v>
      </c>
      <c r="O2" s="35">
        <f t="shared" si="2"/>
        <v>2</v>
      </c>
      <c r="P2" s="35">
        <f t="shared" si="2"/>
        <v>3</v>
      </c>
      <c r="Q2" s="35">
        <f t="shared" si="2"/>
        <v>4</v>
      </c>
      <c r="R2" s="35">
        <f t="shared" si="2"/>
        <v>5</v>
      </c>
      <c r="S2" s="35">
        <f t="shared" si="2"/>
        <v>6</v>
      </c>
      <c r="T2" s="35">
        <f t="shared" si="2"/>
        <v>7</v>
      </c>
      <c r="U2" s="35">
        <f t="shared" si="2"/>
        <v>8</v>
      </c>
      <c r="V2" s="35">
        <f t="shared" si="2"/>
        <v>9</v>
      </c>
      <c r="W2" s="35">
        <f t="shared" si="2"/>
        <v>10</v>
      </c>
      <c r="X2" s="35">
        <f t="shared" si="2"/>
        <v>11</v>
      </c>
      <c r="Y2" s="35">
        <f t="shared" si="2"/>
        <v>12</v>
      </c>
      <c r="Z2" s="35">
        <f t="shared" ref="Z2:AK2" si="3">MONTH(Z7)</f>
        <v>1</v>
      </c>
      <c r="AA2" s="35">
        <f t="shared" si="3"/>
        <v>2</v>
      </c>
      <c r="AB2" s="35">
        <f t="shared" si="3"/>
        <v>3</v>
      </c>
      <c r="AC2" s="35">
        <f t="shared" si="3"/>
        <v>4</v>
      </c>
      <c r="AD2" s="35">
        <f t="shared" si="3"/>
        <v>5</v>
      </c>
      <c r="AE2" s="35">
        <f t="shared" si="3"/>
        <v>6</v>
      </c>
      <c r="AF2" s="35">
        <f t="shared" si="3"/>
        <v>7</v>
      </c>
      <c r="AG2" s="35">
        <f t="shared" si="3"/>
        <v>8</v>
      </c>
      <c r="AH2" s="35">
        <f t="shared" si="3"/>
        <v>9</v>
      </c>
      <c r="AI2" s="35">
        <f t="shared" si="3"/>
        <v>10</v>
      </c>
      <c r="AJ2" s="35">
        <f t="shared" si="3"/>
        <v>11</v>
      </c>
      <c r="AK2" s="35">
        <f t="shared" si="3"/>
        <v>12</v>
      </c>
      <c r="AL2"/>
      <c r="AM2"/>
      <c r="AN2"/>
      <c r="AO2"/>
      <c r="AP2"/>
      <c r="AQ2"/>
      <c r="AR2"/>
      <c r="AS2"/>
      <c r="AT2"/>
      <c r="AU2"/>
      <c r="AV2"/>
      <c r="AW2"/>
    </row>
    <row r="3" spans="1:49">
      <c r="B3" s="35">
        <f t="shared" ref="B3:Y3" si="4">DAY(B7)</f>
        <v>31</v>
      </c>
      <c r="C3" s="35">
        <f t="shared" si="4"/>
        <v>28</v>
      </c>
      <c r="D3" s="35">
        <f t="shared" si="4"/>
        <v>31</v>
      </c>
      <c r="E3" s="35">
        <f t="shared" si="4"/>
        <v>30</v>
      </c>
      <c r="F3" s="35">
        <f t="shared" si="4"/>
        <v>31</v>
      </c>
      <c r="G3" s="35">
        <f t="shared" si="4"/>
        <v>30</v>
      </c>
      <c r="H3" s="35">
        <f t="shared" si="4"/>
        <v>31</v>
      </c>
      <c r="I3" s="35">
        <f t="shared" si="4"/>
        <v>31</v>
      </c>
      <c r="J3" s="35">
        <f t="shared" si="4"/>
        <v>30</v>
      </c>
      <c r="K3" s="35">
        <f t="shared" si="4"/>
        <v>31</v>
      </c>
      <c r="L3" s="35">
        <f t="shared" si="4"/>
        <v>30</v>
      </c>
      <c r="M3" s="35">
        <f t="shared" si="4"/>
        <v>31</v>
      </c>
      <c r="N3" s="35">
        <f t="shared" si="4"/>
        <v>31</v>
      </c>
      <c r="O3" s="35">
        <f t="shared" si="4"/>
        <v>28</v>
      </c>
      <c r="P3" s="35">
        <f t="shared" si="4"/>
        <v>31</v>
      </c>
      <c r="Q3" s="35">
        <f t="shared" si="4"/>
        <v>30</v>
      </c>
      <c r="R3" s="35">
        <f t="shared" si="4"/>
        <v>31</v>
      </c>
      <c r="S3" s="35">
        <f t="shared" si="4"/>
        <v>30</v>
      </c>
      <c r="T3" s="35">
        <f t="shared" si="4"/>
        <v>31</v>
      </c>
      <c r="U3" s="35">
        <f t="shared" si="4"/>
        <v>31</v>
      </c>
      <c r="V3" s="35">
        <f t="shared" si="4"/>
        <v>30</v>
      </c>
      <c r="W3" s="35">
        <f t="shared" si="4"/>
        <v>31</v>
      </c>
      <c r="X3" s="35">
        <f t="shared" si="4"/>
        <v>30</v>
      </c>
      <c r="Y3" s="35">
        <f t="shared" si="4"/>
        <v>31</v>
      </c>
      <c r="Z3" s="35">
        <f t="shared" ref="Z3:AK3" si="5">DAY(Z7)</f>
        <v>31</v>
      </c>
      <c r="AA3" s="35">
        <f t="shared" si="5"/>
        <v>28</v>
      </c>
      <c r="AB3" s="35">
        <f t="shared" si="5"/>
        <v>31</v>
      </c>
      <c r="AC3" s="35">
        <f t="shared" si="5"/>
        <v>30</v>
      </c>
      <c r="AD3" s="35">
        <f t="shared" si="5"/>
        <v>31</v>
      </c>
      <c r="AE3" s="35">
        <f t="shared" si="5"/>
        <v>30</v>
      </c>
      <c r="AF3" s="35">
        <f t="shared" si="5"/>
        <v>31</v>
      </c>
      <c r="AG3" s="35">
        <f t="shared" si="5"/>
        <v>31</v>
      </c>
      <c r="AH3" s="35">
        <f t="shared" si="5"/>
        <v>30</v>
      </c>
      <c r="AI3" s="35">
        <f t="shared" si="5"/>
        <v>31</v>
      </c>
      <c r="AJ3" s="35">
        <f t="shared" si="5"/>
        <v>30</v>
      </c>
      <c r="AK3" s="35">
        <f t="shared" si="5"/>
        <v>31</v>
      </c>
      <c r="AL3"/>
      <c r="AM3"/>
      <c r="AN3"/>
      <c r="AO3"/>
      <c r="AP3"/>
      <c r="AQ3"/>
      <c r="AR3"/>
      <c r="AS3"/>
      <c r="AT3"/>
      <c r="AU3"/>
      <c r="AV3"/>
      <c r="AW3"/>
    </row>
    <row r="4" spans="1:49">
      <c r="B4" s="10">
        <f t="shared" ref="B4:Y4" si="6">YEAR(B7)</f>
        <v>2013</v>
      </c>
      <c r="C4" s="10">
        <f t="shared" si="6"/>
        <v>2013</v>
      </c>
      <c r="D4" s="10">
        <f t="shared" si="6"/>
        <v>2013</v>
      </c>
      <c r="E4" s="10">
        <f t="shared" si="6"/>
        <v>2013</v>
      </c>
      <c r="F4" s="10">
        <f t="shared" si="6"/>
        <v>2013</v>
      </c>
      <c r="G4" s="10">
        <f t="shared" si="6"/>
        <v>2013</v>
      </c>
      <c r="H4" s="10">
        <f t="shared" si="6"/>
        <v>2013</v>
      </c>
      <c r="I4" s="10">
        <f t="shared" si="6"/>
        <v>2013</v>
      </c>
      <c r="J4" s="10">
        <f t="shared" si="6"/>
        <v>2013</v>
      </c>
      <c r="K4" s="10">
        <f t="shared" si="6"/>
        <v>2013</v>
      </c>
      <c r="L4" s="10">
        <f t="shared" si="6"/>
        <v>2013</v>
      </c>
      <c r="M4" s="10">
        <f t="shared" si="6"/>
        <v>2013</v>
      </c>
      <c r="N4" s="10">
        <f t="shared" si="6"/>
        <v>2014</v>
      </c>
      <c r="O4" s="10">
        <f t="shared" si="6"/>
        <v>2014</v>
      </c>
      <c r="P4" s="10">
        <f t="shared" si="6"/>
        <v>2014</v>
      </c>
      <c r="Q4" s="10">
        <f t="shared" si="6"/>
        <v>2014</v>
      </c>
      <c r="R4" s="10">
        <f t="shared" si="6"/>
        <v>2014</v>
      </c>
      <c r="S4" s="10">
        <f t="shared" si="6"/>
        <v>2014</v>
      </c>
      <c r="T4" s="10">
        <f t="shared" si="6"/>
        <v>2014</v>
      </c>
      <c r="U4" s="10">
        <f t="shared" si="6"/>
        <v>2014</v>
      </c>
      <c r="V4" s="10">
        <f t="shared" si="6"/>
        <v>2014</v>
      </c>
      <c r="W4" s="10">
        <f t="shared" si="6"/>
        <v>2014</v>
      </c>
      <c r="X4" s="10">
        <f t="shared" si="6"/>
        <v>2014</v>
      </c>
      <c r="Y4" s="10">
        <f t="shared" si="6"/>
        <v>2014</v>
      </c>
      <c r="Z4" s="10">
        <f t="shared" ref="Z4:AK4" si="7">YEAR(Z7)</f>
        <v>2015</v>
      </c>
      <c r="AA4" s="10">
        <f t="shared" si="7"/>
        <v>2015</v>
      </c>
      <c r="AB4" s="10">
        <f t="shared" si="7"/>
        <v>2015</v>
      </c>
      <c r="AC4" s="10">
        <f t="shared" si="7"/>
        <v>2015</v>
      </c>
      <c r="AD4" s="10">
        <f t="shared" si="7"/>
        <v>2015</v>
      </c>
      <c r="AE4" s="10">
        <f t="shared" si="7"/>
        <v>2015</v>
      </c>
      <c r="AF4" s="10">
        <f t="shared" si="7"/>
        <v>2015</v>
      </c>
      <c r="AG4" s="10">
        <f t="shared" si="7"/>
        <v>2015</v>
      </c>
      <c r="AH4" s="10">
        <f t="shared" si="7"/>
        <v>2015</v>
      </c>
      <c r="AI4" s="10">
        <f t="shared" si="7"/>
        <v>2015</v>
      </c>
      <c r="AJ4" s="10">
        <f t="shared" si="7"/>
        <v>2015</v>
      </c>
      <c r="AK4" s="10">
        <f t="shared" si="7"/>
        <v>2015</v>
      </c>
      <c r="AL4"/>
      <c r="AM4"/>
      <c r="AN4"/>
      <c r="AO4"/>
      <c r="AP4"/>
      <c r="AQ4"/>
      <c r="AR4"/>
      <c r="AS4"/>
      <c r="AT4"/>
      <c r="AU4"/>
      <c r="AV4"/>
      <c r="AW4"/>
    </row>
    <row r="5" spans="1:49">
      <c r="B5" s="9">
        <v>0.5</v>
      </c>
      <c r="C5" s="9">
        <v>0.5</v>
      </c>
      <c r="D5" s="9">
        <v>0.5</v>
      </c>
      <c r="E5" s="9">
        <v>0.5</v>
      </c>
      <c r="F5" s="9">
        <v>0.5</v>
      </c>
      <c r="G5" s="9">
        <v>0.5</v>
      </c>
      <c r="H5" s="9">
        <v>0.5</v>
      </c>
      <c r="I5" s="9">
        <v>0.5</v>
      </c>
      <c r="J5" s="9">
        <v>0.5</v>
      </c>
      <c r="K5" s="9">
        <v>0.5</v>
      </c>
      <c r="L5" s="9">
        <v>0.5</v>
      </c>
      <c r="M5" s="9">
        <v>0.5</v>
      </c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</row>
    <row r="6" spans="1:49">
      <c r="A6" s="3" t="s">
        <v>5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</row>
    <row r="7" spans="1:49">
      <c r="A7" t="s">
        <v>0</v>
      </c>
      <c r="B7" s="182">
        <v>41305</v>
      </c>
      <c r="C7" s="182">
        <v>41333</v>
      </c>
      <c r="D7" s="182">
        <v>41364</v>
      </c>
      <c r="E7" s="182">
        <v>41394</v>
      </c>
      <c r="F7" s="182">
        <v>41425</v>
      </c>
      <c r="G7" s="182">
        <v>41455</v>
      </c>
      <c r="H7" s="182">
        <v>41486</v>
      </c>
      <c r="I7" s="182">
        <v>41517</v>
      </c>
      <c r="J7" s="182">
        <v>41547</v>
      </c>
      <c r="K7" s="182">
        <v>41578</v>
      </c>
      <c r="L7" s="182">
        <v>41608</v>
      </c>
      <c r="M7" s="182">
        <v>41639</v>
      </c>
      <c r="N7" s="182">
        <v>41670</v>
      </c>
      <c r="O7" s="182">
        <v>41698</v>
      </c>
      <c r="P7" s="182">
        <v>41729</v>
      </c>
      <c r="Q7" s="182">
        <v>41759</v>
      </c>
      <c r="R7" s="182">
        <v>41790</v>
      </c>
      <c r="S7" s="182">
        <v>41820</v>
      </c>
      <c r="T7" s="182">
        <v>41851</v>
      </c>
      <c r="U7" s="182">
        <v>41882</v>
      </c>
      <c r="V7" s="182">
        <v>41912</v>
      </c>
      <c r="W7" s="182">
        <v>41943</v>
      </c>
      <c r="X7" s="182">
        <v>41973</v>
      </c>
      <c r="Y7" s="182">
        <v>42004</v>
      </c>
      <c r="Z7" s="182">
        <v>42035</v>
      </c>
      <c r="AA7" s="182">
        <v>42063</v>
      </c>
      <c r="AB7" s="182">
        <v>42094</v>
      </c>
      <c r="AC7" s="182">
        <v>42124</v>
      </c>
      <c r="AD7" s="182">
        <v>42155</v>
      </c>
      <c r="AE7" s="182">
        <v>42185</v>
      </c>
      <c r="AF7" s="182">
        <v>42216</v>
      </c>
      <c r="AG7" s="182">
        <v>42247</v>
      </c>
      <c r="AH7" s="182">
        <v>42277</v>
      </c>
      <c r="AI7" s="182">
        <v>42308</v>
      </c>
      <c r="AJ7" s="182">
        <v>42338</v>
      </c>
      <c r="AK7" s="182">
        <v>42369</v>
      </c>
      <c r="AL7" s="178" t="s">
        <v>238</v>
      </c>
      <c r="AM7"/>
      <c r="AN7"/>
      <c r="AP7" s="201" t="s">
        <v>300</v>
      </c>
      <c r="AQ7" s="201" t="s">
        <v>302</v>
      </c>
      <c r="AR7" s="201" t="s">
        <v>315</v>
      </c>
      <c r="AS7"/>
      <c r="AT7"/>
      <c r="AU7"/>
      <c r="AV7"/>
      <c r="AW7"/>
    </row>
    <row r="8" spans="1:49" s="5" customFormat="1">
      <c r="A8" s="5" t="s">
        <v>1</v>
      </c>
      <c r="B8" s="7">
        <v>-1935.28</v>
      </c>
      <c r="C8" s="7">
        <v>0</v>
      </c>
      <c r="D8" s="7">
        <v>-94.86</v>
      </c>
      <c r="E8" s="7">
        <v>0</v>
      </c>
      <c r="F8" s="7">
        <v>932.74</v>
      </c>
      <c r="G8" s="7">
        <v>6595.94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7">
        <v>0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0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0</v>
      </c>
      <c r="AH8" s="6"/>
      <c r="AI8" s="6"/>
      <c r="AJ8" s="6"/>
      <c r="AK8" s="6"/>
      <c r="AL8" s="7">
        <f>SUM(B8:AK8)</f>
        <v>5498.54</v>
      </c>
      <c r="AP8" s="179">
        <f t="shared" ref="AP8:AP62" si="8">SUM(B8:M8)</f>
        <v>5498.54</v>
      </c>
      <c r="AQ8" s="179">
        <f t="shared" ref="AQ8:AQ62" si="9">SUM(N8:Y8)</f>
        <v>0</v>
      </c>
      <c r="AR8" s="179">
        <f t="shared" ref="AR8:AR46" si="10">SUM(Z8:AK8)</f>
        <v>0</v>
      </c>
    </row>
    <row r="9" spans="1:49">
      <c r="A9" s="8" t="s">
        <v>2</v>
      </c>
      <c r="B9" s="7">
        <v>0</v>
      </c>
      <c r="C9" s="7">
        <v>-4446.12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6"/>
      <c r="AI9" s="6"/>
      <c r="AJ9" s="6"/>
      <c r="AK9" s="6"/>
      <c r="AL9" s="7">
        <f t="shared" ref="AL9:AL61" si="11">SUM(B9:AK9)</f>
        <v>-4446.12</v>
      </c>
      <c r="AM9"/>
      <c r="AN9"/>
      <c r="AP9" s="179">
        <f t="shared" si="8"/>
        <v>-4446.12</v>
      </c>
      <c r="AQ9" s="179">
        <f t="shared" si="9"/>
        <v>0</v>
      </c>
      <c r="AR9" s="179">
        <f t="shared" si="10"/>
        <v>0</v>
      </c>
      <c r="AS9"/>
      <c r="AT9"/>
      <c r="AU9"/>
      <c r="AV9"/>
      <c r="AW9"/>
    </row>
    <row r="10" spans="1:49">
      <c r="A10" s="8" t="s">
        <v>3</v>
      </c>
      <c r="B10" s="7">
        <v>0</v>
      </c>
      <c r="C10" s="7">
        <v>-14552.42</v>
      </c>
      <c r="D10" s="7">
        <v>0</v>
      </c>
      <c r="E10" s="7">
        <v>0</v>
      </c>
      <c r="F10" s="7">
        <v>137.24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6"/>
      <c r="AI10" s="6"/>
      <c r="AJ10" s="6"/>
      <c r="AK10" s="6"/>
      <c r="AL10" s="7">
        <f t="shared" si="11"/>
        <v>-14415.18</v>
      </c>
      <c r="AM10"/>
      <c r="AN10"/>
      <c r="AP10" s="179">
        <f t="shared" si="8"/>
        <v>-14415.18</v>
      </c>
      <c r="AQ10" s="179">
        <f t="shared" si="9"/>
        <v>0</v>
      </c>
      <c r="AR10" s="179">
        <f t="shared" si="10"/>
        <v>0</v>
      </c>
      <c r="AS10"/>
      <c r="AT10"/>
      <c r="AU10"/>
      <c r="AV10"/>
      <c r="AW10"/>
    </row>
    <row r="11" spans="1:49">
      <c r="A11" t="s">
        <v>210</v>
      </c>
      <c r="B11" s="7">
        <v>0</v>
      </c>
      <c r="C11" s="7">
        <v>-924.94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-1609.34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-127.45</v>
      </c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L11" s="7">
        <f t="shared" si="11"/>
        <v>-2661.7299999999996</v>
      </c>
      <c r="AM11"/>
      <c r="AN11"/>
      <c r="AP11" s="179">
        <f t="shared" si="8"/>
        <v>-2534.2799999999997</v>
      </c>
      <c r="AQ11" s="179">
        <f t="shared" si="9"/>
        <v>-127.45</v>
      </c>
      <c r="AR11" s="179">
        <f t="shared" si="10"/>
        <v>0</v>
      </c>
      <c r="AS11"/>
      <c r="AT11"/>
      <c r="AU11"/>
      <c r="AV11"/>
      <c r="AW11"/>
    </row>
    <row r="12" spans="1:49">
      <c r="A12" s="8" t="s">
        <v>180</v>
      </c>
      <c r="B12" s="7">
        <v>747.59</v>
      </c>
      <c r="C12" s="7">
        <v>0</v>
      </c>
      <c r="D12" s="7">
        <v>-5015.47</v>
      </c>
      <c r="E12" s="7">
        <v>-4438.34</v>
      </c>
      <c r="F12" s="7">
        <v>124942.86</v>
      </c>
      <c r="G12" s="7">
        <v>1275.57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-375.98</v>
      </c>
      <c r="R12" s="7">
        <v>0</v>
      </c>
      <c r="S12" s="7">
        <v>-0.35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6"/>
      <c r="AI12" s="6"/>
      <c r="AJ12" s="6"/>
      <c r="AK12" s="6"/>
      <c r="AL12" s="7">
        <f t="shared" si="11"/>
        <v>117135.88</v>
      </c>
      <c r="AM12"/>
      <c r="AN12"/>
      <c r="AP12" s="179">
        <f t="shared" si="8"/>
        <v>117512.21</v>
      </c>
      <c r="AQ12" s="179">
        <f t="shared" si="9"/>
        <v>-376.33000000000004</v>
      </c>
      <c r="AR12" s="179">
        <f t="shared" si="10"/>
        <v>0</v>
      </c>
      <c r="AS12"/>
      <c r="AT12"/>
      <c r="AU12"/>
      <c r="AV12"/>
      <c r="AW12"/>
    </row>
    <row r="13" spans="1:49">
      <c r="A13" s="198" t="s">
        <v>199</v>
      </c>
      <c r="B13" s="7">
        <v>0</v>
      </c>
      <c r="C13" s="7">
        <v>0</v>
      </c>
      <c r="D13" s="7">
        <v>-90000</v>
      </c>
      <c r="E13" s="7">
        <v>0</v>
      </c>
      <c r="F13" s="7">
        <v>0</v>
      </c>
      <c r="G13" s="7">
        <v>-11030733.41</v>
      </c>
      <c r="H13" s="7">
        <v>0</v>
      </c>
      <c r="I13" s="7">
        <v>-1127579.21</v>
      </c>
      <c r="J13" s="7">
        <v>-37564.730000000003</v>
      </c>
      <c r="K13" s="7">
        <v>-1688510.1199999999</v>
      </c>
      <c r="L13" s="7">
        <v>48138.68</v>
      </c>
      <c r="M13" s="7">
        <v>-51285.11</v>
      </c>
      <c r="N13" s="7">
        <v>108732.58</v>
      </c>
      <c r="O13" s="7">
        <v>-33836.92</v>
      </c>
      <c r="P13" s="7">
        <v>-29899.079999999998</v>
      </c>
      <c r="Q13" s="7">
        <v>-1593.1</v>
      </c>
      <c r="R13" s="7">
        <v>92208.639999999999</v>
      </c>
      <c r="S13" s="7">
        <v>6540.69</v>
      </c>
      <c r="T13" s="7">
        <v>-1117.8800000000001</v>
      </c>
      <c r="U13" s="7">
        <v>0</v>
      </c>
      <c r="V13" s="7">
        <v>0</v>
      </c>
      <c r="W13" s="7">
        <v>-792.4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L13" s="7">
        <f t="shared" si="11"/>
        <v>-13837291.370000001</v>
      </c>
      <c r="AM13"/>
      <c r="AN13"/>
      <c r="AP13" s="179">
        <f t="shared" si="8"/>
        <v>-13977533.9</v>
      </c>
      <c r="AQ13" s="179">
        <f t="shared" si="9"/>
        <v>140242.53</v>
      </c>
      <c r="AR13" s="179">
        <f t="shared" si="10"/>
        <v>0</v>
      </c>
      <c r="AS13"/>
      <c r="AT13"/>
      <c r="AU13"/>
      <c r="AV13"/>
      <c r="AW13"/>
    </row>
    <row r="14" spans="1:49">
      <c r="A14" s="203" t="s">
        <v>218</v>
      </c>
      <c r="B14" s="7">
        <v>0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-7619565.4199999999</v>
      </c>
      <c r="J14" s="7">
        <v>0</v>
      </c>
      <c r="K14" s="7">
        <v>-591916.64</v>
      </c>
      <c r="L14" s="7">
        <v>0</v>
      </c>
      <c r="M14" s="7">
        <v>-359986.8</v>
      </c>
      <c r="N14" s="7">
        <v>0</v>
      </c>
      <c r="O14" s="7">
        <v>-76662.2</v>
      </c>
      <c r="P14" s="7">
        <v>-3482.01</v>
      </c>
      <c r="Q14" s="7">
        <v>-29315.26</v>
      </c>
      <c r="R14" s="7">
        <v>85935.03</v>
      </c>
      <c r="S14" s="7">
        <v>3871.31</v>
      </c>
      <c r="T14" s="7">
        <v>0</v>
      </c>
      <c r="U14" s="7">
        <v>0</v>
      </c>
      <c r="V14" s="7">
        <v>0</v>
      </c>
      <c r="W14" s="7">
        <v>-9852.82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L14" s="7">
        <f t="shared" si="11"/>
        <v>-8600974.8099999987</v>
      </c>
      <c r="AM14"/>
      <c r="AN14"/>
      <c r="AP14" s="179">
        <f t="shared" si="8"/>
        <v>-8571468.8599999994</v>
      </c>
      <c r="AQ14" s="179">
        <f t="shared" si="9"/>
        <v>-29505.949999999986</v>
      </c>
      <c r="AR14" s="179">
        <f t="shared" si="10"/>
        <v>0</v>
      </c>
      <c r="AS14"/>
      <c r="AT14"/>
      <c r="AU14"/>
      <c r="AV14"/>
      <c r="AW14"/>
    </row>
    <row r="15" spans="1:49">
      <c r="A15" s="8" t="s">
        <v>185</v>
      </c>
      <c r="B15" s="7">
        <v>10946.43</v>
      </c>
      <c r="C15" s="7">
        <v>0</v>
      </c>
      <c r="D15" s="7">
        <v>471.95</v>
      </c>
      <c r="E15" s="7">
        <v>0</v>
      </c>
      <c r="F15" s="7">
        <v>26873.5</v>
      </c>
      <c r="G15" s="7">
        <v>-5702.03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L15" s="7">
        <f t="shared" si="11"/>
        <v>32589.850000000006</v>
      </c>
      <c r="AM15"/>
      <c r="AN15"/>
      <c r="AP15" s="179">
        <f t="shared" si="8"/>
        <v>32589.850000000006</v>
      </c>
      <c r="AQ15" s="179">
        <f t="shared" si="9"/>
        <v>0</v>
      </c>
      <c r="AR15" s="179">
        <f t="shared" si="10"/>
        <v>0</v>
      </c>
      <c r="AS15"/>
      <c r="AT15"/>
      <c r="AU15"/>
      <c r="AV15"/>
      <c r="AW15"/>
    </row>
    <row r="16" spans="1:49">
      <c r="A16" s="8" t="s">
        <v>183</v>
      </c>
      <c r="B16" s="7">
        <v>0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5516.83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L16" s="7">
        <f t="shared" si="11"/>
        <v>5516.83</v>
      </c>
      <c r="AM16"/>
      <c r="AN16"/>
      <c r="AP16" s="179">
        <f t="shared" si="8"/>
        <v>5516.83</v>
      </c>
      <c r="AQ16" s="179">
        <f t="shared" si="9"/>
        <v>0</v>
      </c>
      <c r="AR16" s="179">
        <f t="shared" si="10"/>
        <v>0</v>
      </c>
      <c r="AS16"/>
      <c r="AT16"/>
      <c r="AU16"/>
      <c r="AV16"/>
      <c r="AW16"/>
    </row>
    <row r="17" spans="1:49">
      <c r="A17" s="202" t="s">
        <v>217</v>
      </c>
      <c r="B17" s="7">
        <v>0</v>
      </c>
      <c r="C17" s="7">
        <v>0</v>
      </c>
      <c r="D17" s="7">
        <v>0</v>
      </c>
      <c r="E17" s="7">
        <v>0</v>
      </c>
      <c r="F17" s="7">
        <v>0</v>
      </c>
      <c r="G17" s="7">
        <v>0</v>
      </c>
      <c r="H17" s="7">
        <v>0</v>
      </c>
      <c r="I17" s="7">
        <v>-10293560.970000001</v>
      </c>
      <c r="J17" s="7">
        <v>0</v>
      </c>
      <c r="K17" s="7">
        <v>580413.11</v>
      </c>
      <c r="L17" s="7">
        <v>0</v>
      </c>
      <c r="M17" s="7">
        <v>-153193.53</v>
      </c>
      <c r="N17" s="7">
        <v>0</v>
      </c>
      <c r="O17" s="7">
        <v>-203715.43</v>
      </c>
      <c r="P17" s="7">
        <v>-23903.59</v>
      </c>
      <c r="Q17" s="7">
        <v>0</v>
      </c>
      <c r="R17" s="7">
        <v>113003.06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23095.56</v>
      </c>
      <c r="AD17" s="7">
        <v>0</v>
      </c>
      <c r="AE17" s="7">
        <v>-54.91</v>
      </c>
      <c r="AF17" s="7">
        <v>0</v>
      </c>
      <c r="AG17" s="7">
        <v>0</v>
      </c>
      <c r="AL17" s="7">
        <f t="shared" si="11"/>
        <v>-9957916.6999999993</v>
      </c>
      <c r="AM17"/>
      <c r="AN17"/>
      <c r="AP17" s="179">
        <f t="shared" si="8"/>
        <v>-9866341.3900000006</v>
      </c>
      <c r="AQ17" s="179">
        <f t="shared" si="9"/>
        <v>-114615.95999999999</v>
      </c>
      <c r="AR17" s="179">
        <f t="shared" si="10"/>
        <v>23040.65</v>
      </c>
      <c r="AS17"/>
      <c r="AT17"/>
      <c r="AU17"/>
      <c r="AV17"/>
      <c r="AW17"/>
    </row>
    <row r="18" spans="1:49" s="5" customFormat="1">
      <c r="A18" s="8" t="s">
        <v>184</v>
      </c>
      <c r="B18" s="7">
        <v>-25.33</v>
      </c>
      <c r="C18" s="7">
        <v>0</v>
      </c>
      <c r="D18" s="7">
        <v>-5.45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0</v>
      </c>
      <c r="AB18" s="7">
        <v>0</v>
      </c>
      <c r="AC18" s="7">
        <v>0</v>
      </c>
      <c r="AD18" s="7">
        <v>0</v>
      </c>
      <c r="AE18" s="7">
        <v>0</v>
      </c>
      <c r="AF18" s="7">
        <v>0</v>
      </c>
      <c r="AG18" s="7">
        <v>0</v>
      </c>
      <c r="AH18" s="7"/>
      <c r="AI18" s="7"/>
      <c r="AJ18" s="7"/>
      <c r="AK18" s="7"/>
      <c r="AL18" s="7">
        <f t="shared" si="11"/>
        <v>-30.779999999999998</v>
      </c>
      <c r="AP18" s="179">
        <f t="shared" si="8"/>
        <v>-30.779999999999998</v>
      </c>
      <c r="AQ18" s="179">
        <f t="shared" si="9"/>
        <v>0</v>
      </c>
      <c r="AR18" s="179">
        <f t="shared" si="10"/>
        <v>0</v>
      </c>
    </row>
    <row r="19" spans="1:49" s="5" customFormat="1">
      <c r="A19" s="209" t="s">
        <v>239</v>
      </c>
      <c r="B19" s="7">
        <v>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-316462.44</v>
      </c>
      <c r="W19" s="7">
        <v>-4424.8500000000004</v>
      </c>
      <c r="X19" s="7">
        <v>-6548.96</v>
      </c>
      <c r="Y19" s="7">
        <v>-5546.28</v>
      </c>
      <c r="Z19" s="7">
        <v>-11867.37</v>
      </c>
      <c r="AA19" s="7">
        <v>0</v>
      </c>
      <c r="AB19" s="7">
        <v>-27276</v>
      </c>
      <c r="AC19" s="7">
        <v>749.09</v>
      </c>
      <c r="AD19" s="7">
        <v>0</v>
      </c>
      <c r="AE19" s="7">
        <v>0</v>
      </c>
      <c r="AF19" s="7">
        <v>0</v>
      </c>
      <c r="AG19" s="7">
        <v>0</v>
      </c>
      <c r="AH19" s="7"/>
      <c r="AI19" s="7"/>
      <c r="AJ19" s="7"/>
      <c r="AK19" s="7"/>
      <c r="AL19" s="7">
        <f t="shared" si="11"/>
        <v>-371376.81</v>
      </c>
      <c r="AP19" s="179">
        <f t="shared" si="8"/>
        <v>0</v>
      </c>
      <c r="AQ19" s="179">
        <f t="shared" si="9"/>
        <v>-332982.53000000003</v>
      </c>
      <c r="AR19" s="179">
        <f t="shared" si="10"/>
        <v>-38394.280000000006</v>
      </c>
    </row>
    <row r="20" spans="1:49">
      <c r="A20" t="s">
        <v>213</v>
      </c>
      <c r="B20" s="7">
        <v>0</v>
      </c>
      <c r="C20" s="7">
        <v>0</v>
      </c>
      <c r="D20" s="7">
        <v>0</v>
      </c>
      <c r="E20" s="7">
        <v>0</v>
      </c>
      <c r="F20" s="7">
        <v>-102844.65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0</v>
      </c>
      <c r="Y20" s="7">
        <v>0</v>
      </c>
      <c r="Z20" s="7">
        <v>0</v>
      </c>
      <c r="AA20" s="7">
        <v>0</v>
      </c>
      <c r="AB20" s="7">
        <v>0</v>
      </c>
      <c r="AC20" s="7">
        <v>0</v>
      </c>
      <c r="AD20" s="7">
        <v>0</v>
      </c>
      <c r="AE20" s="7">
        <v>0</v>
      </c>
      <c r="AF20" s="7">
        <v>0</v>
      </c>
      <c r="AG20" s="7">
        <v>0</v>
      </c>
      <c r="AL20" s="7">
        <f t="shared" si="11"/>
        <v>-102844.65</v>
      </c>
      <c r="AM20"/>
      <c r="AN20"/>
      <c r="AP20" s="179">
        <f t="shared" si="8"/>
        <v>-102844.65</v>
      </c>
      <c r="AQ20" s="179">
        <f t="shared" si="9"/>
        <v>0</v>
      </c>
      <c r="AR20" s="179">
        <f t="shared" si="10"/>
        <v>0</v>
      </c>
      <c r="AS20"/>
      <c r="AT20"/>
      <c r="AU20"/>
      <c r="AV20"/>
      <c r="AW20"/>
    </row>
    <row r="21" spans="1:49">
      <c r="A21" s="196" t="s">
        <v>197</v>
      </c>
      <c r="B21" s="7">
        <v>0</v>
      </c>
      <c r="C21" s="7">
        <v>0</v>
      </c>
      <c r="D21" s="7">
        <v>-135022.32</v>
      </c>
      <c r="E21" s="7">
        <v>0</v>
      </c>
      <c r="F21" s="7">
        <v>-558295.25</v>
      </c>
      <c r="G21" s="7">
        <v>-636.79</v>
      </c>
      <c r="H21" s="7">
        <v>-4266.7299999999996</v>
      </c>
      <c r="I21" s="7">
        <v>0</v>
      </c>
      <c r="J21" s="7">
        <v>0</v>
      </c>
      <c r="K21" s="7">
        <v>288132.25</v>
      </c>
      <c r="L21" s="7">
        <v>-242.99</v>
      </c>
      <c r="M21" s="7">
        <v>-30595.25</v>
      </c>
      <c r="N21" s="7">
        <v>-11883.02</v>
      </c>
      <c r="O21" s="7">
        <v>0</v>
      </c>
      <c r="P21" s="7">
        <v>31881.99</v>
      </c>
      <c r="Q21" s="7">
        <v>0</v>
      </c>
      <c r="R21" s="7">
        <v>2087.6799999999998</v>
      </c>
      <c r="S21" s="7">
        <v>-49.91</v>
      </c>
      <c r="T21" s="7">
        <v>4488.92</v>
      </c>
      <c r="U21" s="7">
        <v>0</v>
      </c>
      <c r="V21" s="7">
        <v>-118.82</v>
      </c>
      <c r="W21" s="7">
        <v>0</v>
      </c>
      <c r="X21" s="7">
        <v>3103.96</v>
      </c>
      <c r="Y21" s="7">
        <v>0</v>
      </c>
      <c r="Z21" s="7">
        <v>-2688.28</v>
      </c>
      <c r="AA21" s="7">
        <v>0</v>
      </c>
      <c r="AB21" s="7">
        <v>0</v>
      </c>
      <c r="AC21" s="7">
        <v>0</v>
      </c>
      <c r="AD21" s="7">
        <v>0</v>
      </c>
      <c r="AE21" s="7">
        <v>0</v>
      </c>
      <c r="AF21" s="7">
        <v>0</v>
      </c>
      <c r="AG21" s="7">
        <v>0</v>
      </c>
      <c r="AL21" s="7">
        <f t="shared" si="11"/>
        <v>-414104.56000000011</v>
      </c>
      <c r="AM21"/>
      <c r="AN21"/>
      <c r="AP21" s="179">
        <f t="shared" si="8"/>
        <v>-440927.08000000007</v>
      </c>
      <c r="AQ21" s="179">
        <f t="shared" si="9"/>
        <v>29510.800000000003</v>
      </c>
      <c r="AR21" s="179">
        <f t="shared" si="10"/>
        <v>-2688.28</v>
      </c>
      <c r="AS21"/>
      <c r="AT21"/>
      <c r="AU21"/>
      <c r="AV21"/>
      <c r="AW21"/>
    </row>
    <row r="22" spans="1:49">
      <c r="A22" t="s">
        <v>208</v>
      </c>
      <c r="B22" s="7">
        <v>0</v>
      </c>
      <c r="C22" s="7">
        <v>0</v>
      </c>
      <c r="D22" s="7">
        <v>-1988.66</v>
      </c>
      <c r="E22" s="7">
        <v>0</v>
      </c>
      <c r="F22" s="7">
        <v>-139.21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7">
        <v>0</v>
      </c>
      <c r="Y22" s="7">
        <v>0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</v>
      </c>
      <c r="AG22" s="7">
        <v>0</v>
      </c>
      <c r="AL22" s="7">
        <f t="shared" si="11"/>
        <v>-2127.87</v>
      </c>
      <c r="AM22"/>
      <c r="AN22"/>
      <c r="AP22" s="179">
        <f t="shared" si="8"/>
        <v>-2127.87</v>
      </c>
      <c r="AQ22" s="179">
        <f t="shared" si="9"/>
        <v>0</v>
      </c>
      <c r="AR22" s="179">
        <f t="shared" si="10"/>
        <v>0</v>
      </c>
      <c r="AS22"/>
      <c r="AT22"/>
      <c r="AU22"/>
      <c r="AV22"/>
      <c r="AW22"/>
    </row>
    <row r="23" spans="1:49">
      <c r="A23" s="196" t="s">
        <v>198</v>
      </c>
      <c r="B23" s="7">
        <v>-7261.96</v>
      </c>
      <c r="C23" s="7">
        <v>0</v>
      </c>
      <c r="D23" s="7">
        <v>-355.98</v>
      </c>
      <c r="E23" s="7">
        <v>0</v>
      </c>
      <c r="F23" s="7">
        <v>2276.85</v>
      </c>
      <c r="G23" s="7">
        <v>0</v>
      </c>
      <c r="H23" s="7">
        <v>-2276.85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0</v>
      </c>
      <c r="W23" s="7">
        <v>0</v>
      </c>
      <c r="X23" s="7">
        <v>0</v>
      </c>
      <c r="Y23" s="7">
        <v>0</v>
      </c>
      <c r="Z23" s="7">
        <v>0</v>
      </c>
      <c r="AA23" s="7">
        <v>0</v>
      </c>
      <c r="AB23" s="7">
        <v>0</v>
      </c>
      <c r="AC23" s="7">
        <v>0</v>
      </c>
      <c r="AD23" s="7">
        <v>0</v>
      </c>
      <c r="AE23" s="7">
        <v>0</v>
      </c>
      <c r="AF23" s="7">
        <v>0</v>
      </c>
      <c r="AG23" s="7">
        <v>0</v>
      </c>
      <c r="AL23" s="7">
        <f t="shared" si="11"/>
        <v>-7617.9400000000005</v>
      </c>
      <c r="AM23"/>
      <c r="AN23"/>
      <c r="AP23" s="179">
        <f t="shared" si="8"/>
        <v>-7617.9400000000005</v>
      </c>
      <c r="AQ23" s="179">
        <f t="shared" si="9"/>
        <v>0</v>
      </c>
      <c r="AR23" s="179">
        <f t="shared" si="10"/>
        <v>0</v>
      </c>
      <c r="AS23"/>
      <c r="AT23"/>
      <c r="AU23"/>
      <c r="AV23"/>
      <c r="AW23"/>
    </row>
    <row r="24" spans="1:49">
      <c r="A24" t="s">
        <v>215</v>
      </c>
      <c r="B24" s="7">
        <v>0</v>
      </c>
      <c r="C24" s="7">
        <v>0</v>
      </c>
      <c r="D24" s="7">
        <v>0</v>
      </c>
      <c r="E24" s="7">
        <v>0</v>
      </c>
      <c r="F24" s="7">
        <v>0</v>
      </c>
      <c r="G24" s="7">
        <v>-14430.85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  <c r="R24" s="7">
        <v>0</v>
      </c>
      <c r="S24" s="7">
        <v>0</v>
      </c>
      <c r="T24" s="7">
        <v>0</v>
      </c>
      <c r="U24" s="7">
        <v>0</v>
      </c>
      <c r="V24" s="7">
        <v>0</v>
      </c>
      <c r="W24" s="7">
        <v>0</v>
      </c>
      <c r="X24" s="7">
        <v>0</v>
      </c>
      <c r="Y24" s="7">
        <v>0</v>
      </c>
      <c r="Z24" s="7">
        <v>0</v>
      </c>
      <c r="AA24" s="7">
        <v>0</v>
      </c>
      <c r="AB24" s="7">
        <v>0</v>
      </c>
      <c r="AC24" s="7">
        <v>0</v>
      </c>
      <c r="AD24" s="7">
        <v>0</v>
      </c>
      <c r="AE24" s="7">
        <v>0</v>
      </c>
      <c r="AF24" s="7">
        <v>0</v>
      </c>
      <c r="AG24" s="7">
        <v>0</v>
      </c>
      <c r="AL24" s="7">
        <f t="shared" si="11"/>
        <v>-14430.85</v>
      </c>
      <c r="AM24"/>
      <c r="AN24"/>
      <c r="AP24" s="179">
        <f t="shared" si="8"/>
        <v>-14430.85</v>
      </c>
      <c r="AQ24" s="179">
        <f t="shared" si="9"/>
        <v>0</v>
      </c>
      <c r="AR24" s="179">
        <f t="shared" si="10"/>
        <v>0</v>
      </c>
      <c r="AS24"/>
      <c r="AT24"/>
      <c r="AU24"/>
      <c r="AV24"/>
      <c r="AW24"/>
    </row>
    <row r="25" spans="1:49">
      <c r="A25" t="s">
        <v>209</v>
      </c>
      <c r="B25" s="7">
        <v>0</v>
      </c>
      <c r="C25" s="7">
        <v>0</v>
      </c>
      <c r="D25" s="7">
        <v>0</v>
      </c>
      <c r="E25" s="7">
        <v>-243.96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-105357.5</v>
      </c>
      <c r="O25" s="7">
        <v>0</v>
      </c>
      <c r="P25" s="7">
        <v>0</v>
      </c>
      <c r="Q25" s="7">
        <v>0</v>
      </c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7">
        <v>0</v>
      </c>
      <c r="Y25" s="7">
        <v>0</v>
      </c>
      <c r="Z25" s="7">
        <v>0</v>
      </c>
      <c r="AA25" s="7">
        <v>0</v>
      </c>
      <c r="AB25" s="7">
        <v>0</v>
      </c>
      <c r="AC25" s="7">
        <v>0</v>
      </c>
      <c r="AD25" s="7">
        <v>0</v>
      </c>
      <c r="AE25" s="7">
        <v>0</v>
      </c>
      <c r="AF25" s="7">
        <v>0</v>
      </c>
      <c r="AG25" s="7">
        <v>0</v>
      </c>
      <c r="AL25" s="7">
        <f t="shared" si="11"/>
        <v>-105601.46</v>
      </c>
      <c r="AM25"/>
      <c r="AN25"/>
      <c r="AP25" s="179">
        <f t="shared" si="8"/>
        <v>-243.96</v>
      </c>
      <c r="AQ25" s="179">
        <f t="shared" si="9"/>
        <v>-105357.5</v>
      </c>
      <c r="AR25" s="179">
        <f t="shared" si="10"/>
        <v>0</v>
      </c>
      <c r="AS25"/>
      <c r="AT25"/>
      <c r="AU25"/>
      <c r="AV25"/>
      <c r="AW25"/>
    </row>
    <row r="26" spans="1:49">
      <c r="A26" t="s">
        <v>211</v>
      </c>
      <c r="B26" s="7">
        <v>0</v>
      </c>
      <c r="C26" s="7">
        <v>-75135.5</v>
      </c>
      <c r="D26" s="7">
        <v>-856</v>
      </c>
      <c r="E26" s="7">
        <v>0</v>
      </c>
      <c r="F26" s="7">
        <v>-143.81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0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L26" s="7">
        <f t="shared" si="11"/>
        <v>-76135.31</v>
      </c>
      <c r="AM26"/>
      <c r="AN26"/>
      <c r="AP26" s="179">
        <f t="shared" si="8"/>
        <v>-76135.31</v>
      </c>
      <c r="AQ26" s="179">
        <f t="shared" si="9"/>
        <v>0</v>
      </c>
      <c r="AR26" s="179">
        <f t="shared" si="10"/>
        <v>0</v>
      </c>
      <c r="AS26"/>
      <c r="AT26"/>
      <c r="AU26"/>
      <c r="AV26"/>
      <c r="AW26"/>
    </row>
    <row r="27" spans="1:49">
      <c r="A27" s="197" t="s">
        <v>186</v>
      </c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-6384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7">
        <v>0</v>
      </c>
      <c r="Y27" s="7">
        <v>0</v>
      </c>
      <c r="Z27" s="7">
        <v>0</v>
      </c>
      <c r="AA27" s="7">
        <v>0</v>
      </c>
      <c r="AB27" s="7">
        <v>0</v>
      </c>
      <c r="AC27" s="7">
        <v>0</v>
      </c>
      <c r="AD27" s="7">
        <v>0</v>
      </c>
      <c r="AE27" s="7">
        <v>0</v>
      </c>
      <c r="AF27" s="7">
        <v>0</v>
      </c>
      <c r="AG27" s="7">
        <v>0</v>
      </c>
      <c r="AL27" s="7">
        <f t="shared" si="11"/>
        <v>-6384</v>
      </c>
      <c r="AM27"/>
      <c r="AN27"/>
      <c r="AP27" s="179">
        <f t="shared" si="8"/>
        <v>-6384</v>
      </c>
      <c r="AQ27" s="179">
        <f t="shared" si="9"/>
        <v>0</v>
      </c>
      <c r="AR27" s="179">
        <f t="shared" si="10"/>
        <v>0</v>
      </c>
      <c r="AS27"/>
      <c r="AT27"/>
      <c r="AU27"/>
      <c r="AV27"/>
      <c r="AW27"/>
    </row>
    <row r="28" spans="1:49">
      <c r="A28" s="8" t="s">
        <v>187</v>
      </c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-2095.98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L28" s="7">
        <f t="shared" si="11"/>
        <v>-2095.98</v>
      </c>
      <c r="AM28"/>
      <c r="AN28"/>
      <c r="AP28" s="179">
        <f t="shared" si="8"/>
        <v>-2095.98</v>
      </c>
      <c r="AQ28" s="179">
        <f t="shared" si="9"/>
        <v>0</v>
      </c>
      <c r="AR28" s="179">
        <f t="shared" si="10"/>
        <v>0</v>
      </c>
      <c r="AS28"/>
      <c r="AT28"/>
      <c r="AU28"/>
      <c r="AV28"/>
      <c r="AW28"/>
    </row>
    <row r="29" spans="1:49">
      <c r="A29" t="s">
        <v>212</v>
      </c>
      <c r="B29" s="7">
        <v>0</v>
      </c>
      <c r="C29" s="7">
        <v>-387067.05</v>
      </c>
      <c r="D29" s="7">
        <v>-408.49</v>
      </c>
      <c r="E29" s="7">
        <v>0</v>
      </c>
      <c r="F29" s="7">
        <v>-1605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0</v>
      </c>
      <c r="Z29" s="7">
        <v>0</v>
      </c>
      <c r="AA29" s="7">
        <v>0</v>
      </c>
      <c r="AB29" s="7">
        <v>0</v>
      </c>
      <c r="AC29" s="7">
        <v>0</v>
      </c>
      <c r="AD29" s="7">
        <v>0</v>
      </c>
      <c r="AE29" s="7">
        <v>0</v>
      </c>
      <c r="AF29" s="7">
        <v>0</v>
      </c>
      <c r="AG29" s="7">
        <v>0</v>
      </c>
      <c r="AL29" s="7">
        <f t="shared" si="11"/>
        <v>-389080.54</v>
      </c>
      <c r="AM29"/>
      <c r="AN29"/>
      <c r="AP29" s="179">
        <f t="shared" si="8"/>
        <v>-389080.54</v>
      </c>
      <c r="AQ29" s="179">
        <f t="shared" si="9"/>
        <v>0</v>
      </c>
      <c r="AR29" s="179">
        <f t="shared" si="10"/>
        <v>0</v>
      </c>
      <c r="AS29"/>
      <c r="AT29"/>
      <c r="AU29"/>
      <c r="AV29"/>
      <c r="AW29"/>
    </row>
    <row r="30" spans="1:49">
      <c r="A30" s="209" t="s">
        <v>240</v>
      </c>
      <c r="B30" s="7">
        <v>0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  <c r="R30" s="7">
        <v>0</v>
      </c>
      <c r="S30" s="7">
        <v>-1486305.31</v>
      </c>
      <c r="T30" s="7">
        <v>8710.26</v>
      </c>
      <c r="U30" s="7">
        <v>-17878.419999999998</v>
      </c>
      <c r="V30" s="7">
        <v>2656.09</v>
      </c>
      <c r="W30" s="7">
        <v>0</v>
      </c>
      <c r="X30" s="7">
        <v>0</v>
      </c>
      <c r="Y30" s="7">
        <v>0</v>
      </c>
      <c r="Z30" s="7">
        <v>0</v>
      </c>
      <c r="AA30" s="7">
        <v>0</v>
      </c>
      <c r="AB30" s="7">
        <v>0</v>
      </c>
      <c r="AC30" s="7">
        <v>0</v>
      </c>
      <c r="AD30" s="7">
        <v>0</v>
      </c>
      <c r="AE30" s="7">
        <v>0</v>
      </c>
      <c r="AF30" s="7">
        <v>0</v>
      </c>
      <c r="AG30" s="7">
        <v>0</v>
      </c>
      <c r="AL30" s="7">
        <f t="shared" si="11"/>
        <v>-1492817.38</v>
      </c>
      <c r="AM30"/>
      <c r="AN30"/>
      <c r="AP30" s="179">
        <f t="shared" si="8"/>
        <v>0</v>
      </c>
      <c r="AQ30" s="179">
        <f t="shared" si="9"/>
        <v>-1492817.38</v>
      </c>
      <c r="AR30" s="179">
        <f t="shared" si="10"/>
        <v>0</v>
      </c>
      <c r="AS30"/>
      <c r="AT30"/>
      <c r="AU30"/>
      <c r="AV30"/>
      <c r="AW30"/>
    </row>
    <row r="31" spans="1:49">
      <c r="A31" s="207" t="s">
        <v>232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-17283478.530000001</v>
      </c>
      <c r="L31" s="7">
        <v>-1054702.17</v>
      </c>
      <c r="M31" s="7">
        <v>0</v>
      </c>
      <c r="N31" s="7">
        <v>0</v>
      </c>
      <c r="O31" s="7">
        <v>-665779.84</v>
      </c>
      <c r="P31" s="7">
        <v>-10621.59</v>
      </c>
      <c r="Q31" s="7">
        <v>-11326.17</v>
      </c>
      <c r="R31" s="7">
        <v>-14533.14</v>
      </c>
      <c r="S31" s="7">
        <v>-35317</v>
      </c>
      <c r="T31" s="7">
        <v>-51000.89</v>
      </c>
      <c r="U31" s="7">
        <v>-39638.47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30260.66</v>
      </c>
      <c r="AD31" s="7">
        <v>0</v>
      </c>
      <c r="AE31" s="7">
        <v>-1127.79</v>
      </c>
      <c r="AF31" s="7">
        <v>0</v>
      </c>
      <c r="AG31" s="7">
        <v>0</v>
      </c>
      <c r="AL31" s="7">
        <f t="shared" si="11"/>
        <v>-19137264.930000003</v>
      </c>
      <c r="AM31"/>
      <c r="AN31"/>
      <c r="AP31" s="179">
        <f t="shared" si="8"/>
        <v>-18338180.700000003</v>
      </c>
      <c r="AQ31" s="179">
        <f t="shared" si="9"/>
        <v>-828217.1</v>
      </c>
      <c r="AR31" s="179">
        <f t="shared" si="10"/>
        <v>29132.87</v>
      </c>
      <c r="AS31"/>
      <c r="AT31"/>
      <c r="AU31"/>
      <c r="AV31"/>
      <c r="AW31"/>
    </row>
    <row r="32" spans="1:49" ht="13.5" customHeight="1">
      <c r="A32" s="208" t="s">
        <v>233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-2943420.0900000003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-1418146.14</v>
      </c>
      <c r="T32" s="7">
        <v>-10317.48</v>
      </c>
      <c r="U32" s="7">
        <v>258.49</v>
      </c>
      <c r="V32" s="7">
        <v>0</v>
      </c>
      <c r="W32" s="7">
        <v>-42.38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L32" s="7">
        <f t="shared" si="11"/>
        <v>-4371667.6000000006</v>
      </c>
      <c r="AM32"/>
      <c r="AN32"/>
      <c r="AP32" s="179">
        <f t="shared" si="8"/>
        <v>-2943420.0900000003</v>
      </c>
      <c r="AQ32" s="179">
        <f t="shared" si="9"/>
        <v>-1428247.5099999998</v>
      </c>
      <c r="AR32" s="179">
        <f t="shared" si="10"/>
        <v>0</v>
      </c>
      <c r="AS32"/>
      <c r="AT32"/>
      <c r="AU32"/>
      <c r="AV32"/>
      <c r="AW32"/>
    </row>
    <row r="33" spans="1:49" ht="13.5" customHeight="1">
      <c r="A33" s="209" t="s">
        <v>241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-13580970.73</v>
      </c>
      <c r="W33" s="7">
        <v>-48537.240000000005</v>
      </c>
      <c r="X33" s="7">
        <v>0</v>
      </c>
      <c r="Y33" s="7">
        <v>6285.41</v>
      </c>
      <c r="Z33" s="7">
        <v>-57484.75</v>
      </c>
      <c r="AA33" s="7">
        <v>22501.89</v>
      </c>
      <c r="AB33" s="7">
        <v>-870.51</v>
      </c>
      <c r="AC33" s="7">
        <v>161944.57999999999</v>
      </c>
      <c r="AD33" s="7">
        <v>0</v>
      </c>
      <c r="AE33" s="7">
        <v>2920.54</v>
      </c>
      <c r="AF33" s="7">
        <v>0</v>
      </c>
      <c r="AG33" s="7">
        <v>0</v>
      </c>
      <c r="AL33" s="7">
        <f t="shared" si="11"/>
        <v>-13494210.810000001</v>
      </c>
      <c r="AM33"/>
      <c r="AN33"/>
      <c r="AP33" s="179">
        <f t="shared" si="8"/>
        <v>0</v>
      </c>
      <c r="AQ33" s="179">
        <f t="shared" si="9"/>
        <v>-13623222.560000001</v>
      </c>
      <c r="AR33" s="179">
        <f t="shared" si="10"/>
        <v>129011.74999999999</v>
      </c>
      <c r="AS33"/>
      <c r="AT33"/>
      <c r="AU33"/>
      <c r="AV33"/>
      <c r="AW33"/>
    </row>
    <row r="34" spans="1:49" ht="13.5" customHeight="1">
      <c r="A34" s="209" t="s">
        <v>242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-150501.17000000001</v>
      </c>
      <c r="M34" s="7">
        <v>-150.47</v>
      </c>
      <c r="N34" s="7">
        <v>0</v>
      </c>
      <c r="O34" s="7">
        <v>-1810.31</v>
      </c>
      <c r="P34" s="7">
        <v>-637.44000000000005</v>
      </c>
      <c r="Q34" s="7">
        <v>-825.99</v>
      </c>
      <c r="R34" s="7">
        <v>-6.91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L34" s="7">
        <f t="shared" si="11"/>
        <v>-153932.29</v>
      </c>
      <c r="AM34"/>
      <c r="AN34"/>
      <c r="AP34" s="179">
        <f t="shared" si="8"/>
        <v>-150651.64000000001</v>
      </c>
      <c r="AQ34" s="179">
        <f t="shared" si="9"/>
        <v>-3280.6499999999996</v>
      </c>
      <c r="AR34" s="179">
        <f t="shared" si="10"/>
        <v>0</v>
      </c>
      <c r="AS34"/>
      <c r="AT34"/>
      <c r="AU34"/>
      <c r="AV34"/>
      <c r="AW34"/>
    </row>
    <row r="35" spans="1:49">
      <c r="A35" t="s">
        <v>214</v>
      </c>
      <c r="B35" s="7">
        <v>0</v>
      </c>
      <c r="C35" s="7">
        <v>0</v>
      </c>
      <c r="D35" s="7">
        <v>0</v>
      </c>
      <c r="E35" s="7">
        <v>0</v>
      </c>
      <c r="F35" s="7">
        <v>-52104.38</v>
      </c>
      <c r="G35" s="7">
        <v>0</v>
      </c>
      <c r="H35" s="7">
        <v>0</v>
      </c>
      <c r="I35" s="7">
        <v>-31.41</v>
      </c>
      <c r="J35" s="7">
        <v>0</v>
      </c>
      <c r="K35" s="7">
        <v>31.41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L35" s="7">
        <f t="shared" si="11"/>
        <v>-52104.38</v>
      </c>
      <c r="AM35"/>
      <c r="AN35"/>
      <c r="AP35" s="179">
        <f t="shared" si="8"/>
        <v>-52104.38</v>
      </c>
      <c r="AQ35" s="179">
        <f t="shared" si="9"/>
        <v>0</v>
      </c>
      <c r="AR35" s="179">
        <f t="shared" si="10"/>
        <v>0</v>
      </c>
      <c r="AS35"/>
      <c r="AT35"/>
      <c r="AU35"/>
      <c r="AV35"/>
      <c r="AW35"/>
    </row>
    <row r="36" spans="1:49">
      <c r="A36" s="209" t="s">
        <v>243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-178783.69</v>
      </c>
      <c r="M36" s="7">
        <v>-4105.51</v>
      </c>
      <c r="N36" s="7">
        <v>0</v>
      </c>
      <c r="O36" s="7">
        <v>0</v>
      </c>
      <c r="P36" s="7">
        <v>2274.94</v>
      </c>
      <c r="Q36" s="7">
        <v>0</v>
      </c>
      <c r="R36" s="7">
        <v>0</v>
      </c>
      <c r="S36" s="7">
        <v>1975.99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L36" s="7">
        <f t="shared" si="11"/>
        <v>-178638.27000000002</v>
      </c>
      <c r="AM36"/>
      <c r="AN36"/>
      <c r="AP36" s="179">
        <f t="shared" si="8"/>
        <v>-182889.2</v>
      </c>
      <c r="AQ36" s="179">
        <f t="shared" si="9"/>
        <v>4250.93</v>
      </c>
      <c r="AR36" s="179">
        <f t="shared" si="10"/>
        <v>0</v>
      </c>
      <c r="AS36"/>
      <c r="AT36"/>
      <c r="AU36"/>
      <c r="AV36"/>
      <c r="AW36"/>
    </row>
    <row r="37" spans="1:49">
      <c r="A37" s="207" t="s">
        <v>244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-269806.92</v>
      </c>
      <c r="N37" s="7">
        <v>0</v>
      </c>
      <c r="O37" s="7">
        <v>0</v>
      </c>
      <c r="P37" s="7">
        <v>-8428.0300000000007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L37" s="7">
        <f t="shared" si="11"/>
        <v>-278234.95</v>
      </c>
      <c r="AM37"/>
      <c r="AN37"/>
      <c r="AP37" s="179">
        <f t="shared" si="8"/>
        <v>-269806.92</v>
      </c>
      <c r="AQ37" s="179">
        <f t="shared" si="9"/>
        <v>-8428.0300000000007</v>
      </c>
      <c r="AR37" s="179">
        <f t="shared" si="10"/>
        <v>0</v>
      </c>
      <c r="AS37"/>
      <c r="AT37"/>
      <c r="AU37"/>
      <c r="AV37"/>
      <c r="AW37"/>
    </row>
    <row r="38" spans="1:49">
      <c r="A38" s="207" t="s">
        <v>259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>
        <v>0</v>
      </c>
      <c r="O38" s="7">
        <v>0</v>
      </c>
      <c r="P38" s="7">
        <v>0</v>
      </c>
      <c r="Q38" s="7">
        <v>0</v>
      </c>
      <c r="R38" s="7">
        <v>0</v>
      </c>
      <c r="S38" s="7">
        <v>0</v>
      </c>
      <c r="T38" s="7">
        <v>0</v>
      </c>
      <c r="U38" s="7">
        <v>0</v>
      </c>
      <c r="V38" s="7">
        <v>0</v>
      </c>
      <c r="W38" s="7">
        <v>-1641912.7699999998</v>
      </c>
      <c r="X38" s="7">
        <v>0</v>
      </c>
      <c r="Y38" s="7">
        <v>-283018.73</v>
      </c>
      <c r="Z38" s="7">
        <v>-11801.51</v>
      </c>
      <c r="AA38" s="7">
        <v>-936.45999999999992</v>
      </c>
      <c r="AB38" s="7">
        <v>0</v>
      </c>
      <c r="AC38" s="7">
        <v>30266.21</v>
      </c>
      <c r="AD38" s="7">
        <v>0</v>
      </c>
      <c r="AE38" s="7">
        <v>0</v>
      </c>
      <c r="AF38" s="7">
        <v>0</v>
      </c>
      <c r="AG38" s="7">
        <v>0</v>
      </c>
      <c r="AL38" s="7">
        <f t="shared" si="11"/>
        <v>-1907403.2599999998</v>
      </c>
      <c r="AM38"/>
      <c r="AN38"/>
      <c r="AP38" s="179">
        <f t="shared" si="8"/>
        <v>0</v>
      </c>
      <c r="AQ38" s="179">
        <f t="shared" si="9"/>
        <v>-1924931.4999999998</v>
      </c>
      <c r="AR38" s="179">
        <f t="shared" si="10"/>
        <v>17528.239999999998</v>
      </c>
      <c r="AS38"/>
      <c r="AT38"/>
      <c r="AU38"/>
      <c r="AV38"/>
      <c r="AW38"/>
    </row>
    <row r="39" spans="1:49">
      <c r="A39" s="207" t="s">
        <v>245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-2021669.75</v>
      </c>
      <c r="R39" s="7">
        <v>0</v>
      </c>
      <c r="S39" s="7">
        <v>13455.56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-8258.56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L39" s="7">
        <f t="shared" si="11"/>
        <v>-2016472.75</v>
      </c>
      <c r="AM39"/>
      <c r="AN39"/>
      <c r="AP39" s="179">
        <f t="shared" si="8"/>
        <v>0</v>
      </c>
      <c r="AQ39" s="179">
        <f t="shared" si="9"/>
        <v>-2016472.75</v>
      </c>
      <c r="AR39" s="179">
        <f t="shared" si="10"/>
        <v>0</v>
      </c>
      <c r="AS39"/>
      <c r="AT39"/>
      <c r="AU39"/>
      <c r="AV39"/>
      <c r="AW39"/>
    </row>
    <row r="40" spans="1:49">
      <c r="A40" s="207" t="s">
        <v>246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-258524.02</v>
      </c>
      <c r="P40" s="7">
        <v>-786.01</v>
      </c>
      <c r="Q40" s="7">
        <v>-796.44</v>
      </c>
      <c r="R40" s="7">
        <v>4725.28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L40" s="7">
        <f t="shared" si="11"/>
        <v>-255381.19</v>
      </c>
      <c r="AM40"/>
      <c r="AN40"/>
      <c r="AP40" s="179">
        <f t="shared" si="8"/>
        <v>0</v>
      </c>
      <c r="AQ40" s="179">
        <f t="shared" si="9"/>
        <v>-255381.19</v>
      </c>
      <c r="AR40" s="179">
        <f t="shared" si="10"/>
        <v>0</v>
      </c>
      <c r="AS40"/>
      <c r="AT40"/>
      <c r="AU40"/>
      <c r="AV40"/>
      <c r="AW40"/>
    </row>
    <row r="41" spans="1:49">
      <c r="A41" s="207" t="s">
        <v>247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-897355.16999999993</v>
      </c>
      <c r="P41" s="7">
        <v>-1973.66</v>
      </c>
      <c r="Q41" s="7">
        <v>1340</v>
      </c>
      <c r="R41" s="7">
        <v>12552.4</v>
      </c>
      <c r="S41" s="7">
        <v>-1258.8900000000001</v>
      </c>
      <c r="T41" s="7">
        <v>-1205.75</v>
      </c>
      <c r="U41" s="7">
        <v>-5266.5</v>
      </c>
      <c r="V41" s="7">
        <v>-139.5</v>
      </c>
      <c r="W41" s="7">
        <v>0</v>
      </c>
      <c r="X41" s="7">
        <v>-316.2</v>
      </c>
      <c r="Y41" s="7">
        <v>-455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L41" s="7">
        <f t="shared" si="11"/>
        <v>-894078.2699999999</v>
      </c>
      <c r="AM41"/>
      <c r="AN41"/>
      <c r="AP41" s="179">
        <f t="shared" si="8"/>
        <v>0</v>
      </c>
      <c r="AQ41" s="179">
        <f t="shared" si="9"/>
        <v>-894078.2699999999</v>
      </c>
      <c r="AR41" s="179">
        <f t="shared" si="10"/>
        <v>0</v>
      </c>
      <c r="AS41"/>
      <c r="AT41"/>
      <c r="AU41"/>
      <c r="AV41"/>
      <c r="AW41"/>
    </row>
    <row r="42" spans="1:49">
      <c r="A42" s="207" t="s">
        <v>258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-34150695.5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L42" s="7">
        <f t="shared" si="11"/>
        <v>-34150695.5</v>
      </c>
      <c r="AM42"/>
      <c r="AN42"/>
      <c r="AP42" s="179">
        <f t="shared" si="8"/>
        <v>0</v>
      </c>
      <c r="AQ42" s="179">
        <f t="shared" si="9"/>
        <v>-34150695.5</v>
      </c>
      <c r="AR42" s="179">
        <f t="shared" si="10"/>
        <v>0</v>
      </c>
      <c r="AS42"/>
      <c r="AT42"/>
      <c r="AU42"/>
      <c r="AV42"/>
      <c r="AW42"/>
    </row>
    <row r="43" spans="1:49">
      <c r="A43" s="207" t="s">
        <v>248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-178223.31999999998</v>
      </c>
      <c r="P43" s="7">
        <v>0</v>
      </c>
      <c r="Q43" s="7">
        <v>-406.84999999999997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L43" s="7">
        <f t="shared" si="11"/>
        <v>-178630.16999999998</v>
      </c>
      <c r="AM43"/>
      <c r="AN43"/>
      <c r="AP43" s="179">
        <f t="shared" si="8"/>
        <v>0</v>
      </c>
      <c r="AQ43" s="179">
        <f t="shared" si="9"/>
        <v>-178630.16999999998</v>
      </c>
      <c r="AR43" s="179">
        <f t="shared" si="10"/>
        <v>0</v>
      </c>
      <c r="AS43"/>
      <c r="AT43"/>
      <c r="AU43"/>
      <c r="AV43"/>
      <c r="AW43"/>
    </row>
    <row r="44" spans="1:49">
      <c r="A44" s="207" t="s">
        <v>249</v>
      </c>
      <c r="B44" s="7">
        <v>0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0</v>
      </c>
      <c r="N44" s="7">
        <v>0</v>
      </c>
      <c r="O44" s="7">
        <v>-662170.12</v>
      </c>
      <c r="P44" s="7">
        <v>0</v>
      </c>
      <c r="Q44" s="7">
        <v>140.79</v>
      </c>
      <c r="R44" s="7">
        <v>246021.33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7">
        <v>0</v>
      </c>
      <c r="Y44" s="7">
        <v>0</v>
      </c>
      <c r="Z44" s="7">
        <v>0</v>
      </c>
      <c r="AA44" s="7">
        <v>-9672.67</v>
      </c>
      <c r="AB44" s="7">
        <v>0</v>
      </c>
      <c r="AC44" s="7">
        <v>0</v>
      </c>
      <c r="AD44" s="7">
        <v>0</v>
      </c>
      <c r="AE44" s="7">
        <v>0</v>
      </c>
      <c r="AF44" s="7">
        <v>0</v>
      </c>
      <c r="AG44" s="7">
        <v>0</v>
      </c>
      <c r="AL44" s="7">
        <f t="shared" si="11"/>
        <v>-425680.67</v>
      </c>
      <c r="AM44"/>
      <c r="AN44"/>
      <c r="AP44" s="179">
        <f t="shared" si="8"/>
        <v>0</v>
      </c>
      <c r="AQ44" s="179">
        <f t="shared" si="9"/>
        <v>-416008</v>
      </c>
      <c r="AR44" s="179">
        <f t="shared" si="10"/>
        <v>-9672.67</v>
      </c>
      <c r="AS44"/>
      <c r="AT44"/>
      <c r="AU44"/>
      <c r="AV44"/>
      <c r="AW44"/>
    </row>
    <row r="45" spans="1:49">
      <c r="A45" s="208" t="s">
        <v>231</v>
      </c>
      <c r="B45" s="7">
        <v>0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-15552.32</v>
      </c>
      <c r="K45" s="7">
        <v>-252.31</v>
      </c>
      <c r="L45" s="7">
        <v>4.72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L45" s="7">
        <f t="shared" si="11"/>
        <v>-15799.91</v>
      </c>
      <c r="AM45"/>
      <c r="AN45"/>
      <c r="AP45" s="179">
        <f t="shared" si="8"/>
        <v>-15799.91</v>
      </c>
      <c r="AQ45" s="179">
        <f t="shared" si="9"/>
        <v>0</v>
      </c>
      <c r="AR45" s="179">
        <f t="shared" si="10"/>
        <v>0</v>
      </c>
      <c r="AS45"/>
      <c r="AT45"/>
      <c r="AU45"/>
      <c r="AV45"/>
      <c r="AW45"/>
    </row>
    <row r="46" spans="1:49">
      <c r="A46" s="209" t="s">
        <v>250</v>
      </c>
      <c r="B46" s="7">
        <v>0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-782732.79</v>
      </c>
      <c r="S46" s="7">
        <v>-122.08</v>
      </c>
      <c r="T46" s="7">
        <v>-23781.4</v>
      </c>
      <c r="U46" s="7">
        <v>-51.56</v>
      </c>
      <c r="V46" s="7">
        <v>-92.31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L46" s="7">
        <f t="shared" si="11"/>
        <v>-806780.14000000013</v>
      </c>
      <c r="AM46"/>
      <c r="AN46"/>
      <c r="AP46" s="179">
        <f t="shared" si="8"/>
        <v>0</v>
      </c>
      <c r="AQ46" s="179">
        <f t="shared" si="9"/>
        <v>-806780.14000000013</v>
      </c>
      <c r="AR46" s="179">
        <f t="shared" si="10"/>
        <v>0</v>
      </c>
      <c r="AS46"/>
      <c r="AT46"/>
      <c r="AU46"/>
      <c r="AV46"/>
      <c r="AW46"/>
    </row>
    <row r="47" spans="1:49">
      <c r="A47" s="212" t="s">
        <v>409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-28306.959999999999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L47" s="7">
        <f t="shared" si="11"/>
        <v>-28306.959999999999</v>
      </c>
      <c r="AM47"/>
      <c r="AN47"/>
      <c r="AP47" s="179">
        <f t="shared" ref="AP47:AP61" si="12">SUM(B47:M47)</f>
        <v>0</v>
      </c>
      <c r="AQ47" s="179">
        <f t="shared" ref="AQ47:AQ61" si="13">SUM(N47:Y47)</f>
        <v>-28306.959999999999</v>
      </c>
      <c r="AR47" s="179">
        <f t="shared" ref="AR47:AR61" si="14">SUM(Z47:AK47)</f>
        <v>0</v>
      </c>
      <c r="AS47"/>
      <c r="AT47"/>
      <c r="AU47"/>
      <c r="AV47"/>
      <c r="AW47"/>
    </row>
    <row r="48" spans="1:49">
      <c r="A48" s="339" t="s">
        <v>411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-85293.79</v>
      </c>
      <c r="Z48" s="7">
        <v>0</v>
      </c>
      <c r="AA48" s="7">
        <v>0</v>
      </c>
      <c r="AB48" s="7">
        <v>46420.88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L48" s="7">
        <f>SUM(B48:AK48)</f>
        <v>-38872.909999999996</v>
      </c>
      <c r="AM48"/>
      <c r="AN48"/>
      <c r="AP48" s="179">
        <f t="shared" si="12"/>
        <v>0</v>
      </c>
      <c r="AQ48" s="179">
        <f t="shared" si="13"/>
        <v>-85293.79</v>
      </c>
      <c r="AR48" s="179">
        <f t="shared" si="14"/>
        <v>46420.88</v>
      </c>
      <c r="AS48"/>
      <c r="AT48"/>
      <c r="AU48"/>
      <c r="AV48"/>
      <c r="AW48"/>
    </row>
    <row r="49" spans="1:61">
      <c r="A49" s="339" t="s">
        <v>412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-42471.48</v>
      </c>
      <c r="Z49" s="7">
        <v>0</v>
      </c>
      <c r="AA49" s="7">
        <v>0</v>
      </c>
      <c r="AB49" s="7">
        <v>-626.28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L49" s="7">
        <f>SUM(B49:AK49)</f>
        <v>-43097.760000000002</v>
      </c>
      <c r="AM49"/>
      <c r="AN49"/>
      <c r="AP49" s="179">
        <f t="shared" si="12"/>
        <v>0</v>
      </c>
      <c r="AQ49" s="179">
        <f t="shared" si="13"/>
        <v>-42471.48</v>
      </c>
      <c r="AR49" s="179">
        <f t="shared" si="14"/>
        <v>-626.28</v>
      </c>
      <c r="AS49"/>
      <c r="AT49"/>
      <c r="AU49"/>
      <c r="AV49"/>
      <c r="AW49"/>
    </row>
    <row r="50" spans="1:61">
      <c r="A50" s="339" t="s">
        <v>416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-11188.21</v>
      </c>
      <c r="Z50" s="7">
        <v>0</v>
      </c>
      <c r="AA50" s="7">
        <v>0</v>
      </c>
      <c r="AB50" s="7">
        <v>-21758.07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L50" s="7">
        <f>SUM(B50:AK50)</f>
        <v>-32946.28</v>
      </c>
      <c r="AM50"/>
      <c r="AN50"/>
      <c r="AP50" s="179">
        <f t="shared" si="12"/>
        <v>0</v>
      </c>
      <c r="AQ50" s="179">
        <f t="shared" si="13"/>
        <v>-11188.21</v>
      </c>
      <c r="AR50" s="179">
        <f t="shared" si="14"/>
        <v>-21758.07</v>
      </c>
      <c r="AS50"/>
      <c r="AT50"/>
      <c r="AU50"/>
      <c r="AV50"/>
      <c r="AW50"/>
    </row>
    <row r="51" spans="1:61">
      <c r="A51" s="340" t="s">
        <v>415</v>
      </c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-1015781.92</v>
      </c>
      <c r="AD51" s="7">
        <v>-16663.419999999998</v>
      </c>
      <c r="AE51" s="7">
        <v>-7190.8600000000006</v>
      </c>
      <c r="AF51" s="7">
        <v>1255.8800000000001</v>
      </c>
      <c r="AG51" s="7">
        <v>0</v>
      </c>
      <c r="AL51" s="7">
        <f>SUM(B51:AK51)</f>
        <v>-1038380.3200000001</v>
      </c>
      <c r="AM51"/>
      <c r="AN51"/>
      <c r="AP51" s="179">
        <f t="shared" si="12"/>
        <v>0</v>
      </c>
      <c r="AQ51" s="179">
        <f t="shared" si="13"/>
        <v>0</v>
      </c>
      <c r="AR51" s="179">
        <f t="shared" si="14"/>
        <v>-1038380.3200000001</v>
      </c>
      <c r="AS51"/>
      <c r="AT51"/>
      <c r="AU51"/>
      <c r="AV51"/>
      <c r="AW51"/>
    </row>
    <row r="52" spans="1:61">
      <c r="A52" s="212" t="s">
        <v>410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-1228386.54</v>
      </c>
      <c r="AF52" s="7">
        <v>0</v>
      </c>
      <c r="AG52" s="7">
        <v>0</v>
      </c>
      <c r="AL52" s="7">
        <f t="shared" si="11"/>
        <v>-1228386.54</v>
      </c>
      <c r="AM52"/>
      <c r="AN52"/>
      <c r="AP52" s="179">
        <f t="shared" si="12"/>
        <v>0</v>
      </c>
      <c r="AQ52" s="179">
        <f t="shared" si="13"/>
        <v>0</v>
      </c>
      <c r="AR52" s="179">
        <f t="shared" si="14"/>
        <v>-1228386.54</v>
      </c>
      <c r="AS52"/>
      <c r="AT52"/>
      <c r="AU52"/>
      <c r="AV52"/>
      <c r="AW52"/>
    </row>
    <row r="53" spans="1:61">
      <c r="A53" s="209" t="s">
        <v>251</v>
      </c>
      <c r="B53" s="7">
        <v>0</v>
      </c>
      <c r="C53" s="7">
        <v>0</v>
      </c>
      <c r="D53" s="7">
        <v>0</v>
      </c>
      <c r="E53" s="7">
        <v>0</v>
      </c>
      <c r="F53" s="7">
        <v>0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  <c r="R53" s="7">
        <v>0</v>
      </c>
      <c r="S53" s="7">
        <v>0</v>
      </c>
      <c r="T53" s="7">
        <v>0</v>
      </c>
      <c r="U53" s="7">
        <v>0</v>
      </c>
      <c r="V53" s="7">
        <v>-3117728.43</v>
      </c>
      <c r="W53" s="7">
        <v>-107931.93</v>
      </c>
      <c r="X53" s="7">
        <v>0</v>
      </c>
      <c r="Y53" s="7">
        <v>0</v>
      </c>
      <c r="Z53" s="7">
        <v>0</v>
      </c>
      <c r="AA53" s="7">
        <v>0</v>
      </c>
      <c r="AB53" s="7">
        <v>0</v>
      </c>
      <c r="AC53" s="7">
        <v>0</v>
      </c>
      <c r="AD53" s="7">
        <v>0</v>
      </c>
      <c r="AE53" s="7">
        <v>0</v>
      </c>
      <c r="AF53" s="7">
        <v>0</v>
      </c>
      <c r="AG53" s="7">
        <v>0</v>
      </c>
      <c r="AL53" s="7">
        <f t="shared" si="11"/>
        <v>-3225660.3600000003</v>
      </c>
      <c r="AM53"/>
      <c r="AN53"/>
      <c r="AP53" s="179">
        <f t="shared" si="12"/>
        <v>0</v>
      </c>
      <c r="AQ53" s="179">
        <f t="shared" si="13"/>
        <v>-3225660.3600000003</v>
      </c>
      <c r="AR53" s="179">
        <f t="shared" si="14"/>
        <v>0</v>
      </c>
      <c r="AS53"/>
      <c r="AT53"/>
      <c r="AU53"/>
      <c r="AV53"/>
      <c r="AW53"/>
    </row>
    <row r="54" spans="1:61">
      <c r="A54" s="209" t="s">
        <v>252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-100391.95</v>
      </c>
      <c r="W54" s="7">
        <v>0</v>
      </c>
      <c r="X54" s="7">
        <v>-2433683.4099999997</v>
      </c>
      <c r="Y54" s="7">
        <v>-516099.15</v>
      </c>
      <c r="Z54" s="7">
        <v>-186003.46</v>
      </c>
      <c r="AA54" s="7">
        <v>0</v>
      </c>
      <c r="AB54" s="7">
        <v>-3256.6899999999996</v>
      </c>
      <c r="AC54" s="7">
        <v>-103.12</v>
      </c>
      <c r="AD54" s="7">
        <v>0</v>
      </c>
      <c r="AE54" s="7">
        <v>0</v>
      </c>
      <c r="AF54" s="7">
        <v>0</v>
      </c>
      <c r="AG54" s="7">
        <v>0</v>
      </c>
      <c r="AL54" s="7">
        <f t="shared" si="11"/>
        <v>-3239537.78</v>
      </c>
      <c r="AM54"/>
      <c r="AN54"/>
      <c r="AP54" s="179">
        <f t="shared" si="12"/>
        <v>0</v>
      </c>
      <c r="AQ54" s="179">
        <f t="shared" si="13"/>
        <v>-3050174.51</v>
      </c>
      <c r="AR54" s="179">
        <f t="shared" si="14"/>
        <v>-189363.27</v>
      </c>
      <c r="AS54"/>
      <c r="AT54"/>
      <c r="AU54"/>
      <c r="AV54"/>
      <c r="AW54"/>
    </row>
    <row r="55" spans="1:61">
      <c r="A55" s="209" t="s">
        <v>253</v>
      </c>
      <c r="B55" s="7">
        <v>0</v>
      </c>
      <c r="C55" s="7">
        <v>0</v>
      </c>
      <c r="D55" s="7">
        <v>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  <c r="R55" s="7">
        <v>0</v>
      </c>
      <c r="S55" s="7">
        <v>0</v>
      </c>
      <c r="T55" s="7">
        <v>0</v>
      </c>
      <c r="U55" s="7">
        <v>0</v>
      </c>
      <c r="V55" s="7">
        <v>-631679.62</v>
      </c>
      <c r="W55" s="7">
        <v>-9546.32</v>
      </c>
      <c r="X55" s="7">
        <v>0</v>
      </c>
      <c r="Y55" s="7">
        <v>0</v>
      </c>
      <c r="Z55" s="7">
        <v>0</v>
      </c>
      <c r="AA55" s="7">
        <v>0</v>
      </c>
      <c r="AB55" s="7">
        <v>0</v>
      </c>
      <c r="AC55" s="7">
        <v>0</v>
      </c>
      <c r="AD55" s="7">
        <v>0</v>
      </c>
      <c r="AE55" s="7">
        <v>0</v>
      </c>
      <c r="AF55" s="7">
        <v>0</v>
      </c>
      <c r="AG55" s="7">
        <v>0</v>
      </c>
      <c r="AL55" s="7">
        <f t="shared" si="11"/>
        <v>-641225.93999999994</v>
      </c>
      <c r="AM55"/>
      <c r="AN55"/>
      <c r="AP55" s="179">
        <f t="shared" si="12"/>
        <v>0</v>
      </c>
      <c r="AQ55" s="179">
        <f t="shared" si="13"/>
        <v>-641225.93999999994</v>
      </c>
      <c r="AR55" s="179">
        <f t="shared" si="14"/>
        <v>0</v>
      </c>
      <c r="AS55"/>
      <c r="AT55"/>
      <c r="AU55"/>
      <c r="AV55"/>
      <c r="AW55"/>
    </row>
    <row r="56" spans="1:61">
      <c r="A56" s="209" t="s">
        <v>254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-864319.41999999993</v>
      </c>
      <c r="W56" s="7">
        <v>-16237.11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L56" s="7">
        <f t="shared" si="11"/>
        <v>-880556.52999999991</v>
      </c>
      <c r="AM56"/>
      <c r="AN56"/>
      <c r="AP56" s="179">
        <f t="shared" si="12"/>
        <v>0</v>
      </c>
      <c r="AQ56" s="179">
        <f t="shared" si="13"/>
        <v>-880556.52999999991</v>
      </c>
      <c r="AR56" s="179">
        <f t="shared" si="14"/>
        <v>0</v>
      </c>
      <c r="AS56"/>
      <c r="AT56"/>
      <c r="AU56"/>
      <c r="AV56"/>
      <c r="AW56"/>
    </row>
    <row r="57" spans="1:61">
      <c r="A57" s="339" t="s">
        <v>414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-1101893.1399999999</v>
      </c>
      <c r="AG57" s="7">
        <v>0</v>
      </c>
      <c r="AL57" s="7">
        <f t="shared" si="11"/>
        <v>-1101893.1399999999</v>
      </c>
      <c r="AM57"/>
      <c r="AN57"/>
      <c r="AP57" s="179">
        <f t="shared" si="12"/>
        <v>0</v>
      </c>
      <c r="AQ57" s="179">
        <f t="shared" si="13"/>
        <v>0</v>
      </c>
      <c r="AR57" s="179">
        <f t="shared" si="14"/>
        <v>-1101893.1399999999</v>
      </c>
      <c r="AS57"/>
      <c r="AT57"/>
      <c r="AU57"/>
      <c r="AV57"/>
      <c r="AW57"/>
    </row>
    <row r="58" spans="1:61">
      <c r="A58" s="341" t="s">
        <v>417</v>
      </c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G58" s="7">
        <v>-3254755.4299999997</v>
      </c>
      <c r="AL58" s="7">
        <f t="shared" si="11"/>
        <v>-3254755.4299999997</v>
      </c>
      <c r="AM58"/>
      <c r="AN58"/>
      <c r="AP58" s="179">
        <f t="shared" si="12"/>
        <v>0</v>
      </c>
      <c r="AQ58" s="179">
        <f t="shared" si="13"/>
        <v>0</v>
      </c>
      <c r="AR58" s="179">
        <f t="shared" si="14"/>
        <v>-3254755.4299999997</v>
      </c>
      <c r="AS58"/>
      <c r="AT58"/>
      <c r="AU58"/>
      <c r="AV58"/>
      <c r="AW58"/>
    </row>
    <row r="59" spans="1:61">
      <c r="A59" s="341" t="s">
        <v>418</v>
      </c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G59" s="7">
        <v>-1820912.5799999998</v>
      </c>
      <c r="AL59" s="7">
        <f t="shared" si="11"/>
        <v>-1820912.5799999998</v>
      </c>
      <c r="AM59"/>
      <c r="AN59"/>
      <c r="AP59" s="179">
        <f t="shared" si="12"/>
        <v>0</v>
      </c>
      <c r="AQ59" s="179">
        <f t="shared" si="13"/>
        <v>0</v>
      </c>
      <c r="AR59" s="179">
        <f t="shared" si="14"/>
        <v>-1820912.5799999998</v>
      </c>
      <c r="AS59"/>
      <c r="AT59"/>
      <c r="AU59"/>
      <c r="AV59"/>
      <c r="AW59"/>
    </row>
    <row r="60" spans="1:61">
      <c r="A60" s="339" t="s">
        <v>413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>
        <v>0</v>
      </c>
      <c r="O60" s="7">
        <v>0</v>
      </c>
      <c r="P60" s="7">
        <v>0</v>
      </c>
      <c r="Q60" s="7">
        <v>0</v>
      </c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7">
        <v>0</v>
      </c>
      <c r="Y60" s="7">
        <v>0</v>
      </c>
      <c r="Z60" s="7">
        <v>0</v>
      </c>
      <c r="AA60" s="7">
        <v>0</v>
      </c>
      <c r="AB60" s="7">
        <v>0</v>
      </c>
      <c r="AC60" s="7">
        <v>0</v>
      </c>
      <c r="AD60" s="7">
        <v>0</v>
      </c>
      <c r="AE60" s="7">
        <v>0</v>
      </c>
      <c r="AF60" s="7">
        <v>-57094.6</v>
      </c>
      <c r="AG60" s="7">
        <v>0</v>
      </c>
      <c r="AL60" s="7">
        <f t="shared" si="11"/>
        <v>-57094.6</v>
      </c>
      <c r="AM60"/>
      <c r="AN60"/>
      <c r="AP60" s="179">
        <f t="shared" si="12"/>
        <v>0</v>
      </c>
      <c r="AQ60" s="179">
        <f t="shared" si="13"/>
        <v>0</v>
      </c>
      <c r="AR60" s="179">
        <f t="shared" si="14"/>
        <v>-57094.6</v>
      </c>
      <c r="AS60"/>
      <c r="AT60"/>
      <c r="AU60"/>
      <c r="AV60"/>
      <c r="AW60"/>
    </row>
    <row r="61" spans="1:61">
      <c r="A61" s="341" t="s">
        <v>419</v>
      </c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G61" s="7">
        <v>-1504625.7400000002</v>
      </c>
      <c r="AL61" s="7">
        <f t="shared" si="11"/>
        <v>-1504625.7400000002</v>
      </c>
      <c r="AM61"/>
      <c r="AN61"/>
      <c r="AP61" s="179">
        <f t="shared" si="12"/>
        <v>0</v>
      </c>
      <c r="AQ61" s="179">
        <f t="shared" si="13"/>
        <v>0</v>
      </c>
      <c r="AR61" s="179">
        <f t="shared" si="14"/>
        <v>-1504625.7400000002</v>
      </c>
      <c r="AS61"/>
      <c r="AT61"/>
      <c r="AU61"/>
      <c r="AV61"/>
      <c r="AW61"/>
    </row>
    <row r="62" spans="1:61" ht="13.5" thickBot="1">
      <c r="A62" t="s">
        <v>4</v>
      </c>
      <c r="B62" s="185">
        <f t="shared" ref="B62:AL62" si="15">SUM(B8:B61)</f>
        <v>2471.4499999999998</v>
      </c>
      <c r="C62" s="185">
        <f t="shared" si="15"/>
        <v>-482126.02999999997</v>
      </c>
      <c r="D62" s="185">
        <f t="shared" si="15"/>
        <v>-233275.28000000003</v>
      </c>
      <c r="E62" s="185">
        <f t="shared" si="15"/>
        <v>-4682.3</v>
      </c>
      <c r="F62" s="185">
        <f t="shared" si="15"/>
        <v>-559969.11</v>
      </c>
      <c r="G62" s="185">
        <f t="shared" si="15"/>
        <v>-11043631.569999998</v>
      </c>
      <c r="H62" s="185">
        <f t="shared" si="15"/>
        <v>-6543.58</v>
      </c>
      <c r="I62" s="185">
        <f t="shared" si="15"/>
        <v>-19035220.18</v>
      </c>
      <c r="J62" s="185">
        <f t="shared" si="15"/>
        <v>-53117.05</v>
      </c>
      <c r="K62" s="185">
        <f t="shared" si="15"/>
        <v>-21640610.260000002</v>
      </c>
      <c r="L62" s="185">
        <f t="shared" si="15"/>
        <v>-1336086.6199999999</v>
      </c>
      <c r="M62" s="185">
        <f t="shared" si="15"/>
        <v>-877603.56999999983</v>
      </c>
      <c r="N62" s="185">
        <f t="shared" si="15"/>
        <v>-8507.9400000000023</v>
      </c>
      <c r="O62" s="185">
        <f t="shared" si="15"/>
        <v>-2978077.3299999996</v>
      </c>
      <c r="P62" s="185">
        <f t="shared" si="15"/>
        <v>-45574.479999999996</v>
      </c>
      <c r="Q62" s="185">
        <f t="shared" si="15"/>
        <v>-2064956.2</v>
      </c>
      <c r="R62" s="185">
        <f t="shared" si="15"/>
        <v>-240739.42000000004</v>
      </c>
      <c r="S62" s="185">
        <f t="shared" si="15"/>
        <v>-2915356.13</v>
      </c>
      <c r="T62" s="185">
        <f t="shared" si="15"/>
        <v>-74224.22</v>
      </c>
      <c r="U62" s="185">
        <f t="shared" si="15"/>
        <v>-62576.46</v>
      </c>
      <c r="V62" s="185">
        <f t="shared" si="15"/>
        <v>-18609247.130000003</v>
      </c>
      <c r="W62" s="185">
        <f t="shared" si="15"/>
        <v>-35989973.32</v>
      </c>
      <c r="X62" s="185">
        <f t="shared" si="15"/>
        <v>-2437444.61</v>
      </c>
      <c r="Y62" s="185">
        <f t="shared" si="15"/>
        <v>-974352.75</v>
      </c>
      <c r="Z62" s="185">
        <f t="shared" si="15"/>
        <v>-269845.37</v>
      </c>
      <c r="AA62" s="185">
        <f t="shared" si="15"/>
        <v>11892.76</v>
      </c>
      <c r="AB62" s="185">
        <f t="shared" si="15"/>
        <v>-7366.6699999999992</v>
      </c>
      <c r="AC62" s="185">
        <f t="shared" si="15"/>
        <v>-769568.94000000006</v>
      </c>
      <c r="AD62" s="185">
        <f t="shared" si="15"/>
        <v>-16663.419999999998</v>
      </c>
      <c r="AE62" s="185">
        <f t="shared" si="15"/>
        <v>-1233839.56</v>
      </c>
      <c r="AF62" s="185">
        <f t="shared" si="15"/>
        <v>-1157731.8600000001</v>
      </c>
      <c r="AG62" s="185">
        <f t="shared" si="15"/>
        <v>-6580293.75</v>
      </c>
      <c r="AH62" s="185">
        <f t="shared" si="15"/>
        <v>0</v>
      </c>
      <c r="AI62" s="185">
        <f t="shared" si="15"/>
        <v>0</v>
      </c>
      <c r="AJ62" s="185">
        <f t="shared" si="15"/>
        <v>0</v>
      </c>
      <c r="AK62" s="185">
        <f t="shared" si="15"/>
        <v>0</v>
      </c>
      <c r="AL62" s="185">
        <f t="shared" si="15"/>
        <v>-131694840.89999998</v>
      </c>
      <c r="AM62"/>
      <c r="AN62"/>
      <c r="AP62" s="179">
        <f t="shared" si="8"/>
        <v>-55270394.099999994</v>
      </c>
      <c r="AQ62" s="179">
        <f t="shared" si="9"/>
        <v>-66401029.990000002</v>
      </c>
      <c r="AR62" s="179">
        <f>SUM(Z62:AK62)</f>
        <v>-10023416.810000001</v>
      </c>
      <c r="AS62"/>
      <c r="AT62"/>
      <c r="AU62"/>
      <c r="AV62"/>
      <c r="AW62"/>
    </row>
    <row r="63" spans="1:61" ht="13.5" thickTop="1">
      <c r="A63" s="178" t="s">
        <v>216</v>
      </c>
      <c r="B63" s="7">
        <v>-42166.85</v>
      </c>
      <c r="C63" s="7">
        <v>0</v>
      </c>
      <c r="D63" s="7">
        <v>-394.74</v>
      </c>
      <c r="E63" s="7">
        <v>-690.94999999999993</v>
      </c>
      <c r="F63" s="7">
        <v>-90300.19</v>
      </c>
      <c r="G63" s="7">
        <v>-5969.46</v>
      </c>
      <c r="H63" s="7">
        <v>1588.01</v>
      </c>
      <c r="I63" s="7">
        <v>-29701.870000000003</v>
      </c>
      <c r="J63" s="7">
        <v>-48348.79</v>
      </c>
      <c r="K63" s="7">
        <v>-33794.93</v>
      </c>
      <c r="L63" s="7">
        <v>0</v>
      </c>
      <c r="M63" s="7">
        <v>0</v>
      </c>
      <c r="N63" s="7">
        <v>-5548.88</v>
      </c>
      <c r="O63" s="7">
        <v>0</v>
      </c>
      <c r="P63" s="7">
        <v>0</v>
      </c>
      <c r="Q63" s="7">
        <v>-2073.5500000000002</v>
      </c>
      <c r="R63" s="7">
        <v>-6698.04</v>
      </c>
      <c r="S63" s="7">
        <v>-891.39</v>
      </c>
      <c r="T63" s="7">
        <v>0</v>
      </c>
      <c r="U63" s="7">
        <v>-1096.49</v>
      </c>
      <c r="V63" s="7">
        <v>-1979215.15</v>
      </c>
      <c r="W63" s="7">
        <v>-243856.04</v>
      </c>
      <c r="X63" s="7">
        <v>0</v>
      </c>
      <c r="Y63" s="7">
        <v>-2247.9300000000003</v>
      </c>
      <c r="Z63" s="7">
        <v>0</v>
      </c>
      <c r="AA63" s="7">
        <v>0</v>
      </c>
      <c r="AB63" s="7">
        <v>-6534.51</v>
      </c>
      <c r="AC63" s="7">
        <v>-1433.04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  <c r="AL63" s="7">
        <f>SUM(B63:Y63)</f>
        <v>-2491407.2400000002</v>
      </c>
      <c r="AM63"/>
      <c r="AN63" s="178" t="s">
        <v>301</v>
      </c>
      <c r="AP63" s="179">
        <f>AP62-'Exhibit 1.1 Page 4'!D8</f>
        <v>28729605.900000006</v>
      </c>
      <c r="AQ63" s="179">
        <f>AQ62+AP63</f>
        <v>-37671424.089999996</v>
      </c>
      <c r="AR63" s="179"/>
      <c r="AS63"/>
      <c r="AT63"/>
      <c r="AU63"/>
      <c r="AV63"/>
      <c r="AW63"/>
    </row>
    <row r="64" spans="1:61"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</row>
    <row r="65" spans="1:61"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</row>
    <row r="67" spans="1:61">
      <c r="A67" s="3" t="s">
        <v>6</v>
      </c>
    </row>
    <row r="68" spans="1:61" s="7" customFormat="1"/>
    <row r="69" spans="1:61">
      <c r="A69" s="3" t="s">
        <v>8</v>
      </c>
      <c r="B69" s="2" t="s">
        <v>12</v>
      </c>
      <c r="C69" s="2" t="s">
        <v>13</v>
      </c>
      <c r="D69" s="2" t="s">
        <v>14</v>
      </c>
      <c r="E69" s="2" t="s">
        <v>15</v>
      </c>
      <c r="F69" s="2" t="s">
        <v>16</v>
      </c>
      <c r="G69" s="2" t="s">
        <v>17</v>
      </c>
      <c r="H69" s="2" t="s">
        <v>18</v>
      </c>
      <c r="I69" s="2" t="s">
        <v>19</v>
      </c>
      <c r="J69" s="2" t="s">
        <v>20</v>
      </c>
      <c r="K69" s="2" t="s">
        <v>21</v>
      </c>
      <c r="L69" s="2" t="s">
        <v>22</v>
      </c>
      <c r="M69" s="2" t="s">
        <v>23</v>
      </c>
      <c r="N69" s="2" t="s">
        <v>24</v>
      </c>
      <c r="O69" s="2" t="s">
        <v>25</v>
      </c>
      <c r="P69" s="2" t="s">
        <v>26</v>
      </c>
      <c r="Q69" s="2" t="s">
        <v>27</v>
      </c>
      <c r="R69" s="2" t="s">
        <v>28</v>
      </c>
      <c r="S69" s="2" t="s">
        <v>29</v>
      </c>
      <c r="T69" s="2" t="s">
        <v>30</v>
      </c>
      <c r="U69" s="2" t="s">
        <v>31</v>
      </c>
      <c r="V69" s="2" t="s">
        <v>32</v>
      </c>
    </row>
    <row r="70" spans="1:61">
      <c r="A70" s="2" t="s">
        <v>10</v>
      </c>
      <c r="B70" s="14">
        <v>0.52500000000000002</v>
      </c>
      <c r="C70" s="14">
        <v>4.7500000000000001E-2</v>
      </c>
      <c r="D70" s="14">
        <v>4.2799999999999998E-2</v>
      </c>
      <c r="E70" s="14">
        <v>3.85E-2</v>
      </c>
      <c r="F70" s="14">
        <v>3.4700000000000002E-2</v>
      </c>
      <c r="G70" s="14">
        <v>3.1199999999999999E-2</v>
      </c>
      <c r="H70" s="14">
        <v>2.9499999999999998E-2</v>
      </c>
      <c r="I70" s="14">
        <v>2.9499999999999998E-2</v>
      </c>
      <c r="J70" s="14">
        <v>2.9600000000000001E-2</v>
      </c>
      <c r="K70" s="14">
        <v>2.9499999999999998E-2</v>
      </c>
      <c r="L70" s="14">
        <v>2.9600000000000001E-2</v>
      </c>
      <c r="M70" s="14">
        <v>2.9499999999999998E-2</v>
      </c>
      <c r="N70" s="14">
        <v>2.9600000000000001E-2</v>
      </c>
      <c r="O70" s="14">
        <v>2.9499999999999998E-2</v>
      </c>
      <c r="P70" s="14">
        <v>2.9600000000000001E-2</v>
      </c>
      <c r="Q70" s="14">
        <v>1.46E-2</v>
      </c>
      <c r="R70" s="14"/>
      <c r="S70" s="14"/>
      <c r="T70" s="14"/>
      <c r="U70" s="14"/>
      <c r="V70" s="14"/>
    </row>
    <row r="71" spans="1:61">
      <c r="A71" s="2" t="s">
        <v>11</v>
      </c>
      <c r="B71" s="14">
        <v>0.51880000000000004</v>
      </c>
      <c r="C71" s="14">
        <v>3.61E-2</v>
      </c>
      <c r="D71" s="14">
        <v>3.3399999999999999E-2</v>
      </c>
      <c r="E71" s="14">
        <v>3.09E-2</v>
      </c>
      <c r="F71" s="14">
        <v>2.86E-2</v>
      </c>
      <c r="G71" s="14">
        <v>2.64E-2</v>
      </c>
      <c r="H71" s="14">
        <v>2.4400000000000002E-2</v>
      </c>
      <c r="I71" s="14">
        <v>2.2599999999999999E-2</v>
      </c>
      <c r="J71" s="14">
        <v>2.231E-2</v>
      </c>
      <c r="K71" s="14">
        <v>2.23E-2</v>
      </c>
      <c r="L71" s="14">
        <v>2.231E-2</v>
      </c>
      <c r="M71" s="14">
        <v>2.23E-2</v>
      </c>
      <c r="N71" s="14">
        <v>2.231E-2</v>
      </c>
      <c r="O71" s="14">
        <v>2.23E-2</v>
      </c>
      <c r="P71" s="14">
        <v>2.231E-2</v>
      </c>
      <c r="Q71" s="14">
        <v>2.23E-2</v>
      </c>
      <c r="R71" s="14">
        <v>2.231E-2</v>
      </c>
      <c r="S71" s="14">
        <v>2.23E-2</v>
      </c>
      <c r="T71" s="14">
        <v>2.231E-2</v>
      </c>
      <c r="U71" s="14">
        <v>2.23E-2</v>
      </c>
      <c r="V71" s="14">
        <v>1.1140000000000001E-2</v>
      </c>
    </row>
    <row r="72" spans="1:61">
      <c r="A72" s="2" t="s">
        <v>9</v>
      </c>
      <c r="B72" s="14">
        <v>1</v>
      </c>
      <c r="C72" s="14">
        <v>0</v>
      </c>
      <c r="D72" s="14">
        <v>0</v>
      </c>
      <c r="E72" s="14">
        <v>0</v>
      </c>
      <c r="F72" s="14">
        <v>0</v>
      </c>
      <c r="G72" s="14">
        <v>0</v>
      </c>
      <c r="H72" s="14">
        <v>0</v>
      </c>
      <c r="I72" s="14">
        <v>0</v>
      </c>
      <c r="J72" s="14">
        <v>0</v>
      </c>
      <c r="K72" s="14">
        <v>0</v>
      </c>
      <c r="L72" s="14">
        <v>0</v>
      </c>
      <c r="M72" s="14">
        <v>0</v>
      </c>
      <c r="N72" s="14">
        <v>0</v>
      </c>
      <c r="O72" s="14">
        <v>0</v>
      </c>
      <c r="P72" s="14">
        <v>0</v>
      </c>
      <c r="Q72" s="14">
        <v>0</v>
      </c>
      <c r="R72" s="14"/>
      <c r="S72" s="14"/>
      <c r="T72" s="14"/>
      <c r="U72" s="14"/>
      <c r="V72" s="14"/>
    </row>
    <row r="73" spans="1:61">
      <c r="A73" s="178" t="s">
        <v>207</v>
      </c>
      <c r="B73" s="14">
        <v>3.7600000000000001E-2</v>
      </c>
      <c r="C73" s="14">
        <v>7.22E-2</v>
      </c>
      <c r="D73" s="14">
        <v>6.6799999999999998E-2</v>
      </c>
      <c r="E73" s="14">
        <v>6.1800000000000001E-2</v>
      </c>
      <c r="F73" s="14">
        <v>5.7200000000000001E-2</v>
      </c>
      <c r="G73" s="14">
        <v>5.28E-2</v>
      </c>
      <c r="H73" s="14">
        <v>4.8800000000000003E-2</v>
      </c>
      <c r="I73" s="14">
        <v>4.5199999999999997E-2</v>
      </c>
      <c r="J73" s="14">
        <v>4.462E-2</v>
      </c>
      <c r="K73" s="14">
        <v>4.4600000000000001E-2</v>
      </c>
      <c r="L73" s="14">
        <v>4.462E-2</v>
      </c>
      <c r="M73" s="14">
        <v>4.4600000000000001E-2</v>
      </c>
      <c r="N73" s="14">
        <v>4.462E-2</v>
      </c>
      <c r="O73" s="14">
        <v>4.4600000000000001E-2</v>
      </c>
      <c r="P73" s="14">
        <v>4.462E-2</v>
      </c>
      <c r="Q73" s="14">
        <v>4.4600000000000001E-2</v>
      </c>
      <c r="R73" s="14">
        <v>4.462E-2</v>
      </c>
      <c r="S73" s="14">
        <v>4.4600000000000001E-2</v>
      </c>
      <c r="T73" s="14">
        <v>4.462E-2</v>
      </c>
      <c r="U73" s="14">
        <v>4.4600000000000001E-2</v>
      </c>
      <c r="V73" s="14">
        <v>2.2280000000000001E-2</v>
      </c>
    </row>
    <row r="75" spans="1:61">
      <c r="A75" s="3" t="s">
        <v>33</v>
      </c>
      <c r="B75" s="213">
        <f>B7</f>
        <v>41305</v>
      </c>
      <c r="C75" s="213">
        <f t="shared" ref="C75" si="16">EOMONTH(B75,1)</f>
        <v>41333</v>
      </c>
      <c r="D75" s="213">
        <f t="shared" ref="D75" si="17">EOMONTH(C75,1)</f>
        <v>41364</v>
      </c>
      <c r="E75" s="213">
        <f t="shared" ref="E75" si="18">EOMONTH(D75,1)</f>
        <v>41394</v>
      </c>
      <c r="F75" s="213">
        <f t="shared" ref="F75" si="19">EOMONTH(E75,1)</f>
        <v>41425</v>
      </c>
      <c r="G75" s="213">
        <f t="shared" ref="G75" si="20">EOMONTH(F75,1)</f>
        <v>41455</v>
      </c>
      <c r="H75" s="213">
        <f t="shared" ref="H75" si="21">EOMONTH(G75,1)</f>
        <v>41486</v>
      </c>
      <c r="I75" s="213">
        <f t="shared" ref="I75" si="22">EOMONTH(H75,1)</f>
        <v>41517</v>
      </c>
      <c r="J75" s="213">
        <f t="shared" ref="J75" si="23">EOMONTH(I75,1)</f>
        <v>41547</v>
      </c>
      <c r="K75" s="213">
        <f t="shared" ref="K75" si="24">EOMONTH(J75,1)</f>
        <v>41578</v>
      </c>
      <c r="L75" s="213">
        <f t="shared" ref="L75" si="25">EOMONTH(K75,1)</f>
        <v>41608</v>
      </c>
      <c r="M75" s="213">
        <f t="shared" ref="M75" si="26">EOMONTH(L75,1)</f>
        <v>41639</v>
      </c>
      <c r="N75" s="213">
        <f t="shared" ref="N75" si="27">EOMONTH(M75,1)</f>
        <v>41670</v>
      </c>
      <c r="O75" s="213">
        <f t="shared" ref="O75" si="28">EOMONTH(N75,1)</f>
        <v>41698</v>
      </c>
      <c r="P75" s="213">
        <f t="shared" ref="P75" si="29">EOMONTH(O75,1)</f>
        <v>41729</v>
      </c>
      <c r="Q75" s="213">
        <f t="shared" ref="Q75" si="30">EOMONTH(P75,1)</f>
        <v>41759</v>
      </c>
      <c r="R75" s="213">
        <f t="shared" ref="R75" si="31">EOMONTH(Q75,1)</f>
        <v>41790</v>
      </c>
      <c r="S75" s="213">
        <f t="shared" ref="S75" si="32">EOMONTH(R75,1)</f>
        <v>41820</v>
      </c>
      <c r="T75" s="213">
        <f t="shared" ref="T75" si="33">EOMONTH(S75,1)</f>
        <v>41851</v>
      </c>
      <c r="U75" s="213">
        <f t="shared" ref="U75" si="34">EOMONTH(T75,1)</f>
        <v>41882</v>
      </c>
      <c r="V75" s="213">
        <f t="shared" ref="V75" si="35">EOMONTH(U75,1)</f>
        <v>41912</v>
      </c>
      <c r="W75" s="3">
        <f t="shared" ref="W75" si="36">EOMONTH(V75,1)</f>
        <v>41943</v>
      </c>
      <c r="X75" s="3">
        <f t="shared" ref="X75" si="37">EOMONTH(W75,1)</f>
        <v>41973</v>
      </c>
      <c r="Y75" s="3">
        <f t="shared" ref="Y75" si="38">EOMONTH(X75,1)</f>
        <v>42004</v>
      </c>
      <c r="Z75" s="3">
        <f t="shared" ref="Z75" si="39">EOMONTH(Y75,1)</f>
        <v>42035</v>
      </c>
      <c r="AA75" s="3">
        <f t="shared" ref="AA75" si="40">EOMONTH(Z75,1)</f>
        <v>42063</v>
      </c>
      <c r="AB75" s="3">
        <f t="shared" ref="AB75" si="41">EOMONTH(AA75,1)</f>
        <v>42094</v>
      </c>
      <c r="AC75" s="3">
        <f t="shared" ref="AC75" si="42">EOMONTH(AB75,1)</f>
        <v>42124</v>
      </c>
      <c r="AD75" s="3">
        <f t="shared" ref="AD75" si="43">EOMONTH(AC75,1)</f>
        <v>42155</v>
      </c>
      <c r="AE75" s="3">
        <f t="shared" ref="AE75" si="44">EOMONTH(AD75,1)</f>
        <v>42185</v>
      </c>
      <c r="AF75" s="3">
        <f t="shared" ref="AF75" si="45">EOMONTH(AE75,1)</f>
        <v>42216</v>
      </c>
      <c r="AG75" s="3">
        <f t="shared" ref="AG75" si="46">EOMONTH(AF75,1)</f>
        <v>42247</v>
      </c>
      <c r="AH75" s="3">
        <f t="shared" ref="AH75" si="47">EOMONTH(AG75,1)</f>
        <v>42277</v>
      </c>
      <c r="AI75" s="3">
        <f t="shared" ref="AI75" si="48">EOMONTH(AH75,1)</f>
        <v>42308</v>
      </c>
      <c r="AJ75" s="3">
        <f t="shared" ref="AJ75" si="49">EOMONTH(AI75,1)</f>
        <v>42338</v>
      </c>
      <c r="AK75" s="3">
        <f>EOMONTH(AJ75,1)</f>
        <v>42369</v>
      </c>
      <c r="AL75" s="3">
        <f t="shared" ref="AL75:AW75" si="50">EOMONTH(AK75,1)</f>
        <v>42400</v>
      </c>
      <c r="AM75" s="3">
        <f t="shared" si="50"/>
        <v>42429</v>
      </c>
      <c r="AN75" s="3">
        <f t="shared" si="50"/>
        <v>42460</v>
      </c>
      <c r="AO75" s="3">
        <f t="shared" si="50"/>
        <v>42490</v>
      </c>
      <c r="AP75" s="3">
        <f t="shared" si="50"/>
        <v>42521</v>
      </c>
      <c r="AQ75" s="3">
        <f t="shared" si="50"/>
        <v>42551</v>
      </c>
      <c r="AR75" s="3">
        <f t="shared" si="50"/>
        <v>42582</v>
      </c>
      <c r="AS75" s="3">
        <f t="shared" si="50"/>
        <v>42613</v>
      </c>
      <c r="AT75" s="3">
        <f t="shared" si="50"/>
        <v>42643</v>
      </c>
      <c r="AU75" s="3">
        <f t="shared" si="50"/>
        <v>42674</v>
      </c>
      <c r="AV75" s="3">
        <f t="shared" si="50"/>
        <v>42704</v>
      </c>
      <c r="AW75" s="3">
        <f t="shared" si="50"/>
        <v>42735</v>
      </c>
    </row>
    <row r="76" spans="1:61">
      <c r="A76" s="184" t="s">
        <v>205</v>
      </c>
      <c r="B76" s="214"/>
      <c r="C76" s="214"/>
      <c r="D76" s="214"/>
      <c r="E76" s="214"/>
      <c r="F76" s="214"/>
      <c r="G76" s="214"/>
      <c r="H76" s="214"/>
      <c r="I76" s="214"/>
      <c r="J76" s="214"/>
      <c r="K76" s="214"/>
      <c r="L76" s="214"/>
      <c r="M76" s="214"/>
      <c r="N76" s="214"/>
      <c r="O76" s="214"/>
      <c r="P76" s="214"/>
      <c r="Q76" s="214"/>
      <c r="R76" s="214"/>
      <c r="S76" s="214"/>
      <c r="T76" s="214"/>
      <c r="U76" s="214"/>
      <c r="V76" s="214"/>
      <c r="W76" s="7"/>
      <c r="X76" s="7"/>
      <c r="Y76" s="7"/>
      <c r="Z76" s="7"/>
      <c r="AA76" s="7"/>
    </row>
    <row r="77" spans="1:61">
      <c r="A77" s="183" t="s">
        <v>202</v>
      </c>
      <c r="B77" s="214">
        <f t="shared" ref="B77:L77" si="51">-SUM($B$62:$M$62)*$B$71/12*0</f>
        <v>0</v>
      </c>
      <c r="C77" s="214">
        <f>-SUM($B$62:$M$62)*$B$71/12*0</f>
        <v>0</v>
      </c>
      <c r="D77" s="214">
        <f t="shared" si="51"/>
        <v>0</v>
      </c>
      <c r="E77" s="214">
        <f t="shared" si="51"/>
        <v>0</v>
      </c>
      <c r="F77" s="214">
        <f t="shared" si="51"/>
        <v>0</v>
      </c>
      <c r="G77" s="214">
        <f t="shared" si="51"/>
        <v>0</v>
      </c>
      <c r="H77" s="214">
        <f t="shared" si="51"/>
        <v>0</v>
      </c>
      <c r="I77" s="214">
        <f t="shared" si="51"/>
        <v>0</v>
      </c>
      <c r="J77" s="214">
        <f t="shared" si="51"/>
        <v>0</v>
      </c>
      <c r="K77" s="214">
        <f t="shared" si="51"/>
        <v>0</v>
      </c>
      <c r="L77" s="214">
        <f t="shared" si="51"/>
        <v>0</v>
      </c>
      <c r="M77" s="214">
        <f>-SUM($B$62:$M$62)*$B$71/12*0</f>
        <v>0</v>
      </c>
      <c r="N77" s="214">
        <f t="shared" ref="N77:V77" si="52">-SUM($B$62:$M$62)*$C$71/12*0</f>
        <v>0</v>
      </c>
      <c r="O77" s="214">
        <f t="shared" si="52"/>
        <v>0</v>
      </c>
      <c r="P77" s="214">
        <f t="shared" si="52"/>
        <v>0</v>
      </c>
      <c r="Q77" s="214">
        <f t="shared" si="52"/>
        <v>0</v>
      </c>
      <c r="R77" s="214">
        <f t="shared" si="52"/>
        <v>0</v>
      </c>
      <c r="S77" s="214">
        <f t="shared" si="52"/>
        <v>0</v>
      </c>
      <c r="T77" s="214">
        <f t="shared" si="52"/>
        <v>0</v>
      </c>
      <c r="U77" s="214">
        <f t="shared" si="52"/>
        <v>0</v>
      </c>
      <c r="V77" s="214">
        <f t="shared" si="52"/>
        <v>0</v>
      </c>
      <c r="W77" s="7">
        <f>-SUM($B$62:$M$62)*$C$71/12*0</f>
        <v>0</v>
      </c>
      <c r="X77" s="7">
        <f t="shared" ref="X77:AW77" si="53">-SUM($B$62:$M$62)*$C$71/12*0</f>
        <v>0</v>
      </c>
      <c r="Y77" s="7">
        <f t="shared" si="53"/>
        <v>0</v>
      </c>
      <c r="Z77" s="7">
        <f t="shared" si="53"/>
        <v>0</v>
      </c>
      <c r="AA77" s="7">
        <f t="shared" si="53"/>
        <v>0</v>
      </c>
      <c r="AB77" s="7">
        <f t="shared" si="53"/>
        <v>0</v>
      </c>
      <c r="AC77" s="7">
        <f t="shared" si="53"/>
        <v>0</v>
      </c>
      <c r="AD77" s="7">
        <f t="shared" si="53"/>
        <v>0</v>
      </c>
      <c r="AE77" s="7">
        <f t="shared" si="53"/>
        <v>0</v>
      </c>
      <c r="AF77" s="7">
        <f t="shared" si="53"/>
        <v>0</v>
      </c>
      <c r="AG77" s="7">
        <f t="shared" si="53"/>
        <v>0</v>
      </c>
      <c r="AH77" s="7">
        <f t="shared" si="53"/>
        <v>0</v>
      </c>
      <c r="AI77" s="7">
        <f t="shared" si="53"/>
        <v>0</v>
      </c>
      <c r="AJ77" s="7">
        <f t="shared" si="53"/>
        <v>0</v>
      </c>
      <c r="AK77" s="7">
        <f t="shared" si="53"/>
        <v>0</v>
      </c>
      <c r="AL77" s="7">
        <f t="shared" si="53"/>
        <v>0</v>
      </c>
      <c r="AM77" s="7">
        <f t="shared" si="53"/>
        <v>0</v>
      </c>
      <c r="AN77" s="7">
        <f t="shared" si="53"/>
        <v>0</v>
      </c>
      <c r="AO77" s="7">
        <f t="shared" si="53"/>
        <v>0</v>
      </c>
      <c r="AP77" s="7">
        <f t="shared" si="53"/>
        <v>0</v>
      </c>
      <c r="AQ77" s="7">
        <f t="shared" si="53"/>
        <v>0</v>
      </c>
      <c r="AR77" s="7">
        <f t="shared" si="53"/>
        <v>0</v>
      </c>
      <c r="AS77" s="7">
        <f t="shared" si="53"/>
        <v>0</v>
      </c>
      <c r="AT77" s="7">
        <f t="shared" si="53"/>
        <v>0</v>
      </c>
      <c r="AU77" s="7">
        <f t="shared" si="53"/>
        <v>0</v>
      </c>
      <c r="AV77" s="7">
        <f t="shared" si="53"/>
        <v>0</v>
      </c>
      <c r="AW77" s="7">
        <f t="shared" si="53"/>
        <v>0</v>
      </c>
    </row>
    <row r="78" spans="1:61">
      <c r="A78" s="184" t="s">
        <v>206</v>
      </c>
      <c r="B78" s="214"/>
      <c r="C78" s="214"/>
      <c r="D78" s="214"/>
      <c r="E78" s="214"/>
      <c r="F78" s="214"/>
      <c r="G78" s="214"/>
      <c r="H78" s="214"/>
      <c r="I78" s="214"/>
      <c r="J78" s="214"/>
      <c r="K78" s="214"/>
      <c r="L78" s="214"/>
      <c r="M78" s="214"/>
      <c r="N78" s="214"/>
      <c r="O78" s="214"/>
      <c r="P78" s="214"/>
      <c r="Q78" s="214"/>
      <c r="R78" s="214"/>
      <c r="S78" s="214"/>
      <c r="T78" s="214"/>
      <c r="U78" s="214"/>
      <c r="V78" s="214"/>
      <c r="W78" s="7"/>
      <c r="X78" s="7"/>
      <c r="Y78" s="7"/>
      <c r="Z78" s="7"/>
      <c r="AA78" s="7"/>
    </row>
    <row r="79" spans="1:61">
      <c r="A79" s="183" t="s">
        <v>202</v>
      </c>
      <c r="B79" s="214"/>
      <c r="C79" s="214"/>
      <c r="D79" s="214"/>
      <c r="E79" s="214"/>
      <c r="F79" s="214"/>
      <c r="G79" s="214"/>
      <c r="H79" s="214"/>
      <c r="I79" s="214"/>
      <c r="J79" s="214"/>
      <c r="K79" s="214"/>
      <c r="L79" s="214"/>
      <c r="M79" s="214"/>
      <c r="N79" s="214">
        <f t="shared" ref="N79:Y79" si="54">-$AQ$63*$B$71/12</f>
        <v>1628661.2348243333</v>
      </c>
      <c r="O79" s="214">
        <f t="shared" si="54"/>
        <v>1628661.2348243333</v>
      </c>
      <c r="P79" s="214">
        <f t="shared" si="54"/>
        <v>1628661.2348243333</v>
      </c>
      <c r="Q79" s="214">
        <f t="shared" si="54"/>
        <v>1628661.2348243333</v>
      </c>
      <c r="R79" s="214">
        <f t="shared" si="54"/>
        <v>1628661.2348243333</v>
      </c>
      <c r="S79" s="214">
        <f t="shared" si="54"/>
        <v>1628661.2348243333</v>
      </c>
      <c r="T79" s="214">
        <f t="shared" si="54"/>
        <v>1628661.2348243333</v>
      </c>
      <c r="U79" s="214">
        <f t="shared" si="54"/>
        <v>1628661.2348243333</v>
      </c>
      <c r="V79" s="214">
        <f t="shared" si="54"/>
        <v>1628661.2348243333</v>
      </c>
      <c r="W79" s="7">
        <f t="shared" si="54"/>
        <v>1628661.2348243333</v>
      </c>
      <c r="X79" s="7">
        <f t="shared" si="54"/>
        <v>1628661.2348243333</v>
      </c>
      <c r="Y79" s="7">
        <f t="shared" si="54"/>
        <v>1628661.2348243333</v>
      </c>
      <c r="Z79" s="7">
        <f t="shared" ref="Z79:AK79" si="55">-$AQ$63*$C$71/12</f>
        <v>113328.20080408332</v>
      </c>
      <c r="AA79" s="7">
        <f t="shared" si="55"/>
        <v>113328.20080408332</v>
      </c>
      <c r="AB79" s="7">
        <f t="shared" si="55"/>
        <v>113328.20080408332</v>
      </c>
      <c r="AC79" s="7">
        <f t="shared" si="55"/>
        <v>113328.20080408332</v>
      </c>
      <c r="AD79" s="7">
        <f t="shared" si="55"/>
        <v>113328.20080408332</v>
      </c>
      <c r="AE79" s="7">
        <f t="shared" si="55"/>
        <v>113328.20080408332</v>
      </c>
      <c r="AF79" s="7">
        <f t="shared" si="55"/>
        <v>113328.20080408332</v>
      </c>
      <c r="AG79" s="7">
        <f t="shared" si="55"/>
        <v>113328.20080408332</v>
      </c>
      <c r="AH79" s="7">
        <f t="shared" si="55"/>
        <v>113328.20080408332</v>
      </c>
      <c r="AI79" s="7">
        <f t="shared" si="55"/>
        <v>113328.20080408332</v>
      </c>
      <c r="AJ79" s="7">
        <f t="shared" si="55"/>
        <v>113328.20080408332</v>
      </c>
      <c r="AK79" s="7">
        <f t="shared" si="55"/>
        <v>113328.20080408332</v>
      </c>
      <c r="AL79" s="7">
        <f>-$AQ$63*$D$71/12</f>
        <v>104852.13038383331</v>
      </c>
      <c r="AM79" s="7">
        <f t="shared" ref="AM79:AW79" si="56">-$AQ$63*$D$71/12</f>
        <v>104852.13038383331</v>
      </c>
      <c r="AN79" s="7">
        <f t="shared" si="56"/>
        <v>104852.13038383331</v>
      </c>
      <c r="AO79" s="7">
        <f t="shared" si="56"/>
        <v>104852.13038383331</v>
      </c>
      <c r="AP79" s="7">
        <f t="shared" si="56"/>
        <v>104852.13038383331</v>
      </c>
      <c r="AQ79" s="7">
        <f t="shared" si="56"/>
        <v>104852.13038383331</v>
      </c>
      <c r="AR79" s="7">
        <f t="shared" si="56"/>
        <v>104852.13038383331</v>
      </c>
      <c r="AS79" s="7">
        <f t="shared" si="56"/>
        <v>104852.13038383331</v>
      </c>
      <c r="AT79" s="7">
        <f t="shared" si="56"/>
        <v>104852.13038383331</v>
      </c>
      <c r="AU79" s="7">
        <f t="shared" si="56"/>
        <v>104852.13038383331</v>
      </c>
      <c r="AV79" s="7">
        <f t="shared" si="56"/>
        <v>104852.13038383331</v>
      </c>
      <c r="AW79" s="7">
        <f t="shared" si="56"/>
        <v>104852.13038383331</v>
      </c>
    </row>
    <row r="80" spans="1:61">
      <c r="A80" s="218" t="s">
        <v>314</v>
      </c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7"/>
      <c r="X80" s="7"/>
      <c r="Y80" s="7"/>
      <c r="Z80" s="7"/>
      <c r="AA80" s="7"/>
    </row>
    <row r="81" spans="1:49">
      <c r="A81" s="226" t="s">
        <v>316</v>
      </c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7"/>
      <c r="X81" s="7"/>
      <c r="Y81" s="7"/>
      <c r="Z81" s="7">
        <f>-$AR$62*$B$73/12</f>
        <v>31406.70600466667</v>
      </c>
      <c r="AA81" s="7">
        <f t="shared" ref="AA81:AJ81" si="57">-$AR$62*$B$73/12</f>
        <v>31406.70600466667</v>
      </c>
      <c r="AB81" s="7">
        <f t="shared" si="57"/>
        <v>31406.70600466667</v>
      </c>
      <c r="AC81" s="7">
        <f t="shared" si="57"/>
        <v>31406.70600466667</v>
      </c>
      <c r="AD81" s="7">
        <f t="shared" si="57"/>
        <v>31406.70600466667</v>
      </c>
      <c r="AE81" s="7">
        <f t="shared" si="57"/>
        <v>31406.70600466667</v>
      </c>
      <c r="AF81" s="7">
        <f t="shared" si="57"/>
        <v>31406.70600466667</v>
      </c>
      <c r="AG81" s="7">
        <f t="shared" si="57"/>
        <v>31406.70600466667</v>
      </c>
      <c r="AH81" s="7">
        <f t="shared" si="57"/>
        <v>31406.70600466667</v>
      </c>
      <c r="AI81" s="7">
        <f t="shared" si="57"/>
        <v>31406.70600466667</v>
      </c>
      <c r="AJ81" s="7">
        <f t="shared" si="57"/>
        <v>31406.70600466667</v>
      </c>
      <c r="AK81" s="7">
        <f>-$AR$62*$B$73/12</f>
        <v>31406.70600466667</v>
      </c>
      <c r="AL81" s="7">
        <f>-$AR$62*$C$73/12</f>
        <v>60307.557806833334</v>
      </c>
      <c r="AM81" s="7">
        <f t="shared" ref="AM81:AW81" si="58">-$AR$62*$C$73/12</f>
        <v>60307.557806833334</v>
      </c>
      <c r="AN81" s="7">
        <f t="shared" si="58"/>
        <v>60307.557806833334</v>
      </c>
      <c r="AO81" s="7">
        <f t="shared" si="58"/>
        <v>60307.557806833334</v>
      </c>
      <c r="AP81" s="7">
        <f>-$AR$62*$C$73/12</f>
        <v>60307.557806833334</v>
      </c>
      <c r="AQ81" s="7">
        <f t="shared" si="58"/>
        <v>60307.557806833334</v>
      </c>
      <c r="AR81" s="7">
        <f t="shared" si="58"/>
        <v>60307.557806833334</v>
      </c>
      <c r="AS81" s="7">
        <f t="shared" si="58"/>
        <v>60307.557806833334</v>
      </c>
      <c r="AT81" s="7">
        <f t="shared" si="58"/>
        <v>60307.557806833334</v>
      </c>
      <c r="AU81" s="7">
        <f t="shared" si="58"/>
        <v>60307.557806833334</v>
      </c>
      <c r="AV81" s="7">
        <f t="shared" si="58"/>
        <v>60307.557806833334</v>
      </c>
      <c r="AW81" s="7">
        <f t="shared" si="58"/>
        <v>60307.557806833334</v>
      </c>
    </row>
    <row r="82" spans="1:49">
      <c r="A82" s="218" t="s">
        <v>303</v>
      </c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7">
        <f>-'Exhibit 1.1'!Y72</f>
        <v>174550</v>
      </c>
      <c r="X82" s="7">
        <f>-'Exhibit 1.1'!Z72</f>
        <v>0</v>
      </c>
      <c r="Y82" s="7">
        <f>-'Exhibit 1.1'!AA72</f>
        <v>2247.9300000000003</v>
      </c>
      <c r="Z82" s="7">
        <f>-'Exhibit 1.1'!AB72</f>
        <v>0</v>
      </c>
      <c r="AA82" s="7">
        <f>-'Exhibit 1.1'!AC72</f>
        <v>0</v>
      </c>
      <c r="AB82" s="7">
        <f>-'Exhibit 1.1'!AD72</f>
        <v>6534.51</v>
      </c>
      <c r="AC82" s="7">
        <f>-'Exhibit 1.1'!AE72</f>
        <v>1433.04</v>
      </c>
      <c r="AD82" s="7">
        <f>-'Exhibit 1.1'!AF72</f>
        <v>0</v>
      </c>
      <c r="AE82" s="7">
        <f>-'Exhibit 1.1'!AG72</f>
        <v>0</v>
      </c>
      <c r="AF82" s="7">
        <f>-'Exhibit 1.1'!AH72</f>
        <v>0</v>
      </c>
      <c r="AG82" s="7">
        <f>-'Exhibit 1.1'!AI72</f>
        <v>0</v>
      </c>
      <c r="AH82" s="7">
        <f>-'Exhibit 1.1'!AJ72</f>
        <v>0</v>
      </c>
      <c r="AI82" s="7">
        <f>-'Exhibit 1.1'!AK72</f>
        <v>0</v>
      </c>
      <c r="AJ82" s="7">
        <f>-'Exhibit 1.1'!AL72</f>
        <v>0</v>
      </c>
      <c r="AK82" s="7">
        <f>-'Exhibit 1.1'!AM72</f>
        <v>0</v>
      </c>
      <c r="AL82" s="7">
        <f>-'Exhibit 1.1'!AN72</f>
        <v>0</v>
      </c>
      <c r="AM82" s="7">
        <f>-'Exhibit 1.1'!AO72</f>
        <v>0</v>
      </c>
      <c r="AN82" s="7">
        <f>-'Exhibit 1.1'!AP72</f>
        <v>0</v>
      </c>
      <c r="AO82" s="7">
        <f>-'Exhibit 1.1'!AQ72</f>
        <v>0</v>
      </c>
      <c r="AP82" s="7">
        <f>-'Exhibit 1.1'!AR72</f>
        <v>0</v>
      </c>
      <c r="AQ82" s="7">
        <f>-'Exhibit 1.1'!AS72</f>
        <v>0</v>
      </c>
      <c r="AR82" s="7">
        <f>-'Exhibit 1.1'!AT72</f>
        <v>0</v>
      </c>
      <c r="AS82" s="7">
        <f>-'Exhibit 1.1'!AU72</f>
        <v>0</v>
      </c>
      <c r="AT82" s="7">
        <f>-'Exhibit 1.1'!AV72</f>
        <v>0</v>
      </c>
      <c r="AU82" s="7">
        <f>-'Exhibit 1.1'!AW72</f>
        <v>0</v>
      </c>
      <c r="AV82" s="7">
        <f>-'Exhibit 1.1'!AX72</f>
        <v>0</v>
      </c>
      <c r="AW82" s="7">
        <f>-'Exhibit 1.1'!AY72</f>
        <v>0</v>
      </c>
    </row>
    <row r="83" spans="1:49">
      <c r="A83" s="180" t="s">
        <v>156</v>
      </c>
      <c r="B83" s="215">
        <f t="shared" ref="B83:V83" si="59">SUM(B76:B79)</f>
        <v>0</v>
      </c>
      <c r="C83" s="215">
        <f t="shared" si="59"/>
        <v>0</v>
      </c>
      <c r="D83" s="215">
        <f t="shared" si="59"/>
        <v>0</v>
      </c>
      <c r="E83" s="215">
        <f t="shared" si="59"/>
        <v>0</v>
      </c>
      <c r="F83" s="215">
        <f t="shared" si="59"/>
        <v>0</v>
      </c>
      <c r="G83" s="215">
        <f t="shared" si="59"/>
        <v>0</v>
      </c>
      <c r="H83" s="215">
        <f t="shared" si="59"/>
        <v>0</v>
      </c>
      <c r="I83" s="215">
        <f t="shared" si="59"/>
        <v>0</v>
      </c>
      <c r="J83" s="215">
        <f t="shared" si="59"/>
        <v>0</v>
      </c>
      <c r="K83" s="215">
        <f t="shared" si="59"/>
        <v>0</v>
      </c>
      <c r="L83" s="215">
        <f t="shared" si="59"/>
        <v>0</v>
      </c>
      <c r="M83" s="215">
        <f t="shared" si="59"/>
        <v>0</v>
      </c>
      <c r="N83" s="215">
        <f t="shared" si="59"/>
        <v>1628661.2348243333</v>
      </c>
      <c r="O83" s="215">
        <f t="shared" si="59"/>
        <v>1628661.2348243333</v>
      </c>
      <c r="P83" s="215">
        <f t="shared" si="59"/>
        <v>1628661.2348243333</v>
      </c>
      <c r="Q83" s="215">
        <f t="shared" si="59"/>
        <v>1628661.2348243333</v>
      </c>
      <c r="R83" s="215">
        <f t="shared" si="59"/>
        <v>1628661.2348243333</v>
      </c>
      <c r="S83" s="215">
        <f t="shared" si="59"/>
        <v>1628661.2348243333</v>
      </c>
      <c r="T83" s="215">
        <f t="shared" si="59"/>
        <v>1628661.2348243333</v>
      </c>
      <c r="U83" s="215">
        <f t="shared" si="59"/>
        <v>1628661.2348243333</v>
      </c>
      <c r="V83" s="215">
        <f t="shared" si="59"/>
        <v>1628661.2348243333</v>
      </c>
      <c r="W83" s="15">
        <f>SUM(W76:W82)</f>
        <v>1803211.2348243333</v>
      </c>
      <c r="X83" s="15">
        <f t="shared" ref="X83:AK83" si="60">SUM(X76:X82)</f>
        <v>1628661.2348243333</v>
      </c>
      <c r="Y83" s="15">
        <f t="shared" si="60"/>
        <v>1630909.1648243333</v>
      </c>
      <c r="Z83" s="15">
        <f t="shared" si="60"/>
        <v>144734.90680874998</v>
      </c>
      <c r="AA83" s="15">
        <f t="shared" si="60"/>
        <v>144734.90680874998</v>
      </c>
      <c r="AB83" s="15">
        <f t="shared" si="60"/>
        <v>151269.41680874999</v>
      </c>
      <c r="AC83" s="15">
        <f t="shared" si="60"/>
        <v>146167.94680874998</v>
      </c>
      <c r="AD83" s="15">
        <f t="shared" si="60"/>
        <v>144734.90680874998</v>
      </c>
      <c r="AE83" s="15">
        <f t="shared" si="60"/>
        <v>144734.90680874998</v>
      </c>
      <c r="AF83" s="15">
        <f t="shared" si="60"/>
        <v>144734.90680874998</v>
      </c>
      <c r="AG83" s="15">
        <f t="shared" si="60"/>
        <v>144734.90680874998</v>
      </c>
      <c r="AH83" s="15">
        <f t="shared" si="60"/>
        <v>144734.90680874998</v>
      </c>
      <c r="AI83" s="15">
        <f t="shared" si="60"/>
        <v>144734.90680874998</v>
      </c>
      <c r="AJ83" s="15">
        <f t="shared" si="60"/>
        <v>144734.90680874998</v>
      </c>
      <c r="AK83" s="15">
        <f t="shared" si="60"/>
        <v>144734.90680874998</v>
      </c>
      <c r="AL83" s="15">
        <f t="shared" ref="AL83:AW83" si="61">SUM(AL76:AL82)</f>
        <v>165159.68819066664</v>
      </c>
      <c r="AM83" s="15">
        <f t="shared" si="61"/>
        <v>165159.68819066664</v>
      </c>
      <c r="AN83" s="15">
        <f t="shared" si="61"/>
        <v>165159.68819066664</v>
      </c>
      <c r="AO83" s="15">
        <f t="shared" si="61"/>
        <v>165159.68819066664</v>
      </c>
      <c r="AP83" s="15">
        <f t="shared" si="61"/>
        <v>165159.68819066664</v>
      </c>
      <c r="AQ83" s="15">
        <f t="shared" si="61"/>
        <v>165159.68819066664</v>
      </c>
      <c r="AR83" s="15">
        <f t="shared" si="61"/>
        <v>165159.68819066664</v>
      </c>
      <c r="AS83" s="15">
        <f t="shared" si="61"/>
        <v>165159.68819066664</v>
      </c>
      <c r="AT83" s="15">
        <f t="shared" si="61"/>
        <v>165159.68819066664</v>
      </c>
      <c r="AU83" s="15">
        <f t="shared" si="61"/>
        <v>165159.68819066664</v>
      </c>
      <c r="AV83" s="15">
        <f t="shared" si="61"/>
        <v>165159.68819066664</v>
      </c>
      <c r="AW83" s="15">
        <f t="shared" si="61"/>
        <v>165159.68819066664</v>
      </c>
    </row>
    <row r="84" spans="1:49">
      <c r="A84" s="16" t="s">
        <v>38</v>
      </c>
      <c r="B84" s="214">
        <f>'Exhibit 1.1'!D79</f>
        <v>0</v>
      </c>
      <c r="C84" s="214">
        <f>'Exhibit 1.1'!E79</f>
        <v>0</v>
      </c>
      <c r="D84" s="214">
        <f>'Exhibit 1.1'!F79</f>
        <v>0</v>
      </c>
      <c r="E84" s="214">
        <f>'Exhibit 1.1'!G79</f>
        <v>0</v>
      </c>
      <c r="F84" s="214">
        <f>'Exhibit 1.1'!H79</f>
        <v>0</v>
      </c>
      <c r="G84" s="214">
        <f>'Exhibit 1.1'!I79</f>
        <v>0</v>
      </c>
      <c r="H84" s="214">
        <f>'Exhibit 1.1'!J79</f>
        <v>0</v>
      </c>
      <c r="I84" s="214">
        <f>'Exhibit 1.1'!K79</f>
        <v>0</v>
      </c>
      <c r="J84" s="214">
        <f>'Exhibit 1.1'!L79</f>
        <v>0</v>
      </c>
      <c r="K84" s="214">
        <f>'Exhibit 1.1'!M79</f>
        <v>0</v>
      </c>
      <c r="L84" s="214">
        <f>'Exhibit 1.1'!N79</f>
        <v>0</v>
      </c>
      <c r="M84" s="214">
        <f>'Exhibit 1.1'!O79</f>
        <v>0</v>
      </c>
      <c r="N84" s="214">
        <f>'Exhibit 1.1'!P79</f>
        <v>0</v>
      </c>
      <c r="O84" s="214">
        <f>'Exhibit 1.1'!Q79</f>
        <v>0</v>
      </c>
      <c r="P84" s="214">
        <f>'Exhibit 1.1'!R79</f>
        <v>0</v>
      </c>
      <c r="Q84" s="214">
        <f>'Exhibit 1.1'!S79</f>
        <v>0</v>
      </c>
      <c r="R84" s="214">
        <f>'Exhibit 1.1'!T79</f>
        <v>0</v>
      </c>
      <c r="S84" s="214">
        <f>'Exhibit 1.1'!U79</f>
        <v>0</v>
      </c>
      <c r="T84" s="214">
        <f>'Exhibit 1.1'!V79</f>
        <v>0</v>
      </c>
      <c r="U84" s="214">
        <f>'Exhibit 1.1'!W79</f>
        <v>0</v>
      </c>
      <c r="V84" s="214">
        <f>'Exhibit 1.1'!X79</f>
        <v>0</v>
      </c>
      <c r="W84" s="7">
        <f>'Exhibit 1.1'!Y79</f>
        <v>55543.939216333332</v>
      </c>
      <c r="X84" s="7">
        <f>'Exhibit 1.1'!Z79</f>
        <v>59890.715437499995</v>
      </c>
      <c r="Y84" s="7">
        <f>'Exhibit 1.1'!AA79</f>
        <v>61628.311174999995</v>
      </c>
      <c r="Z84" s="7">
        <f>'Exhibit 1.1'!AB79</f>
        <v>62109.535418166655</v>
      </c>
      <c r="AA84" s="7">
        <f>'Exhibit 1.1'!AC79</f>
        <v>62088.326662833329</v>
      </c>
      <c r="AB84" s="7">
        <f>'Exhibit 1.1'!AD79</f>
        <v>62101.463890999999</v>
      </c>
      <c r="AC84" s="7">
        <f>'Exhibit 1.1'!AE79</f>
        <v>63473.861833999988</v>
      </c>
      <c r="AD84" s="7">
        <f>'Exhibit 1.1'!AF79</f>
        <v>63503.57826633333</v>
      </c>
      <c r="AE84" s="7">
        <f>'Exhibit 1.1'!AG79</f>
        <v>65703.925481666665</v>
      </c>
      <c r="AF84" s="7">
        <f>'Exhibit 1.1'!AH79</f>
        <v>67768.547298666672</v>
      </c>
      <c r="AG84" s="7">
        <f>'Exhibit 1.1'!AI79</f>
        <v>78989.844236666657</v>
      </c>
      <c r="AH84" s="7">
        <f>'Exhibit 1.1'!AJ79</f>
        <v>78989.844236666657</v>
      </c>
      <c r="AI84" s="7">
        <f>'Exhibit 1.1'!AK79</f>
        <v>78989.844236666657</v>
      </c>
      <c r="AJ84" s="7">
        <f>'Exhibit 1.1'!AL79</f>
        <v>78989.844236666657</v>
      </c>
      <c r="AK84" s="7">
        <f>'Exhibit 1.1'!AM79</f>
        <v>78989.844236666657</v>
      </c>
      <c r="AL84" s="7">
        <f>'Exhibit 1.1'!AN79</f>
        <v>78989.844236666657</v>
      </c>
      <c r="AM84" s="7">
        <f>'Exhibit 1.1'!AO79</f>
        <v>78989.844236666657</v>
      </c>
      <c r="AN84" s="7">
        <f>'Exhibit 1.1'!AP79</f>
        <v>78989.844236666657</v>
      </c>
      <c r="AO84" s="7">
        <f>'Exhibit 1.1'!AQ79</f>
        <v>78989.844236666657</v>
      </c>
      <c r="AP84" s="7">
        <f>'Exhibit 1.1'!AR79</f>
        <v>78989.844236666657</v>
      </c>
      <c r="AQ84" s="7">
        <f>'Exhibit 1.1'!AS79</f>
        <v>78989.844236666657</v>
      </c>
      <c r="AR84" s="7">
        <f>'Exhibit 1.1'!AT79</f>
        <v>78989.844236666657</v>
      </c>
      <c r="AS84" s="7">
        <f>'Exhibit 1.1'!AU79</f>
        <v>78989.844236666657</v>
      </c>
      <c r="AT84" s="7">
        <f>'Exhibit 1.1'!AV79</f>
        <v>78989.844236666657</v>
      </c>
      <c r="AU84" s="7">
        <f>'Exhibit 1.1'!AW79</f>
        <v>78989.844236666657</v>
      </c>
      <c r="AV84" s="7">
        <f>'Exhibit 1.1'!AX79</f>
        <v>78989.844236666657</v>
      </c>
      <c r="AW84" s="7">
        <f>'Exhibit 1.1'!AY79</f>
        <v>78989.844236666657</v>
      </c>
    </row>
    <row r="85" spans="1:49">
      <c r="A85" t="s">
        <v>177</v>
      </c>
      <c r="B85" s="214">
        <f t="shared" ref="B85:M85" si="62">B83-B84</f>
        <v>0</v>
      </c>
      <c r="C85" s="214">
        <f t="shared" si="62"/>
        <v>0</v>
      </c>
      <c r="D85" s="214">
        <f t="shared" si="62"/>
        <v>0</v>
      </c>
      <c r="E85" s="214">
        <f t="shared" si="62"/>
        <v>0</v>
      </c>
      <c r="F85" s="214">
        <f t="shared" si="62"/>
        <v>0</v>
      </c>
      <c r="G85" s="214">
        <f t="shared" si="62"/>
        <v>0</v>
      </c>
      <c r="H85" s="214">
        <f t="shared" si="62"/>
        <v>0</v>
      </c>
      <c r="I85" s="214">
        <f t="shared" si="62"/>
        <v>0</v>
      </c>
      <c r="J85" s="214">
        <f t="shared" si="62"/>
        <v>0</v>
      </c>
      <c r="K85" s="214">
        <f t="shared" si="62"/>
        <v>0</v>
      </c>
      <c r="L85" s="214">
        <f t="shared" si="62"/>
        <v>0</v>
      </c>
      <c r="M85" s="214">
        <f t="shared" si="62"/>
        <v>0</v>
      </c>
      <c r="N85" s="214">
        <f t="shared" ref="N85:Y85" si="63">N83-N84</f>
        <v>1628661.2348243333</v>
      </c>
      <c r="O85" s="214">
        <f t="shared" si="63"/>
        <v>1628661.2348243333</v>
      </c>
      <c r="P85" s="214">
        <f t="shared" si="63"/>
        <v>1628661.2348243333</v>
      </c>
      <c r="Q85" s="214">
        <f t="shared" si="63"/>
        <v>1628661.2348243333</v>
      </c>
      <c r="R85" s="214">
        <f t="shared" si="63"/>
        <v>1628661.2348243333</v>
      </c>
      <c r="S85" s="214">
        <f t="shared" si="63"/>
        <v>1628661.2348243333</v>
      </c>
      <c r="T85" s="214">
        <f t="shared" si="63"/>
        <v>1628661.2348243333</v>
      </c>
      <c r="U85" s="214">
        <f t="shared" si="63"/>
        <v>1628661.2348243333</v>
      </c>
      <c r="V85" s="214">
        <f t="shared" si="63"/>
        <v>1628661.2348243333</v>
      </c>
      <c r="W85" s="7">
        <f t="shared" si="63"/>
        <v>1747667.2956079999</v>
      </c>
      <c r="X85" s="7">
        <f t="shared" si="63"/>
        <v>1568770.5193868333</v>
      </c>
      <c r="Y85" s="7">
        <f t="shared" si="63"/>
        <v>1569280.8536493334</v>
      </c>
      <c r="Z85" s="7">
        <f t="shared" ref="Z85:AK85" si="64">Z83-Z84</f>
        <v>82625.371390583314</v>
      </c>
      <c r="AA85" s="7">
        <f t="shared" si="64"/>
        <v>82646.58014591664</v>
      </c>
      <c r="AB85" s="7">
        <f t="shared" si="64"/>
        <v>89167.952917749994</v>
      </c>
      <c r="AC85" s="7">
        <f t="shared" si="64"/>
        <v>82694.084974750003</v>
      </c>
      <c r="AD85" s="7">
        <f t="shared" si="64"/>
        <v>81231.328542416653</v>
      </c>
      <c r="AE85" s="7">
        <f t="shared" si="64"/>
        <v>79030.981327083311</v>
      </c>
      <c r="AF85" s="7">
        <f t="shared" si="64"/>
        <v>76966.359510083304</v>
      </c>
      <c r="AG85" s="7">
        <f t="shared" si="64"/>
        <v>65745.06257208332</v>
      </c>
      <c r="AH85" s="7">
        <f t="shared" si="64"/>
        <v>65745.06257208332</v>
      </c>
      <c r="AI85" s="7">
        <f t="shared" si="64"/>
        <v>65745.06257208332</v>
      </c>
      <c r="AJ85" s="7">
        <f t="shared" si="64"/>
        <v>65745.06257208332</v>
      </c>
      <c r="AK85" s="7">
        <f t="shared" si="64"/>
        <v>65745.06257208332</v>
      </c>
      <c r="AL85" s="7">
        <f t="shared" ref="AL85:AW85" si="65">AL83-AL84</f>
        <v>86169.843953999982</v>
      </c>
      <c r="AM85" s="7">
        <f t="shared" si="65"/>
        <v>86169.843953999982</v>
      </c>
      <c r="AN85" s="7">
        <f t="shared" si="65"/>
        <v>86169.843953999982</v>
      </c>
      <c r="AO85" s="7">
        <f t="shared" si="65"/>
        <v>86169.843953999982</v>
      </c>
      <c r="AP85" s="7">
        <f t="shared" si="65"/>
        <v>86169.843953999982</v>
      </c>
      <c r="AQ85" s="7">
        <f t="shared" si="65"/>
        <v>86169.843953999982</v>
      </c>
      <c r="AR85" s="7">
        <f t="shared" si="65"/>
        <v>86169.843953999982</v>
      </c>
      <c r="AS85" s="7">
        <f t="shared" si="65"/>
        <v>86169.843953999982</v>
      </c>
      <c r="AT85" s="7">
        <f t="shared" si="65"/>
        <v>86169.843953999982</v>
      </c>
      <c r="AU85" s="7">
        <f t="shared" si="65"/>
        <v>86169.843953999982</v>
      </c>
      <c r="AV85" s="7">
        <f t="shared" si="65"/>
        <v>86169.843953999982</v>
      </c>
      <c r="AW85" s="7">
        <f t="shared" si="65"/>
        <v>86169.843953999982</v>
      </c>
    </row>
    <row r="86" spans="1:49">
      <c r="A86" t="s">
        <v>178</v>
      </c>
      <c r="B86" s="214">
        <v>0.38</v>
      </c>
      <c r="C86" s="214">
        <v>0.38</v>
      </c>
      <c r="D86" s="214">
        <v>0.38</v>
      </c>
      <c r="E86" s="214">
        <v>0.38</v>
      </c>
      <c r="F86" s="214">
        <v>0.38</v>
      </c>
      <c r="G86" s="214">
        <v>0.38</v>
      </c>
      <c r="H86" s="214">
        <v>0.38</v>
      </c>
      <c r="I86" s="214">
        <v>0.38</v>
      </c>
      <c r="J86" s="214">
        <v>0.38</v>
      </c>
      <c r="K86" s="214">
        <v>0.38</v>
      </c>
      <c r="L86" s="214">
        <v>0.38</v>
      </c>
      <c r="M86" s="214">
        <v>0.38</v>
      </c>
      <c r="N86" s="214">
        <v>0.38</v>
      </c>
      <c r="O86" s="214">
        <v>0.38</v>
      </c>
      <c r="P86" s="214">
        <v>0.38</v>
      </c>
      <c r="Q86" s="214">
        <v>0.38</v>
      </c>
      <c r="R86" s="214">
        <v>0.38</v>
      </c>
      <c r="S86" s="214">
        <v>0.38</v>
      </c>
      <c r="T86" s="214">
        <v>0.38</v>
      </c>
      <c r="U86" s="214">
        <v>0.38</v>
      </c>
      <c r="V86" s="214">
        <v>0.38</v>
      </c>
      <c r="W86" s="7">
        <v>0.38</v>
      </c>
      <c r="X86" s="7">
        <v>0.38</v>
      </c>
      <c r="Y86" s="7">
        <v>0.38</v>
      </c>
      <c r="Z86" s="7">
        <v>0.38</v>
      </c>
      <c r="AA86" s="7">
        <v>0.38</v>
      </c>
      <c r="AB86" s="7">
        <v>0.38</v>
      </c>
      <c r="AC86" s="7">
        <v>0.38</v>
      </c>
      <c r="AD86" s="7">
        <v>0.38</v>
      </c>
      <c r="AE86" s="7">
        <v>0.38</v>
      </c>
      <c r="AF86" s="7">
        <v>0.38</v>
      </c>
      <c r="AG86" s="7">
        <v>0.38</v>
      </c>
      <c r="AH86" s="7">
        <v>0.38</v>
      </c>
      <c r="AI86" s="7">
        <v>0.38</v>
      </c>
      <c r="AJ86" s="7">
        <v>0.38</v>
      </c>
      <c r="AK86" s="7">
        <v>0.38</v>
      </c>
      <c r="AL86" s="7">
        <v>0.38</v>
      </c>
      <c r="AM86" s="7">
        <v>0.38</v>
      </c>
      <c r="AN86" s="7">
        <v>0.38</v>
      </c>
      <c r="AO86" s="7">
        <v>0.38</v>
      </c>
      <c r="AP86" s="7">
        <v>0.38</v>
      </c>
      <c r="AQ86" s="7">
        <v>0.38</v>
      </c>
      <c r="AR86" s="7">
        <v>0.38</v>
      </c>
      <c r="AS86" s="7">
        <v>0.38</v>
      </c>
      <c r="AT86" s="7">
        <v>0.38</v>
      </c>
      <c r="AU86" s="7">
        <v>0.38</v>
      </c>
      <c r="AV86" s="7">
        <v>0.38</v>
      </c>
      <c r="AW86" s="7">
        <v>0.38</v>
      </c>
    </row>
    <row r="87" spans="1:49">
      <c r="A87" t="s">
        <v>179</v>
      </c>
      <c r="B87" s="214">
        <f>B85*B86</f>
        <v>0</v>
      </c>
      <c r="C87" s="214">
        <f t="shared" ref="C87:M87" si="66">C85*C86</f>
        <v>0</v>
      </c>
      <c r="D87" s="214">
        <f t="shared" si="66"/>
        <v>0</v>
      </c>
      <c r="E87" s="214">
        <f t="shared" si="66"/>
        <v>0</v>
      </c>
      <c r="F87" s="214">
        <f t="shared" si="66"/>
        <v>0</v>
      </c>
      <c r="G87" s="214">
        <f t="shared" si="66"/>
        <v>0</v>
      </c>
      <c r="H87" s="214">
        <f t="shared" si="66"/>
        <v>0</v>
      </c>
      <c r="I87" s="214">
        <f t="shared" si="66"/>
        <v>0</v>
      </c>
      <c r="J87" s="214">
        <f t="shared" si="66"/>
        <v>0</v>
      </c>
      <c r="K87" s="214">
        <f t="shared" si="66"/>
        <v>0</v>
      </c>
      <c r="L87" s="214">
        <f t="shared" si="66"/>
        <v>0</v>
      </c>
      <c r="M87" s="214">
        <f t="shared" si="66"/>
        <v>0</v>
      </c>
      <c r="N87" s="214">
        <f t="shared" ref="N87:Y87" si="67">N85*N86</f>
        <v>618891.26923324668</v>
      </c>
      <c r="O87" s="214">
        <f t="shared" si="67"/>
        <v>618891.26923324668</v>
      </c>
      <c r="P87" s="214">
        <f t="shared" si="67"/>
        <v>618891.26923324668</v>
      </c>
      <c r="Q87" s="214">
        <f t="shared" si="67"/>
        <v>618891.26923324668</v>
      </c>
      <c r="R87" s="214">
        <f t="shared" si="67"/>
        <v>618891.26923324668</v>
      </c>
      <c r="S87" s="214">
        <f t="shared" si="67"/>
        <v>618891.26923324668</v>
      </c>
      <c r="T87" s="214">
        <f t="shared" si="67"/>
        <v>618891.26923324668</v>
      </c>
      <c r="U87" s="214">
        <f t="shared" si="67"/>
        <v>618891.26923324668</v>
      </c>
      <c r="V87" s="214">
        <f t="shared" si="67"/>
        <v>618891.26923324668</v>
      </c>
      <c r="W87" s="7">
        <f t="shared" si="67"/>
        <v>664113.57233103993</v>
      </c>
      <c r="X87" s="7">
        <f t="shared" si="67"/>
        <v>596132.79736699664</v>
      </c>
      <c r="Y87" s="7">
        <f t="shared" si="67"/>
        <v>596326.72438674665</v>
      </c>
      <c r="Z87" s="7">
        <f t="shared" ref="Z87:AK87" si="68">Z85*Z86</f>
        <v>31397.641128421659</v>
      </c>
      <c r="AA87" s="7">
        <f t="shared" si="68"/>
        <v>31405.700455448325</v>
      </c>
      <c r="AB87" s="7">
        <f t="shared" si="68"/>
        <v>33883.822108745</v>
      </c>
      <c r="AC87" s="7">
        <f t="shared" si="68"/>
        <v>31423.752290405002</v>
      </c>
      <c r="AD87" s="7">
        <f t="shared" si="68"/>
        <v>30867.90484611833</v>
      </c>
      <c r="AE87" s="7">
        <f t="shared" si="68"/>
        <v>30031.772904291658</v>
      </c>
      <c r="AF87" s="7">
        <f t="shared" si="68"/>
        <v>29247.216613831657</v>
      </c>
      <c r="AG87" s="7">
        <f t="shared" si="68"/>
        <v>24983.123777391662</v>
      </c>
      <c r="AH87" s="7">
        <f t="shared" si="68"/>
        <v>24983.123777391662</v>
      </c>
      <c r="AI87" s="7">
        <f t="shared" si="68"/>
        <v>24983.123777391662</v>
      </c>
      <c r="AJ87" s="7">
        <f t="shared" si="68"/>
        <v>24983.123777391662</v>
      </c>
      <c r="AK87" s="7">
        <f t="shared" si="68"/>
        <v>24983.123777391662</v>
      </c>
      <c r="AL87" s="7">
        <f t="shared" ref="AL87:AW87" si="69">AL85*AL86</f>
        <v>32744.540702519993</v>
      </c>
      <c r="AM87" s="7">
        <f t="shared" si="69"/>
        <v>32744.540702519993</v>
      </c>
      <c r="AN87" s="7">
        <f t="shared" si="69"/>
        <v>32744.540702519993</v>
      </c>
      <c r="AO87" s="7">
        <f t="shared" si="69"/>
        <v>32744.540702519993</v>
      </c>
      <c r="AP87" s="7">
        <f t="shared" si="69"/>
        <v>32744.540702519993</v>
      </c>
      <c r="AQ87" s="7">
        <f t="shared" si="69"/>
        <v>32744.540702519993</v>
      </c>
      <c r="AR87" s="7">
        <f t="shared" si="69"/>
        <v>32744.540702519993</v>
      </c>
      <c r="AS87" s="7">
        <f t="shared" si="69"/>
        <v>32744.540702519993</v>
      </c>
      <c r="AT87" s="7">
        <f t="shared" si="69"/>
        <v>32744.540702519993</v>
      </c>
      <c r="AU87" s="7">
        <f t="shared" si="69"/>
        <v>32744.540702519993</v>
      </c>
      <c r="AV87" s="7">
        <f t="shared" si="69"/>
        <v>32744.540702519993</v>
      </c>
      <c r="AW87" s="7">
        <f t="shared" si="69"/>
        <v>32744.540702519993</v>
      </c>
    </row>
    <row r="88" spans="1:49">
      <c r="A88" t="s">
        <v>43</v>
      </c>
      <c r="B88" s="214">
        <f>B87</f>
        <v>0</v>
      </c>
      <c r="C88" s="214">
        <f t="shared" ref="C88" si="70">B88+C87</f>
        <v>0</v>
      </c>
      <c r="D88" s="214">
        <f t="shared" ref="D88" si="71">C88+D87</f>
        <v>0</v>
      </c>
      <c r="E88" s="214">
        <f t="shared" ref="E88" si="72">D88+E87</f>
        <v>0</v>
      </c>
      <c r="F88" s="214">
        <f t="shared" ref="F88" si="73">E88+F87</f>
        <v>0</v>
      </c>
      <c r="G88" s="214">
        <f t="shared" ref="G88" si="74">F88+G87</f>
        <v>0</v>
      </c>
      <c r="H88" s="214">
        <f t="shared" ref="H88" si="75">G88+H87</f>
        <v>0</v>
      </c>
      <c r="I88" s="214">
        <f t="shared" ref="I88" si="76">H88+I87</f>
        <v>0</v>
      </c>
      <c r="J88" s="214">
        <f t="shared" ref="J88" si="77">I88+J87</f>
        <v>0</v>
      </c>
      <c r="K88" s="214">
        <f t="shared" ref="K88" si="78">J88+K87</f>
        <v>0</v>
      </c>
      <c r="L88" s="214">
        <f t="shared" ref="L88" si="79">K88+L87</f>
        <v>0</v>
      </c>
      <c r="M88" s="214">
        <f t="shared" ref="M88" si="80">L88+M87</f>
        <v>0</v>
      </c>
      <c r="N88" s="214">
        <f t="shared" ref="N88" si="81">M88+N87</f>
        <v>618891.26923324668</v>
      </c>
      <c r="O88" s="214">
        <f t="shared" ref="O88" si="82">N88+O87</f>
        <v>1237782.5384664934</v>
      </c>
      <c r="P88" s="214">
        <f t="shared" ref="P88" si="83">O88+P87</f>
        <v>1856673.8076997399</v>
      </c>
      <c r="Q88" s="214">
        <f t="shared" ref="Q88" si="84">P88+Q87</f>
        <v>2475565.0769329867</v>
      </c>
      <c r="R88" s="214">
        <f t="shared" ref="R88" si="85">Q88+R87</f>
        <v>3094456.3461662335</v>
      </c>
      <c r="S88" s="214">
        <f t="shared" ref="S88" si="86">R88+S87</f>
        <v>3713347.6153994803</v>
      </c>
      <c r="T88" s="214">
        <f t="shared" ref="T88" si="87">S88+T87</f>
        <v>4332238.8846327271</v>
      </c>
      <c r="U88" s="214">
        <f t="shared" ref="U88" si="88">T88+U87</f>
        <v>4951130.1538659735</v>
      </c>
      <c r="V88" s="214">
        <f t="shared" ref="V88" si="89">U88+V87</f>
        <v>5570021.4230992198</v>
      </c>
      <c r="W88" s="7">
        <f t="shared" ref="W88" si="90">V88+W87</f>
        <v>6234134.99543026</v>
      </c>
      <c r="X88" s="7">
        <f t="shared" ref="X88" si="91">W88+X87</f>
        <v>6830267.7927972563</v>
      </c>
      <c r="Y88" s="7">
        <f t="shared" ref="Y88" si="92">X88+Y87</f>
        <v>7426594.5171840033</v>
      </c>
      <c r="Z88" s="7">
        <f t="shared" ref="Z88" si="93">Y88+Z87</f>
        <v>7457992.158312425</v>
      </c>
      <c r="AA88" s="7">
        <f t="shared" ref="AA88" si="94">Z88+AA87</f>
        <v>7489397.8587678736</v>
      </c>
      <c r="AB88" s="7">
        <f t="shared" ref="AB88" si="95">AA88+AB87</f>
        <v>7523281.6808766183</v>
      </c>
      <c r="AC88" s="7">
        <f t="shared" ref="AC88" si="96">AB88+AC87</f>
        <v>7554705.4331670236</v>
      </c>
      <c r="AD88" s="7">
        <f t="shared" ref="AD88" si="97">AC88+AD87</f>
        <v>7585573.3380131423</v>
      </c>
      <c r="AE88" s="7">
        <f t="shared" ref="AE88" si="98">AD88+AE87</f>
        <v>7615605.1109174341</v>
      </c>
      <c r="AF88" s="7">
        <f t="shared" ref="AF88" si="99">AE88+AF87</f>
        <v>7644852.327531266</v>
      </c>
      <c r="AG88" s="7">
        <f t="shared" ref="AG88" si="100">AF88+AG87</f>
        <v>7669835.4513086574</v>
      </c>
      <c r="AH88" s="7">
        <f t="shared" ref="AH88" si="101">AG88+AH87</f>
        <v>7694818.5750860488</v>
      </c>
      <c r="AI88" s="7">
        <f t="shared" ref="AI88" si="102">AH88+AI87</f>
        <v>7719801.6988634402</v>
      </c>
      <c r="AJ88" s="7">
        <f t="shared" ref="AJ88" si="103">AI88+AJ87</f>
        <v>7744784.8226408316</v>
      </c>
      <c r="AK88" s="7">
        <f t="shared" ref="AK88" si="104">AJ88+AK87</f>
        <v>7769767.946418223</v>
      </c>
      <c r="AL88" s="7">
        <f t="shared" ref="AL88" si="105">AK88+AL87</f>
        <v>7802512.4871207429</v>
      </c>
      <c r="AM88" s="7">
        <f t="shared" ref="AM88" si="106">AL88+AM87</f>
        <v>7835257.0278232628</v>
      </c>
      <c r="AN88" s="7">
        <f t="shared" ref="AN88" si="107">AM88+AN87</f>
        <v>7868001.5685257828</v>
      </c>
      <c r="AO88" s="7">
        <f t="shared" ref="AO88" si="108">AN88+AO87</f>
        <v>7900746.1092283027</v>
      </c>
      <c r="AP88" s="7">
        <f t="shared" ref="AP88" si="109">AO88+AP87</f>
        <v>7933490.6499308227</v>
      </c>
      <c r="AQ88" s="7">
        <f t="shared" ref="AQ88" si="110">AP88+AQ87</f>
        <v>7966235.1906333426</v>
      </c>
      <c r="AR88" s="7">
        <f t="shared" ref="AR88" si="111">AQ88+AR87</f>
        <v>7998979.7313358625</v>
      </c>
      <c r="AS88" s="7">
        <f t="shared" ref="AS88" si="112">AR88+AS87</f>
        <v>8031724.2720383825</v>
      </c>
      <c r="AT88" s="7">
        <f t="shared" ref="AT88" si="113">AS88+AT87</f>
        <v>8064468.8127409024</v>
      </c>
      <c r="AU88" s="7">
        <f t="shared" ref="AU88" si="114">AT88+AU87</f>
        <v>8097213.3534434224</v>
      </c>
      <c r="AV88" s="7">
        <f t="shared" ref="AV88" si="115">AU88+AV87</f>
        <v>8129957.8941459423</v>
      </c>
      <c r="AW88" s="7">
        <f t="shared" ref="AW88" si="116">AV88+AW87</f>
        <v>8162702.4348484622</v>
      </c>
    </row>
    <row r="89" spans="1:49"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49"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49"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49"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206"/>
      <c r="X92" s="7"/>
      <c r="Y92" s="7"/>
      <c r="Z92" s="7"/>
      <c r="AA92" s="7"/>
    </row>
    <row r="93" spans="1:49"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49"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49"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49"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2:27"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2:27"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</sheetData>
  <sortState ref="A49:BS82">
    <sortCondition ref="A49:A82"/>
  </sortState>
  <pageMargins left="0.7" right="0.7" top="0.75" bottom="0.75" header="0.3" footer="0.3"/>
  <pageSetup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BB91"/>
  <sheetViews>
    <sheetView topLeftCell="A67" workbookViewId="0">
      <selection activeCell="BD96" sqref="BD96"/>
    </sheetView>
  </sheetViews>
  <sheetFormatPr defaultRowHeight="12.75"/>
  <cols>
    <col min="1" max="1" width="6.85546875" bestFit="1" customWidth="1"/>
    <col min="2" max="2" width="11" customWidth="1"/>
    <col min="3" max="3" width="38.140625" bestFit="1" customWidth="1"/>
    <col min="4" max="7" width="13.85546875" style="7" customWidth="1"/>
    <col min="8" max="8" width="13.85546875" style="7" bestFit="1" customWidth="1"/>
    <col min="9" max="26" width="13.85546875" style="7" customWidth="1"/>
    <col min="27" max="27" width="12.7109375" style="7" bestFit="1" customWidth="1"/>
    <col min="28" max="35" width="12.28515625" style="7" bestFit="1" customWidth="1"/>
    <col min="36" max="36" width="13.28515625" style="7" bestFit="1" customWidth="1"/>
    <col min="37" max="37" width="12.28515625" style="7" bestFit="1" customWidth="1"/>
    <col min="38" max="39" width="12.7109375" style="7" bestFit="1" customWidth="1"/>
    <col min="40" max="51" width="13.42578125" style="7" customWidth="1"/>
    <col min="52" max="53" width="12.7109375" style="7" bestFit="1" customWidth="1"/>
    <col min="54" max="54" width="9.140625" style="7"/>
  </cols>
  <sheetData>
    <row r="1" spans="1:54" ht="15.75">
      <c r="A1" s="352" t="s">
        <v>174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</row>
    <row r="2" spans="1:54">
      <c r="D2" s="205" t="s">
        <v>62</v>
      </c>
      <c r="E2" s="205" t="s">
        <v>63</v>
      </c>
      <c r="F2" s="205" t="s">
        <v>64</v>
      </c>
      <c r="G2" s="205" t="s">
        <v>158</v>
      </c>
      <c r="H2" s="205" t="s">
        <v>78</v>
      </c>
      <c r="I2" s="205" t="s">
        <v>79</v>
      </c>
      <c r="J2" s="205" t="s">
        <v>80</v>
      </c>
      <c r="K2" s="205" t="s">
        <v>81</v>
      </c>
      <c r="L2" s="205" t="s">
        <v>82</v>
      </c>
      <c r="M2" s="205" t="s">
        <v>83</v>
      </c>
      <c r="N2" s="205" t="s">
        <v>84</v>
      </c>
      <c r="O2" s="205" t="s">
        <v>159</v>
      </c>
      <c r="P2" s="205" t="s">
        <v>160</v>
      </c>
      <c r="Q2" s="205" t="s">
        <v>161</v>
      </c>
      <c r="R2" s="205" t="s">
        <v>162</v>
      </c>
      <c r="S2" s="205" t="s">
        <v>163</v>
      </c>
      <c r="T2" s="205" t="s">
        <v>164</v>
      </c>
      <c r="U2" s="205" t="s">
        <v>165</v>
      </c>
      <c r="V2" s="205" t="s">
        <v>166</v>
      </c>
      <c r="W2" s="205" t="s">
        <v>167</v>
      </c>
      <c r="X2" s="205" t="s">
        <v>168</v>
      </c>
      <c r="Y2" s="205" t="s">
        <v>169</v>
      </c>
      <c r="Z2" s="205" t="s">
        <v>170</v>
      </c>
      <c r="AA2" s="205" t="s">
        <v>171</v>
      </c>
      <c r="AB2" s="205" t="s">
        <v>172</v>
      </c>
      <c r="AC2" s="205" t="s">
        <v>173</v>
      </c>
      <c r="AD2" s="205" t="s">
        <v>188</v>
      </c>
      <c r="AE2" s="205" t="s">
        <v>189</v>
      </c>
      <c r="AF2" s="205" t="s">
        <v>190</v>
      </c>
      <c r="AG2" s="205" t="s">
        <v>191</v>
      </c>
      <c r="AH2" s="205" t="s">
        <v>225</v>
      </c>
      <c r="AI2" s="205" t="s">
        <v>226</v>
      </c>
      <c r="AJ2" s="205" t="s">
        <v>227</v>
      </c>
      <c r="AK2" s="205" t="s">
        <v>228</v>
      </c>
      <c r="AL2" s="205" t="s">
        <v>229</v>
      </c>
      <c r="AM2" s="205" t="s">
        <v>230</v>
      </c>
      <c r="AN2" s="205" t="s">
        <v>317</v>
      </c>
      <c r="AO2" s="205" t="s">
        <v>318</v>
      </c>
      <c r="AP2" s="205" t="s">
        <v>319</v>
      </c>
      <c r="AQ2" s="205" t="s">
        <v>320</v>
      </c>
      <c r="AR2" s="205" t="s">
        <v>321</v>
      </c>
      <c r="AS2" s="205" t="s">
        <v>322</v>
      </c>
      <c r="AT2" s="205" t="s">
        <v>323</v>
      </c>
      <c r="AU2" s="205" t="s">
        <v>324</v>
      </c>
      <c r="AV2" s="205" t="s">
        <v>325</v>
      </c>
      <c r="AW2" s="205" t="s">
        <v>326</v>
      </c>
      <c r="AX2" s="205" t="s">
        <v>327</v>
      </c>
      <c r="AY2" s="205" t="s">
        <v>328</v>
      </c>
    </row>
    <row r="3" spans="1:54">
      <c r="D3" s="17">
        <v>41305</v>
      </c>
      <c r="E3" s="17">
        <f t="shared" ref="E3" si="0">EOMONTH(D3,1)</f>
        <v>41333</v>
      </c>
      <c r="F3" s="17">
        <f t="shared" ref="F3:G3" si="1">EOMONTH(E3,1)</f>
        <v>41364</v>
      </c>
      <c r="G3" s="17">
        <f t="shared" si="1"/>
        <v>41394</v>
      </c>
      <c r="H3" s="17">
        <f t="shared" ref="H3" si="2">EOMONTH(G3,1)</f>
        <v>41425</v>
      </c>
      <c r="I3" s="17">
        <f t="shared" ref="I3:J3" si="3">EOMONTH(H3,1)</f>
        <v>41455</v>
      </c>
      <c r="J3" s="17">
        <f t="shared" si="3"/>
        <v>41486</v>
      </c>
      <c r="K3" s="17">
        <f t="shared" ref="K3" si="4">EOMONTH(J3,1)</f>
        <v>41517</v>
      </c>
      <c r="L3" s="17">
        <f>EOMONTH(K3,1)</f>
        <v>41547</v>
      </c>
      <c r="M3" s="17">
        <f t="shared" ref="M3:O3" si="5">EOMONTH(L3,1)</f>
        <v>41578</v>
      </c>
      <c r="N3" s="17">
        <f t="shared" ref="N3" si="6">EOMONTH(M3,1)</f>
        <v>41608</v>
      </c>
      <c r="O3" s="17">
        <f t="shared" si="5"/>
        <v>41639</v>
      </c>
      <c r="P3" s="17">
        <f t="shared" ref="P3" si="7">EOMONTH(O3,1)</f>
        <v>41670</v>
      </c>
      <c r="Q3" s="17">
        <f t="shared" ref="Q3" si="8">EOMONTH(P3,1)</f>
        <v>41698</v>
      </c>
      <c r="R3" s="17">
        <f t="shared" ref="R3" si="9">EOMONTH(Q3,1)</f>
        <v>41729</v>
      </c>
      <c r="S3" s="17">
        <f t="shared" ref="S3" si="10">EOMONTH(R3,1)</f>
        <v>41759</v>
      </c>
      <c r="T3" s="17">
        <f t="shared" ref="T3" si="11">EOMONTH(S3,1)</f>
        <v>41790</v>
      </c>
      <c r="U3" s="17">
        <f t="shared" ref="U3" si="12">EOMONTH(T3,1)</f>
        <v>41820</v>
      </c>
      <c r="V3" s="17">
        <f t="shared" ref="V3" si="13">EOMONTH(U3,1)</f>
        <v>41851</v>
      </c>
      <c r="W3" s="17">
        <f t="shared" ref="W3" si="14">EOMONTH(V3,1)</f>
        <v>41882</v>
      </c>
      <c r="X3" s="17">
        <f t="shared" ref="X3" si="15">EOMONTH(W3,1)</f>
        <v>41912</v>
      </c>
      <c r="Y3" s="17">
        <f t="shared" ref="Y3" si="16">EOMONTH(X3,1)</f>
        <v>41943</v>
      </c>
      <c r="Z3" s="17">
        <f t="shared" ref="Z3" si="17">EOMONTH(Y3,1)</f>
        <v>41973</v>
      </c>
      <c r="AA3" s="17">
        <f t="shared" ref="AA3" si="18">EOMONTH(Z3,1)</f>
        <v>42004</v>
      </c>
      <c r="AB3" s="17">
        <f t="shared" ref="AB3" si="19">EOMONTH(AA3,1)</f>
        <v>42035</v>
      </c>
      <c r="AC3" s="17">
        <f t="shared" ref="AC3" si="20">EOMONTH(AB3,1)</f>
        <v>42063</v>
      </c>
      <c r="AD3" s="17">
        <f t="shared" ref="AD3" si="21">EOMONTH(AC3,1)</f>
        <v>42094</v>
      </c>
      <c r="AE3" s="17">
        <f t="shared" ref="AE3" si="22">EOMONTH(AD3,1)</f>
        <v>42124</v>
      </c>
      <c r="AF3" s="17">
        <f t="shared" ref="AF3" si="23">EOMONTH(AE3,1)</f>
        <v>42155</v>
      </c>
      <c r="AG3" s="17">
        <f t="shared" ref="AG3" si="24">EOMONTH(AF3,1)</f>
        <v>42185</v>
      </c>
      <c r="AH3" s="17">
        <f t="shared" ref="AH3" si="25">EOMONTH(AG3,1)</f>
        <v>42216</v>
      </c>
      <c r="AI3" s="17">
        <f t="shared" ref="AI3" si="26">EOMONTH(AH3,1)</f>
        <v>42247</v>
      </c>
      <c r="AJ3" s="17">
        <f t="shared" ref="AJ3" si="27">EOMONTH(AI3,1)</f>
        <v>42277</v>
      </c>
      <c r="AK3" s="17">
        <f t="shared" ref="AK3" si="28">EOMONTH(AJ3,1)</f>
        <v>42308</v>
      </c>
      <c r="AL3" s="17">
        <f t="shared" ref="AL3:AM3" si="29">EOMONTH(AK3,1)</f>
        <v>42338</v>
      </c>
      <c r="AM3" s="17">
        <f t="shared" si="29"/>
        <v>42369</v>
      </c>
      <c r="AN3" s="17">
        <f t="shared" ref="AN3" si="30">EOMONTH(AM3,1)</f>
        <v>42400</v>
      </c>
      <c r="AO3" s="17">
        <f t="shared" ref="AO3" si="31">EOMONTH(AN3,1)</f>
        <v>42429</v>
      </c>
      <c r="AP3" s="17">
        <f t="shared" ref="AP3" si="32">EOMONTH(AO3,1)</f>
        <v>42460</v>
      </c>
      <c r="AQ3" s="17">
        <f t="shared" ref="AQ3" si="33">EOMONTH(AP3,1)</f>
        <v>42490</v>
      </c>
      <c r="AR3" s="17">
        <f t="shared" ref="AR3" si="34">EOMONTH(AQ3,1)</f>
        <v>42521</v>
      </c>
      <c r="AS3" s="17">
        <f t="shared" ref="AS3" si="35">EOMONTH(AR3,1)</f>
        <v>42551</v>
      </c>
      <c r="AT3" s="17">
        <f t="shared" ref="AT3" si="36">EOMONTH(AS3,1)</f>
        <v>42582</v>
      </c>
      <c r="AU3" s="17">
        <f t="shared" ref="AU3" si="37">EOMONTH(AT3,1)</f>
        <v>42613</v>
      </c>
      <c r="AV3" s="17">
        <f t="shared" ref="AV3" si="38">EOMONTH(AU3,1)</f>
        <v>42643</v>
      </c>
      <c r="AW3" s="17">
        <f t="shared" ref="AW3" si="39">EOMONTH(AV3,1)</f>
        <v>42674</v>
      </c>
      <c r="AX3" s="17">
        <f t="shared" ref="AX3" si="40">EOMONTH(AW3,1)</f>
        <v>42704</v>
      </c>
      <c r="AY3" s="17">
        <f t="shared" ref="AY3" si="41">EOMONTH(AX3,1)</f>
        <v>42735</v>
      </c>
      <c r="AZ3"/>
      <c r="BA3"/>
      <c r="BB3"/>
    </row>
    <row r="4" spans="1:54">
      <c r="B4" s="3" t="s">
        <v>0</v>
      </c>
      <c r="C4" s="3" t="s">
        <v>34</v>
      </c>
      <c r="AZ4"/>
      <c r="BA4"/>
      <c r="BB4"/>
    </row>
    <row r="5" spans="1:54">
      <c r="A5" s="35">
        <v>1</v>
      </c>
      <c r="B5" t="str">
        <f>Calculations!A8</f>
        <v>01007067</v>
      </c>
      <c r="C5" t="s">
        <v>260</v>
      </c>
      <c r="D5" s="11">
        <f>-Calculations!B8</f>
        <v>1935.28</v>
      </c>
      <c r="E5" s="11">
        <f>-Calculations!C8</f>
        <v>0</v>
      </c>
      <c r="F5" s="11">
        <f>-Calculations!D8</f>
        <v>94.86</v>
      </c>
      <c r="G5" s="11">
        <f>-Calculations!E8</f>
        <v>0</v>
      </c>
      <c r="H5" s="11">
        <f>-Calculations!F8</f>
        <v>-932.74</v>
      </c>
      <c r="I5" s="11">
        <f>-Calculations!G8</f>
        <v>-6595.94</v>
      </c>
      <c r="J5" s="11">
        <f>-Calculations!H8</f>
        <v>0</v>
      </c>
      <c r="K5" s="11">
        <f>-Calculations!I8</f>
        <v>0</v>
      </c>
      <c r="L5" s="11">
        <f>-Calculations!J8</f>
        <v>0</v>
      </c>
      <c r="M5" s="11">
        <f>-Calculations!K8</f>
        <v>0</v>
      </c>
      <c r="N5" s="11">
        <f>-Calculations!L8</f>
        <v>0</v>
      </c>
      <c r="O5" s="11">
        <f>-Calculations!M8</f>
        <v>0</v>
      </c>
      <c r="P5" s="11">
        <f>-Calculations!N8</f>
        <v>0</v>
      </c>
      <c r="Q5" s="11">
        <f>-Calculations!O8</f>
        <v>0</v>
      </c>
      <c r="R5" s="11">
        <f>-Calculations!P8</f>
        <v>0</v>
      </c>
      <c r="S5" s="11">
        <f>-Calculations!Q8</f>
        <v>0</v>
      </c>
      <c r="T5" s="11">
        <f>-Calculations!R8</f>
        <v>0</v>
      </c>
      <c r="U5" s="11">
        <f>-Calculations!S8</f>
        <v>0</v>
      </c>
      <c r="V5" s="11">
        <f>-Calculations!T8</f>
        <v>0</v>
      </c>
      <c r="W5" s="11">
        <f>-Calculations!U8</f>
        <v>0</v>
      </c>
      <c r="X5" s="11">
        <f>-Calculations!V8</f>
        <v>0</v>
      </c>
      <c r="Y5" s="11">
        <f>-Calculations!W8</f>
        <v>0</v>
      </c>
      <c r="Z5" s="11">
        <f>-Calculations!X8</f>
        <v>0</v>
      </c>
      <c r="AA5" s="11">
        <f>-Calculations!Y8</f>
        <v>0</v>
      </c>
      <c r="AB5" s="11">
        <f>-Calculations!Z8</f>
        <v>0</v>
      </c>
      <c r="AC5" s="11">
        <f>-Calculations!AA8</f>
        <v>0</v>
      </c>
      <c r="AD5" s="11">
        <f>-Calculations!AB8</f>
        <v>0</v>
      </c>
      <c r="AE5" s="11">
        <f>-Calculations!AC8</f>
        <v>0</v>
      </c>
      <c r="AF5" s="11">
        <f>-Calculations!AD8</f>
        <v>0</v>
      </c>
      <c r="AG5" s="11">
        <f>-Calculations!AE8</f>
        <v>0</v>
      </c>
      <c r="AH5" s="11">
        <f>-Calculations!AF8</f>
        <v>0</v>
      </c>
      <c r="AI5" s="11">
        <f>-Calculations!AG8</f>
        <v>0</v>
      </c>
      <c r="AJ5" s="11"/>
      <c r="AK5" s="11"/>
      <c r="AL5" s="11"/>
      <c r="AM5" s="11"/>
      <c r="AZ5"/>
      <c r="BA5"/>
      <c r="BB5"/>
    </row>
    <row r="6" spans="1:54">
      <c r="A6" s="35">
        <f>A5+1</f>
        <v>2</v>
      </c>
      <c r="B6" t="str">
        <f>Calculations!A9</f>
        <v>01008213</v>
      </c>
      <c r="C6" t="s">
        <v>261</v>
      </c>
      <c r="D6" s="11">
        <f>-Calculations!B9</f>
        <v>0</v>
      </c>
      <c r="E6" s="11">
        <f>-Calculations!C9</f>
        <v>4446.12</v>
      </c>
      <c r="F6" s="11">
        <f>-Calculations!D9</f>
        <v>0</v>
      </c>
      <c r="G6" s="11">
        <f>-Calculations!E9</f>
        <v>0</v>
      </c>
      <c r="H6" s="11">
        <f>-Calculations!F9</f>
        <v>0</v>
      </c>
      <c r="I6" s="11">
        <f>-Calculations!G9</f>
        <v>0</v>
      </c>
      <c r="J6" s="11">
        <f>-Calculations!H9</f>
        <v>0</v>
      </c>
      <c r="K6" s="11">
        <f>-Calculations!I9</f>
        <v>0</v>
      </c>
      <c r="L6" s="11">
        <f>-Calculations!J9</f>
        <v>0</v>
      </c>
      <c r="M6" s="11">
        <f>-Calculations!K9</f>
        <v>0</v>
      </c>
      <c r="N6" s="11">
        <f>-Calculations!L9</f>
        <v>0</v>
      </c>
      <c r="O6" s="11">
        <f>-Calculations!M9</f>
        <v>0</v>
      </c>
      <c r="P6" s="11">
        <f>-Calculations!N9</f>
        <v>0</v>
      </c>
      <c r="Q6" s="11">
        <f>-Calculations!O9</f>
        <v>0</v>
      </c>
      <c r="R6" s="11">
        <f>-Calculations!P9</f>
        <v>0</v>
      </c>
      <c r="S6" s="11">
        <f>-Calculations!Q9</f>
        <v>0</v>
      </c>
      <c r="T6" s="11">
        <f>-Calculations!R9</f>
        <v>0</v>
      </c>
      <c r="U6" s="11">
        <f>-Calculations!S9</f>
        <v>0</v>
      </c>
      <c r="V6" s="11">
        <f>-Calculations!T9</f>
        <v>0</v>
      </c>
      <c r="W6" s="11">
        <f>-Calculations!U9</f>
        <v>0</v>
      </c>
      <c r="X6" s="11">
        <f>-Calculations!V9</f>
        <v>0</v>
      </c>
      <c r="Y6" s="11">
        <f>-Calculations!W9</f>
        <v>0</v>
      </c>
      <c r="Z6" s="11">
        <f>-Calculations!X9</f>
        <v>0</v>
      </c>
      <c r="AA6" s="11">
        <f>-Calculations!Y9</f>
        <v>0</v>
      </c>
      <c r="AB6" s="11">
        <f>-Calculations!Z9</f>
        <v>0</v>
      </c>
      <c r="AC6" s="11">
        <f>-Calculations!AA9</f>
        <v>0</v>
      </c>
      <c r="AD6" s="11">
        <f>-Calculations!AB9</f>
        <v>0</v>
      </c>
      <c r="AE6" s="11">
        <f>-Calculations!AC9</f>
        <v>0</v>
      </c>
      <c r="AF6" s="11">
        <f>-Calculations!AD9</f>
        <v>0</v>
      </c>
      <c r="AG6" s="11">
        <f>-Calculations!AE9</f>
        <v>0</v>
      </c>
      <c r="AH6" s="11">
        <f>-Calculations!AF9</f>
        <v>0</v>
      </c>
      <c r="AI6" s="11">
        <f>-Calculations!AG9</f>
        <v>0</v>
      </c>
      <c r="AJ6" s="11"/>
      <c r="AK6" s="11"/>
      <c r="AL6" s="11"/>
      <c r="AM6" s="11"/>
      <c r="AZ6"/>
      <c r="BA6"/>
      <c r="BB6"/>
    </row>
    <row r="7" spans="1:54" s="5" customFormat="1">
      <c r="A7" s="35">
        <f t="shared" ref="A7:A72" si="42">A6+1</f>
        <v>3</v>
      </c>
      <c r="B7" t="str">
        <f>Calculations!A10</f>
        <v>01009359</v>
      </c>
      <c r="C7" t="s">
        <v>262</v>
      </c>
      <c r="D7" s="11">
        <f>-Calculations!B10</f>
        <v>0</v>
      </c>
      <c r="E7" s="11">
        <f>-Calculations!C10</f>
        <v>14552.42</v>
      </c>
      <c r="F7" s="11">
        <f>-Calculations!D10</f>
        <v>0</v>
      </c>
      <c r="G7" s="11">
        <f>-Calculations!E10</f>
        <v>0</v>
      </c>
      <c r="H7" s="11">
        <f>-Calculations!F10</f>
        <v>-137.24</v>
      </c>
      <c r="I7" s="11">
        <f>-Calculations!G10</f>
        <v>0</v>
      </c>
      <c r="J7" s="11">
        <f>-Calculations!H10</f>
        <v>0</v>
      </c>
      <c r="K7" s="11">
        <f>-Calculations!I10</f>
        <v>0</v>
      </c>
      <c r="L7" s="11">
        <f>-Calculations!J10</f>
        <v>0</v>
      </c>
      <c r="M7" s="11">
        <f>-Calculations!K10</f>
        <v>0</v>
      </c>
      <c r="N7" s="11">
        <f>-Calculations!L10</f>
        <v>0</v>
      </c>
      <c r="O7" s="11">
        <f>-Calculations!M10</f>
        <v>0</v>
      </c>
      <c r="P7" s="11">
        <f>-Calculations!N10</f>
        <v>0</v>
      </c>
      <c r="Q7" s="11">
        <f>-Calculations!O10</f>
        <v>0</v>
      </c>
      <c r="R7" s="11">
        <f>-Calculations!P10</f>
        <v>0</v>
      </c>
      <c r="S7" s="11">
        <f>-Calculations!Q10</f>
        <v>0</v>
      </c>
      <c r="T7" s="11">
        <f>-Calculations!R10</f>
        <v>0</v>
      </c>
      <c r="U7" s="11">
        <f>-Calculations!S10</f>
        <v>0</v>
      </c>
      <c r="V7" s="11">
        <f>-Calculations!T10</f>
        <v>0</v>
      </c>
      <c r="W7" s="11">
        <f>-Calculations!U10</f>
        <v>0</v>
      </c>
      <c r="X7" s="11">
        <f>-Calculations!V10</f>
        <v>0</v>
      </c>
      <c r="Y7" s="11">
        <f>-Calculations!W10</f>
        <v>0</v>
      </c>
      <c r="Z7" s="11">
        <f>-Calculations!X10</f>
        <v>0</v>
      </c>
      <c r="AA7" s="11">
        <f>-Calculations!Y10</f>
        <v>0</v>
      </c>
      <c r="AB7" s="11">
        <f>-Calculations!Z10</f>
        <v>0</v>
      </c>
      <c r="AC7" s="11">
        <f>-Calculations!AA10</f>
        <v>0</v>
      </c>
      <c r="AD7" s="11">
        <f>-Calculations!AB10</f>
        <v>0</v>
      </c>
      <c r="AE7" s="11">
        <f>-Calculations!AC10</f>
        <v>0</v>
      </c>
      <c r="AF7" s="11">
        <f>-Calculations!AD10</f>
        <v>0</v>
      </c>
      <c r="AG7" s="11">
        <f>-Calculations!AE10</f>
        <v>0</v>
      </c>
      <c r="AH7" s="11">
        <f>-Calculations!AF10</f>
        <v>0</v>
      </c>
      <c r="AI7" s="11">
        <f>-Calculations!AG10</f>
        <v>0</v>
      </c>
      <c r="AJ7" s="11"/>
      <c r="AK7" s="11"/>
      <c r="AL7" s="11"/>
      <c r="AM7" s="11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</row>
    <row r="8" spans="1:54" s="5" customFormat="1">
      <c r="A8" s="35">
        <f t="shared" si="42"/>
        <v>4</v>
      </c>
      <c r="B8" t="str">
        <f>Calculations!A11</f>
        <v>01009663</v>
      </c>
      <c r="C8" t="s">
        <v>263</v>
      </c>
      <c r="D8" s="11">
        <f>-Calculations!B11</f>
        <v>0</v>
      </c>
      <c r="E8" s="11">
        <f>-Calculations!C11</f>
        <v>924.94</v>
      </c>
      <c r="F8" s="11">
        <f>-Calculations!D11</f>
        <v>0</v>
      </c>
      <c r="G8" s="11">
        <f>-Calculations!E11</f>
        <v>0</v>
      </c>
      <c r="H8" s="11">
        <f>-Calculations!F11</f>
        <v>0</v>
      </c>
      <c r="I8" s="11">
        <f>-Calculations!G11</f>
        <v>0</v>
      </c>
      <c r="J8" s="11">
        <f>-Calculations!H11</f>
        <v>0</v>
      </c>
      <c r="K8" s="11">
        <f>-Calculations!I11</f>
        <v>0</v>
      </c>
      <c r="L8" s="11">
        <f>-Calculations!J11</f>
        <v>0</v>
      </c>
      <c r="M8" s="11">
        <f>-Calculations!K11</f>
        <v>1609.34</v>
      </c>
      <c r="N8" s="11">
        <f>-Calculations!L11</f>
        <v>0</v>
      </c>
      <c r="O8" s="11">
        <f>-Calculations!M11</f>
        <v>0</v>
      </c>
      <c r="P8" s="11">
        <f>-Calculations!N11</f>
        <v>0</v>
      </c>
      <c r="Q8" s="11">
        <f>-Calculations!O11</f>
        <v>0</v>
      </c>
      <c r="R8" s="11">
        <f>-Calculations!P11</f>
        <v>0</v>
      </c>
      <c r="S8" s="11">
        <f>-Calculations!Q11</f>
        <v>127.45</v>
      </c>
      <c r="T8" s="11">
        <f>-Calculations!R11</f>
        <v>0</v>
      </c>
      <c r="U8" s="11">
        <f>-Calculations!S11</f>
        <v>0</v>
      </c>
      <c r="V8" s="11">
        <f>-Calculations!T11</f>
        <v>0</v>
      </c>
      <c r="W8" s="11">
        <f>-Calculations!U11</f>
        <v>0</v>
      </c>
      <c r="X8" s="11">
        <f>-Calculations!V11</f>
        <v>0</v>
      </c>
      <c r="Y8" s="11">
        <f>-Calculations!W11</f>
        <v>0</v>
      </c>
      <c r="Z8" s="11">
        <f>-Calculations!X11</f>
        <v>0</v>
      </c>
      <c r="AA8" s="11">
        <f>-Calculations!Y11</f>
        <v>0</v>
      </c>
      <c r="AB8" s="11">
        <f>-Calculations!Z11</f>
        <v>0</v>
      </c>
      <c r="AC8" s="11">
        <f>-Calculations!AA11</f>
        <v>0</v>
      </c>
      <c r="AD8" s="11">
        <f>-Calculations!AB11</f>
        <v>0</v>
      </c>
      <c r="AE8" s="11">
        <f>-Calculations!AC11</f>
        <v>0</v>
      </c>
      <c r="AF8" s="11">
        <f>-Calculations!AD11</f>
        <v>0</v>
      </c>
      <c r="AG8" s="11">
        <f>-Calculations!AE11</f>
        <v>0</v>
      </c>
      <c r="AH8" s="11">
        <f>-Calculations!AF11</f>
        <v>0</v>
      </c>
      <c r="AI8" s="11">
        <f>-Calculations!AG11</f>
        <v>0</v>
      </c>
      <c r="AJ8" s="11"/>
      <c r="AK8" s="11"/>
      <c r="AL8" s="11"/>
      <c r="AM8" s="11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</row>
    <row r="9" spans="1:54" s="5" customFormat="1">
      <c r="A9" s="35">
        <f t="shared" si="42"/>
        <v>5</v>
      </c>
      <c r="B9" t="str">
        <f>Calculations!A12</f>
        <v>01009666</v>
      </c>
      <c r="C9" t="s">
        <v>264</v>
      </c>
      <c r="D9" s="11">
        <f>-Calculations!B12</f>
        <v>-747.59</v>
      </c>
      <c r="E9" s="11">
        <f>-Calculations!C12</f>
        <v>0</v>
      </c>
      <c r="F9" s="11">
        <f>-Calculations!D12</f>
        <v>5015.47</v>
      </c>
      <c r="G9" s="11">
        <f>-Calculations!E12</f>
        <v>4438.34</v>
      </c>
      <c r="H9" s="11">
        <f>-Calculations!F12</f>
        <v>-124942.86</v>
      </c>
      <c r="I9" s="11">
        <f>-Calculations!G12</f>
        <v>-1275.57</v>
      </c>
      <c r="J9" s="11">
        <f>-Calculations!H12</f>
        <v>0</v>
      </c>
      <c r="K9" s="11">
        <f>-Calculations!I12</f>
        <v>0</v>
      </c>
      <c r="L9" s="11">
        <f>-Calculations!J12</f>
        <v>0</v>
      </c>
      <c r="M9" s="11">
        <f>-Calculations!K12</f>
        <v>0</v>
      </c>
      <c r="N9" s="11">
        <f>-Calculations!L12</f>
        <v>0</v>
      </c>
      <c r="O9" s="11">
        <f>-Calculations!M12</f>
        <v>0</v>
      </c>
      <c r="P9" s="11">
        <f>-Calculations!N12</f>
        <v>0</v>
      </c>
      <c r="Q9" s="11">
        <f>-Calculations!O12</f>
        <v>0</v>
      </c>
      <c r="R9" s="11">
        <f>-Calculations!P12</f>
        <v>0</v>
      </c>
      <c r="S9" s="11">
        <f>-Calculations!Q12</f>
        <v>375.98</v>
      </c>
      <c r="T9" s="11">
        <f>-Calculations!R12</f>
        <v>0</v>
      </c>
      <c r="U9" s="11">
        <f>-Calculations!S12</f>
        <v>0.35</v>
      </c>
      <c r="V9" s="11">
        <f>-Calculations!T12</f>
        <v>0</v>
      </c>
      <c r="W9" s="11">
        <f>-Calculations!U12</f>
        <v>0</v>
      </c>
      <c r="X9" s="11">
        <f>-Calculations!V12</f>
        <v>0</v>
      </c>
      <c r="Y9" s="11">
        <f>-Calculations!W12</f>
        <v>0</v>
      </c>
      <c r="Z9" s="11">
        <f>-Calculations!X12</f>
        <v>0</v>
      </c>
      <c r="AA9" s="11">
        <f>-Calculations!Y12</f>
        <v>0</v>
      </c>
      <c r="AB9" s="11">
        <f>-Calculations!Z12</f>
        <v>0</v>
      </c>
      <c r="AC9" s="11">
        <f>-Calculations!AA12</f>
        <v>0</v>
      </c>
      <c r="AD9" s="11">
        <f>-Calculations!AB12</f>
        <v>0</v>
      </c>
      <c r="AE9" s="11">
        <f>-Calculations!AC12</f>
        <v>0</v>
      </c>
      <c r="AF9" s="11">
        <f>-Calculations!AD12</f>
        <v>0</v>
      </c>
      <c r="AG9" s="11">
        <f>-Calculations!AE12</f>
        <v>0</v>
      </c>
      <c r="AH9" s="11">
        <f>-Calculations!AF12</f>
        <v>0</v>
      </c>
      <c r="AI9" s="11">
        <f>-Calculations!AG12</f>
        <v>0</v>
      </c>
      <c r="AJ9" s="11"/>
      <c r="AK9" s="11"/>
      <c r="AL9" s="11"/>
      <c r="AM9" s="11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</row>
    <row r="10" spans="1:54" s="5" customFormat="1">
      <c r="A10" s="35">
        <f t="shared" si="42"/>
        <v>6</v>
      </c>
      <c r="B10" t="str">
        <f>Calculations!A13</f>
        <v>01010104</v>
      </c>
      <c r="C10" t="s">
        <v>265</v>
      </c>
      <c r="D10" s="11">
        <f>-Calculations!B13</f>
        <v>0</v>
      </c>
      <c r="E10" s="11">
        <f>-Calculations!C13</f>
        <v>0</v>
      </c>
      <c r="F10" s="11">
        <f>-Calculations!D13</f>
        <v>90000</v>
      </c>
      <c r="G10" s="11">
        <f>-Calculations!E13</f>
        <v>0</v>
      </c>
      <c r="H10" s="11">
        <f>-Calculations!F13</f>
        <v>0</v>
      </c>
      <c r="I10" s="11">
        <f>-Calculations!G13</f>
        <v>11030733.41</v>
      </c>
      <c r="J10" s="11">
        <f>-Calculations!H13</f>
        <v>0</v>
      </c>
      <c r="K10" s="11">
        <f>-Calculations!I13</f>
        <v>1127579.21</v>
      </c>
      <c r="L10" s="11">
        <f>-Calculations!J13</f>
        <v>37564.730000000003</v>
      </c>
      <c r="M10" s="11">
        <f>-Calculations!K13</f>
        <v>1688510.1199999999</v>
      </c>
      <c r="N10" s="11">
        <f>-Calculations!L13</f>
        <v>-48138.68</v>
      </c>
      <c r="O10" s="11">
        <f>-Calculations!M13</f>
        <v>51285.11</v>
      </c>
      <c r="P10" s="11">
        <f>-Calculations!N13</f>
        <v>-108732.58</v>
      </c>
      <c r="Q10" s="11">
        <f>-Calculations!O13</f>
        <v>33836.92</v>
      </c>
      <c r="R10" s="11">
        <f>-Calculations!P13</f>
        <v>29899.079999999998</v>
      </c>
      <c r="S10" s="11">
        <f>-Calculations!Q13</f>
        <v>1593.1</v>
      </c>
      <c r="T10" s="11">
        <f>-Calculations!R13</f>
        <v>-92208.639999999999</v>
      </c>
      <c r="U10" s="11">
        <f>-Calculations!S13</f>
        <v>-6540.69</v>
      </c>
      <c r="V10" s="11">
        <f>-Calculations!T13</f>
        <v>1117.8800000000001</v>
      </c>
      <c r="W10" s="11">
        <f>-Calculations!U13</f>
        <v>0</v>
      </c>
      <c r="X10" s="11">
        <f>-Calculations!V13</f>
        <v>0</v>
      </c>
      <c r="Y10" s="11">
        <f>-Calculations!W13</f>
        <v>792.4</v>
      </c>
      <c r="Z10" s="11">
        <f>-Calculations!X13</f>
        <v>0</v>
      </c>
      <c r="AA10" s="11">
        <f>-Calculations!Y13</f>
        <v>0</v>
      </c>
      <c r="AB10" s="11">
        <f>-Calculations!Z13</f>
        <v>0</v>
      </c>
      <c r="AC10" s="11">
        <f>-Calculations!AA13</f>
        <v>0</v>
      </c>
      <c r="AD10" s="11">
        <f>-Calculations!AB13</f>
        <v>0</v>
      </c>
      <c r="AE10" s="11">
        <f>-Calculations!AC13</f>
        <v>0</v>
      </c>
      <c r="AF10" s="11">
        <f>-Calculations!AD13</f>
        <v>0</v>
      </c>
      <c r="AG10" s="11">
        <f>-Calculations!AE13</f>
        <v>0</v>
      </c>
      <c r="AH10" s="11">
        <f>-Calculations!AF13</f>
        <v>0</v>
      </c>
      <c r="AI10" s="11">
        <f>-Calculations!AG13</f>
        <v>0</v>
      </c>
      <c r="AJ10" s="11"/>
      <c r="AK10" s="11"/>
      <c r="AL10" s="11"/>
      <c r="AM10" s="11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</row>
    <row r="11" spans="1:54" s="5" customFormat="1">
      <c r="A11" s="35">
        <f t="shared" si="42"/>
        <v>7</v>
      </c>
      <c r="B11" t="str">
        <f>Calculations!A14</f>
        <v>01010105</v>
      </c>
      <c r="C11" t="s">
        <v>266</v>
      </c>
      <c r="D11" s="11">
        <f>-Calculations!B14</f>
        <v>0</v>
      </c>
      <c r="E11" s="11">
        <f>-Calculations!C14</f>
        <v>0</v>
      </c>
      <c r="F11" s="11">
        <f>-Calculations!D14</f>
        <v>0</v>
      </c>
      <c r="G11" s="11">
        <f>-Calculations!E14</f>
        <v>0</v>
      </c>
      <c r="H11" s="11">
        <f>-Calculations!F14</f>
        <v>0</v>
      </c>
      <c r="I11" s="11">
        <f>-Calculations!G14</f>
        <v>0</v>
      </c>
      <c r="J11" s="11">
        <f>-Calculations!H14</f>
        <v>0</v>
      </c>
      <c r="K11" s="11">
        <f>-Calculations!I14</f>
        <v>7619565.4199999999</v>
      </c>
      <c r="L11" s="11">
        <f>-Calculations!J14</f>
        <v>0</v>
      </c>
      <c r="M11" s="11">
        <f>-Calculations!K14</f>
        <v>591916.64</v>
      </c>
      <c r="N11" s="11">
        <f>-Calculations!L14</f>
        <v>0</v>
      </c>
      <c r="O11" s="11">
        <f>-Calculations!M14</f>
        <v>359986.8</v>
      </c>
      <c r="P11" s="11">
        <f>-Calculations!N14</f>
        <v>0</v>
      </c>
      <c r="Q11" s="11">
        <f>-Calculations!O14</f>
        <v>76662.2</v>
      </c>
      <c r="R11" s="11">
        <f>-Calculations!P14</f>
        <v>3482.01</v>
      </c>
      <c r="S11" s="11">
        <f>-Calculations!Q14</f>
        <v>29315.26</v>
      </c>
      <c r="T11" s="11">
        <f>-Calculations!R14</f>
        <v>-85935.03</v>
      </c>
      <c r="U11" s="11">
        <f>-Calculations!S14</f>
        <v>-3871.31</v>
      </c>
      <c r="V11" s="11">
        <f>-Calculations!T14</f>
        <v>0</v>
      </c>
      <c r="W11" s="11">
        <f>-Calculations!U14</f>
        <v>0</v>
      </c>
      <c r="X11" s="11">
        <f>-Calculations!V14</f>
        <v>0</v>
      </c>
      <c r="Y11" s="11">
        <f>-Calculations!W14</f>
        <v>9852.82</v>
      </c>
      <c r="Z11" s="11">
        <f>-Calculations!X14</f>
        <v>0</v>
      </c>
      <c r="AA11" s="11">
        <f>-Calculations!Y14</f>
        <v>0</v>
      </c>
      <c r="AB11" s="11">
        <f>-Calculations!Z14</f>
        <v>0</v>
      </c>
      <c r="AC11" s="11">
        <f>-Calculations!AA14</f>
        <v>0</v>
      </c>
      <c r="AD11" s="11">
        <f>-Calculations!AB14</f>
        <v>0</v>
      </c>
      <c r="AE11" s="11">
        <f>-Calculations!AC14</f>
        <v>0</v>
      </c>
      <c r="AF11" s="11">
        <f>-Calculations!AD14</f>
        <v>0</v>
      </c>
      <c r="AG11" s="11">
        <f>-Calculations!AE14</f>
        <v>0</v>
      </c>
      <c r="AH11" s="11">
        <f>-Calculations!AF14</f>
        <v>0</v>
      </c>
      <c r="AI11" s="11">
        <f>-Calculations!AG14</f>
        <v>0</v>
      </c>
      <c r="AJ11" s="11"/>
      <c r="AK11" s="11"/>
      <c r="AL11" s="11"/>
      <c r="AM11" s="11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</row>
    <row r="12" spans="1:54" s="5" customFormat="1">
      <c r="A12" s="35">
        <f t="shared" si="42"/>
        <v>8</v>
      </c>
      <c r="B12" t="str">
        <f>Calculations!A15</f>
        <v>01010132</v>
      </c>
      <c r="C12" t="s">
        <v>267</v>
      </c>
      <c r="D12" s="11">
        <f>-Calculations!B15</f>
        <v>-10946.43</v>
      </c>
      <c r="E12" s="11">
        <f>-Calculations!C15</f>
        <v>0</v>
      </c>
      <c r="F12" s="11">
        <f>-Calculations!D15</f>
        <v>-471.95</v>
      </c>
      <c r="G12" s="11">
        <f>-Calculations!E15</f>
        <v>0</v>
      </c>
      <c r="H12" s="11">
        <f>-Calculations!F15</f>
        <v>-26873.5</v>
      </c>
      <c r="I12" s="11">
        <f>-Calculations!G15</f>
        <v>5702.03</v>
      </c>
      <c r="J12" s="11">
        <f>-Calculations!H15</f>
        <v>0</v>
      </c>
      <c r="K12" s="11">
        <f>-Calculations!I15</f>
        <v>0</v>
      </c>
      <c r="L12" s="11">
        <f>-Calculations!J15</f>
        <v>0</v>
      </c>
      <c r="M12" s="11">
        <f>-Calculations!K15</f>
        <v>0</v>
      </c>
      <c r="N12" s="11">
        <f>-Calculations!L15</f>
        <v>0</v>
      </c>
      <c r="O12" s="11">
        <f>-Calculations!M15</f>
        <v>0</v>
      </c>
      <c r="P12" s="11">
        <f>-Calculations!N15</f>
        <v>0</v>
      </c>
      <c r="Q12" s="11">
        <f>-Calculations!O15</f>
        <v>0</v>
      </c>
      <c r="R12" s="11">
        <f>-Calculations!P15</f>
        <v>0</v>
      </c>
      <c r="S12" s="11">
        <f>-Calculations!Q15</f>
        <v>0</v>
      </c>
      <c r="T12" s="11">
        <f>-Calculations!R15</f>
        <v>0</v>
      </c>
      <c r="U12" s="11">
        <f>-Calculations!S15</f>
        <v>0</v>
      </c>
      <c r="V12" s="11">
        <f>-Calculations!T15</f>
        <v>0</v>
      </c>
      <c r="W12" s="11">
        <f>-Calculations!U15</f>
        <v>0</v>
      </c>
      <c r="X12" s="11">
        <f>-Calculations!V15</f>
        <v>0</v>
      </c>
      <c r="Y12" s="11">
        <f>-Calculations!W15</f>
        <v>0</v>
      </c>
      <c r="Z12" s="11">
        <f>-Calculations!X15</f>
        <v>0</v>
      </c>
      <c r="AA12" s="11">
        <f>-Calculations!Y15</f>
        <v>0</v>
      </c>
      <c r="AB12" s="11">
        <f>-Calculations!Z15</f>
        <v>0</v>
      </c>
      <c r="AC12" s="11">
        <f>-Calculations!AA15</f>
        <v>0</v>
      </c>
      <c r="AD12" s="11">
        <f>-Calculations!AB15</f>
        <v>0</v>
      </c>
      <c r="AE12" s="11">
        <f>-Calculations!AC15</f>
        <v>0</v>
      </c>
      <c r="AF12" s="11">
        <f>-Calculations!AD15</f>
        <v>0</v>
      </c>
      <c r="AG12" s="11">
        <f>-Calculations!AE15</f>
        <v>0</v>
      </c>
      <c r="AH12" s="11">
        <f>-Calculations!AF15</f>
        <v>0</v>
      </c>
      <c r="AI12" s="11">
        <f>-Calculations!AG15</f>
        <v>0</v>
      </c>
      <c r="AJ12" s="11"/>
      <c r="AK12" s="11"/>
      <c r="AL12" s="11"/>
      <c r="AM12" s="11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</row>
    <row r="13" spans="1:54" s="5" customFormat="1">
      <c r="A13" s="35">
        <f t="shared" si="42"/>
        <v>9</v>
      </c>
      <c r="B13" t="str">
        <f>Calculations!A16</f>
        <v>01040064</v>
      </c>
      <c r="C13" t="s">
        <v>268</v>
      </c>
      <c r="D13" s="11">
        <f>-Calculations!B16</f>
        <v>0</v>
      </c>
      <c r="E13" s="11">
        <f>-Calculations!C16</f>
        <v>0</v>
      </c>
      <c r="F13" s="11">
        <f>-Calculations!D16</f>
        <v>0</v>
      </c>
      <c r="G13" s="11">
        <f>-Calculations!E16</f>
        <v>0</v>
      </c>
      <c r="H13" s="11">
        <f>-Calculations!F16</f>
        <v>0</v>
      </c>
      <c r="I13" s="11">
        <f>-Calculations!G16</f>
        <v>0</v>
      </c>
      <c r="J13" s="11">
        <f>-Calculations!H16</f>
        <v>0</v>
      </c>
      <c r="K13" s="11">
        <f>-Calculations!I16</f>
        <v>-5516.83</v>
      </c>
      <c r="L13" s="11">
        <f>-Calculations!J16</f>
        <v>0</v>
      </c>
      <c r="M13" s="11">
        <f>-Calculations!K16</f>
        <v>0</v>
      </c>
      <c r="N13" s="11">
        <f>-Calculations!L16</f>
        <v>0</v>
      </c>
      <c r="O13" s="11">
        <f>-Calculations!M16</f>
        <v>0</v>
      </c>
      <c r="P13" s="11">
        <f>-Calculations!N16</f>
        <v>0</v>
      </c>
      <c r="Q13" s="11">
        <f>-Calculations!O16</f>
        <v>0</v>
      </c>
      <c r="R13" s="11">
        <f>-Calculations!P16</f>
        <v>0</v>
      </c>
      <c r="S13" s="11">
        <f>-Calculations!Q16</f>
        <v>0</v>
      </c>
      <c r="T13" s="11">
        <f>-Calculations!R16</f>
        <v>0</v>
      </c>
      <c r="U13" s="11">
        <f>-Calculations!S16</f>
        <v>0</v>
      </c>
      <c r="V13" s="11">
        <f>-Calculations!T16</f>
        <v>0</v>
      </c>
      <c r="W13" s="11">
        <f>-Calculations!U16</f>
        <v>0</v>
      </c>
      <c r="X13" s="11">
        <f>-Calculations!V16</f>
        <v>0</v>
      </c>
      <c r="Y13" s="11">
        <f>-Calculations!W16</f>
        <v>0</v>
      </c>
      <c r="Z13" s="11">
        <f>-Calculations!X16</f>
        <v>0</v>
      </c>
      <c r="AA13" s="11">
        <f>-Calculations!Y16</f>
        <v>0</v>
      </c>
      <c r="AB13" s="11">
        <f>-Calculations!Z16</f>
        <v>0</v>
      </c>
      <c r="AC13" s="11">
        <f>-Calculations!AA16</f>
        <v>0</v>
      </c>
      <c r="AD13" s="11">
        <f>-Calculations!AB16</f>
        <v>0</v>
      </c>
      <c r="AE13" s="11">
        <f>-Calculations!AC16</f>
        <v>0</v>
      </c>
      <c r="AF13" s="11">
        <f>-Calculations!AD16</f>
        <v>0</v>
      </c>
      <c r="AG13" s="11">
        <f>-Calculations!AE16</f>
        <v>0</v>
      </c>
      <c r="AH13" s="11">
        <f>-Calculations!AF16</f>
        <v>0</v>
      </c>
      <c r="AI13" s="11">
        <f>-Calculations!AG16</f>
        <v>0</v>
      </c>
      <c r="AJ13" s="11"/>
      <c r="AK13" s="11"/>
      <c r="AL13" s="11"/>
      <c r="AM13" s="11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</row>
    <row r="14" spans="1:54" s="5" customFormat="1">
      <c r="A14" s="35">
        <f t="shared" si="42"/>
        <v>10</v>
      </c>
      <c r="B14" t="str">
        <f>Calculations!A17</f>
        <v>01040158</v>
      </c>
      <c r="C14" t="s">
        <v>269</v>
      </c>
      <c r="D14" s="11">
        <f>-Calculations!B17</f>
        <v>0</v>
      </c>
      <c r="E14" s="11">
        <f>-Calculations!C17</f>
        <v>0</v>
      </c>
      <c r="F14" s="11">
        <f>-Calculations!D17</f>
        <v>0</v>
      </c>
      <c r="G14" s="11">
        <f>-Calculations!E17</f>
        <v>0</v>
      </c>
      <c r="H14" s="11">
        <f>-Calculations!F17</f>
        <v>0</v>
      </c>
      <c r="I14" s="11">
        <f>-Calculations!G17</f>
        <v>0</v>
      </c>
      <c r="J14" s="11">
        <f>-Calculations!H17</f>
        <v>0</v>
      </c>
      <c r="K14" s="11">
        <f>-Calculations!I17</f>
        <v>10293560.970000001</v>
      </c>
      <c r="L14" s="11">
        <f>-Calculations!J17</f>
        <v>0</v>
      </c>
      <c r="M14" s="11">
        <f>-Calculations!K17</f>
        <v>-580413.11</v>
      </c>
      <c r="N14" s="11">
        <f>-Calculations!L17</f>
        <v>0</v>
      </c>
      <c r="O14" s="11">
        <f>-Calculations!M17</f>
        <v>153193.53</v>
      </c>
      <c r="P14" s="11">
        <f>-Calculations!N17</f>
        <v>0</v>
      </c>
      <c r="Q14" s="11">
        <f>-Calculations!O17</f>
        <v>203715.43</v>
      </c>
      <c r="R14" s="11">
        <f>-Calculations!P17</f>
        <v>23903.59</v>
      </c>
      <c r="S14" s="11">
        <f>-Calculations!Q17</f>
        <v>0</v>
      </c>
      <c r="T14" s="11">
        <f>-Calculations!R17</f>
        <v>-113003.06</v>
      </c>
      <c r="U14" s="11">
        <f>-Calculations!S17</f>
        <v>0</v>
      </c>
      <c r="V14" s="11">
        <f>-Calculations!T17</f>
        <v>0</v>
      </c>
      <c r="W14" s="11">
        <f>-Calculations!U17</f>
        <v>0</v>
      </c>
      <c r="X14" s="11">
        <f>-Calculations!V17</f>
        <v>0</v>
      </c>
      <c r="Y14" s="11">
        <f>-Calculations!W17</f>
        <v>0</v>
      </c>
      <c r="Z14" s="11">
        <f>-Calculations!X17</f>
        <v>0</v>
      </c>
      <c r="AA14" s="11">
        <f>-Calculations!Y17</f>
        <v>0</v>
      </c>
      <c r="AB14" s="11">
        <f>-Calculations!Z17</f>
        <v>0</v>
      </c>
      <c r="AC14" s="11">
        <f>-Calculations!AA17</f>
        <v>0</v>
      </c>
      <c r="AD14" s="11">
        <f>-Calculations!AB17</f>
        <v>0</v>
      </c>
      <c r="AE14" s="11">
        <f>-Calculations!AC17</f>
        <v>-23095.56</v>
      </c>
      <c r="AF14" s="11">
        <f>-Calculations!AD17</f>
        <v>0</v>
      </c>
      <c r="AG14" s="11">
        <f>-Calculations!AE17</f>
        <v>54.91</v>
      </c>
      <c r="AH14" s="11">
        <f>-Calculations!AF17</f>
        <v>0</v>
      </c>
      <c r="AI14" s="11">
        <f>-Calculations!AG17</f>
        <v>0</v>
      </c>
      <c r="AJ14" s="11"/>
      <c r="AK14" s="11"/>
      <c r="AL14" s="11"/>
      <c r="AM14" s="11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</row>
    <row r="15" spans="1:54" s="5" customFormat="1">
      <c r="A15" s="35">
        <f t="shared" si="42"/>
        <v>11</v>
      </c>
      <c r="B15" t="str">
        <f>Calculations!A18</f>
        <v>01040177</v>
      </c>
      <c r="C15" t="s">
        <v>270</v>
      </c>
      <c r="D15" s="11">
        <f>-Calculations!B18</f>
        <v>25.33</v>
      </c>
      <c r="E15" s="11">
        <f>-Calculations!C18</f>
        <v>0</v>
      </c>
      <c r="F15" s="11">
        <f>-Calculations!D18</f>
        <v>5.45</v>
      </c>
      <c r="G15" s="11">
        <f>-Calculations!E18</f>
        <v>0</v>
      </c>
      <c r="H15" s="11">
        <f>-Calculations!F18</f>
        <v>0</v>
      </c>
      <c r="I15" s="11">
        <f>-Calculations!G18</f>
        <v>0</v>
      </c>
      <c r="J15" s="11">
        <f>-Calculations!H18</f>
        <v>0</v>
      </c>
      <c r="K15" s="11">
        <f>-Calculations!I18</f>
        <v>0</v>
      </c>
      <c r="L15" s="11">
        <f>-Calculations!J18</f>
        <v>0</v>
      </c>
      <c r="M15" s="11">
        <f>-Calculations!K18</f>
        <v>0</v>
      </c>
      <c r="N15" s="11">
        <f>-Calculations!L18</f>
        <v>0</v>
      </c>
      <c r="O15" s="11">
        <f>-Calculations!M18</f>
        <v>0</v>
      </c>
      <c r="P15" s="11">
        <f>-Calculations!N18</f>
        <v>0</v>
      </c>
      <c r="Q15" s="11">
        <f>-Calculations!O18</f>
        <v>0</v>
      </c>
      <c r="R15" s="11">
        <f>-Calculations!P18</f>
        <v>0</v>
      </c>
      <c r="S15" s="11">
        <f>-Calculations!Q18</f>
        <v>0</v>
      </c>
      <c r="T15" s="11">
        <f>-Calculations!R18</f>
        <v>0</v>
      </c>
      <c r="U15" s="11">
        <f>-Calculations!S18</f>
        <v>0</v>
      </c>
      <c r="V15" s="11">
        <f>-Calculations!T18</f>
        <v>0</v>
      </c>
      <c r="W15" s="11">
        <f>-Calculations!U18</f>
        <v>0</v>
      </c>
      <c r="X15" s="11">
        <f>-Calculations!V18</f>
        <v>0</v>
      </c>
      <c r="Y15" s="11">
        <f>-Calculations!W18</f>
        <v>0</v>
      </c>
      <c r="Z15" s="11">
        <f>-Calculations!X18</f>
        <v>0</v>
      </c>
      <c r="AA15" s="11">
        <f>-Calculations!Y18</f>
        <v>0</v>
      </c>
      <c r="AB15" s="11">
        <f>-Calculations!Z18</f>
        <v>0</v>
      </c>
      <c r="AC15" s="11">
        <f>-Calculations!AA18</f>
        <v>0</v>
      </c>
      <c r="AD15" s="11">
        <f>-Calculations!AB18</f>
        <v>0</v>
      </c>
      <c r="AE15" s="11">
        <f>-Calculations!AC18</f>
        <v>0</v>
      </c>
      <c r="AF15" s="11">
        <f>-Calculations!AD18</f>
        <v>0</v>
      </c>
      <c r="AG15" s="11">
        <f>-Calculations!AE18</f>
        <v>0</v>
      </c>
      <c r="AH15" s="11">
        <f>-Calculations!AF18</f>
        <v>0</v>
      </c>
      <c r="AI15" s="11">
        <f>-Calculations!AG18</f>
        <v>0</v>
      </c>
      <c r="AJ15" s="11"/>
      <c r="AK15" s="11"/>
      <c r="AL15" s="11"/>
      <c r="AM15" s="11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</row>
    <row r="16" spans="1:54" s="5" customFormat="1">
      <c r="A16" s="35">
        <f t="shared" si="42"/>
        <v>12</v>
      </c>
      <c r="B16" t="str">
        <f>Calculations!A19</f>
        <v>01040200</v>
      </c>
      <c r="C16" t="s">
        <v>271</v>
      </c>
      <c r="D16" s="11">
        <f>-Calculations!B19</f>
        <v>0</v>
      </c>
      <c r="E16" s="11">
        <f>-Calculations!C19</f>
        <v>0</v>
      </c>
      <c r="F16" s="11">
        <f>-Calculations!D19</f>
        <v>0</v>
      </c>
      <c r="G16" s="11">
        <f>-Calculations!E19</f>
        <v>0</v>
      </c>
      <c r="H16" s="11">
        <f>-Calculations!F19</f>
        <v>0</v>
      </c>
      <c r="I16" s="11">
        <f>-Calculations!G19</f>
        <v>0</v>
      </c>
      <c r="J16" s="11">
        <f>-Calculations!H19</f>
        <v>0</v>
      </c>
      <c r="K16" s="11">
        <f>-Calculations!I19</f>
        <v>0</v>
      </c>
      <c r="L16" s="11">
        <f>-Calculations!J19</f>
        <v>0</v>
      </c>
      <c r="M16" s="11">
        <f>-Calculations!K19</f>
        <v>0</v>
      </c>
      <c r="N16" s="11">
        <f>-Calculations!L19</f>
        <v>0</v>
      </c>
      <c r="O16" s="11">
        <f>-Calculations!M19</f>
        <v>0</v>
      </c>
      <c r="P16" s="11">
        <f>-Calculations!N19</f>
        <v>0</v>
      </c>
      <c r="Q16" s="11">
        <f>-Calculations!O19</f>
        <v>0</v>
      </c>
      <c r="R16" s="11">
        <f>-Calculations!P19</f>
        <v>0</v>
      </c>
      <c r="S16" s="11">
        <f>-Calculations!Q19</f>
        <v>0</v>
      </c>
      <c r="T16" s="11">
        <f>-Calculations!R19</f>
        <v>0</v>
      </c>
      <c r="U16" s="11">
        <f>-Calculations!S19</f>
        <v>0</v>
      </c>
      <c r="V16" s="11">
        <f>-Calculations!T19</f>
        <v>0</v>
      </c>
      <c r="W16" s="11">
        <f>-Calculations!U19</f>
        <v>0</v>
      </c>
      <c r="X16" s="11">
        <f>-Calculations!V19</f>
        <v>316462.44</v>
      </c>
      <c r="Y16" s="11">
        <f>-Calculations!W19</f>
        <v>4424.8500000000004</v>
      </c>
      <c r="Z16" s="11">
        <f>-Calculations!X19</f>
        <v>6548.96</v>
      </c>
      <c r="AA16" s="11">
        <f>-Calculations!Y19</f>
        <v>5546.28</v>
      </c>
      <c r="AB16" s="11">
        <f>-Calculations!Z19</f>
        <v>11867.37</v>
      </c>
      <c r="AC16" s="11">
        <f>-Calculations!AA19</f>
        <v>0</v>
      </c>
      <c r="AD16" s="11">
        <f>-Calculations!AB19</f>
        <v>27276</v>
      </c>
      <c r="AE16" s="11">
        <f>-Calculations!AC19</f>
        <v>-749.09</v>
      </c>
      <c r="AF16" s="11">
        <f>-Calculations!AD19</f>
        <v>0</v>
      </c>
      <c r="AG16" s="11">
        <f>-Calculations!AE19</f>
        <v>0</v>
      </c>
      <c r="AH16" s="11">
        <f>-Calculations!AF19</f>
        <v>0</v>
      </c>
      <c r="AI16" s="11">
        <f>-Calculations!AG19</f>
        <v>0</v>
      </c>
      <c r="AJ16" s="11"/>
      <c r="AK16" s="11"/>
      <c r="AL16" s="11"/>
      <c r="AM16" s="11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</row>
    <row r="17" spans="1:51" s="5" customFormat="1">
      <c r="A17" s="35">
        <f t="shared" si="42"/>
        <v>13</v>
      </c>
      <c r="B17" t="str">
        <f>Calculations!A20</f>
        <v>01040251</v>
      </c>
      <c r="C17" t="s">
        <v>272</v>
      </c>
      <c r="D17" s="11">
        <f>-Calculations!B20</f>
        <v>0</v>
      </c>
      <c r="E17" s="11">
        <f>-Calculations!C20</f>
        <v>0</v>
      </c>
      <c r="F17" s="11">
        <f>-Calculations!D20</f>
        <v>0</v>
      </c>
      <c r="G17" s="11">
        <f>-Calculations!E20</f>
        <v>0</v>
      </c>
      <c r="H17" s="11">
        <f>-Calculations!F20</f>
        <v>102844.65</v>
      </c>
      <c r="I17" s="11">
        <f>-Calculations!G20</f>
        <v>0</v>
      </c>
      <c r="J17" s="11">
        <f>-Calculations!H20</f>
        <v>0</v>
      </c>
      <c r="K17" s="11">
        <f>-Calculations!I20</f>
        <v>0</v>
      </c>
      <c r="L17" s="11">
        <f>-Calculations!J20</f>
        <v>0</v>
      </c>
      <c r="M17" s="11">
        <f>-Calculations!K20</f>
        <v>0</v>
      </c>
      <c r="N17" s="11">
        <f>-Calculations!L20</f>
        <v>0</v>
      </c>
      <c r="O17" s="11">
        <f>-Calculations!M20</f>
        <v>0</v>
      </c>
      <c r="P17" s="11">
        <f>-Calculations!N20</f>
        <v>0</v>
      </c>
      <c r="Q17" s="11">
        <f>-Calculations!O20</f>
        <v>0</v>
      </c>
      <c r="R17" s="11">
        <f>-Calculations!P20</f>
        <v>0</v>
      </c>
      <c r="S17" s="11">
        <f>-Calculations!Q20</f>
        <v>0</v>
      </c>
      <c r="T17" s="11">
        <f>-Calculations!R20</f>
        <v>0</v>
      </c>
      <c r="U17" s="11">
        <f>-Calculations!S20</f>
        <v>0</v>
      </c>
      <c r="V17" s="11">
        <f>-Calculations!T20</f>
        <v>0</v>
      </c>
      <c r="W17" s="11">
        <f>-Calculations!U20</f>
        <v>0</v>
      </c>
      <c r="X17" s="11">
        <f>-Calculations!V20</f>
        <v>0</v>
      </c>
      <c r="Y17" s="11">
        <f>-Calculations!W20</f>
        <v>0</v>
      </c>
      <c r="Z17" s="11">
        <f>-Calculations!X20</f>
        <v>0</v>
      </c>
      <c r="AA17" s="11">
        <f>-Calculations!Y20</f>
        <v>0</v>
      </c>
      <c r="AB17" s="11">
        <f>-Calculations!Z20</f>
        <v>0</v>
      </c>
      <c r="AC17" s="11">
        <f>-Calculations!AA20</f>
        <v>0</v>
      </c>
      <c r="AD17" s="11">
        <f>-Calculations!AB20</f>
        <v>0</v>
      </c>
      <c r="AE17" s="11">
        <f>-Calculations!AC20</f>
        <v>0</v>
      </c>
      <c r="AF17" s="11">
        <f>-Calculations!AD20</f>
        <v>0</v>
      </c>
      <c r="AG17" s="11">
        <f>-Calculations!AE20</f>
        <v>0</v>
      </c>
      <c r="AH17" s="11">
        <f>-Calculations!AF20</f>
        <v>0</v>
      </c>
      <c r="AI17" s="11">
        <f>-Calculations!AG20</f>
        <v>0</v>
      </c>
      <c r="AJ17" s="11"/>
      <c r="AK17" s="11"/>
      <c r="AL17" s="11"/>
      <c r="AM17" s="11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</row>
    <row r="18" spans="1:51" s="5" customFormat="1">
      <c r="A18" s="35">
        <f t="shared" si="42"/>
        <v>14</v>
      </c>
      <c r="B18" t="str">
        <f>Calculations!A21</f>
        <v>01040277</v>
      </c>
      <c r="C18" t="s">
        <v>203</v>
      </c>
      <c r="D18" s="11">
        <f>-Calculations!B21</f>
        <v>0</v>
      </c>
      <c r="E18" s="11">
        <f>-Calculations!C21</f>
        <v>0</v>
      </c>
      <c r="F18" s="11">
        <f>-Calculations!D21</f>
        <v>135022.32</v>
      </c>
      <c r="G18" s="11">
        <f>-Calculations!E21</f>
        <v>0</v>
      </c>
      <c r="H18" s="11">
        <f>-Calculations!F21</f>
        <v>558295.25</v>
      </c>
      <c r="I18" s="11">
        <f>-Calculations!G21</f>
        <v>636.79</v>
      </c>
      <c r="J18" s="11">
        <f>-Calculations!H21</f>
        <v>4266.7299999999996</v>
      </c>
      <c r="K18" s="11">
        <f>-Calculations!I21</f>
        <v>0</v>
      </c>
      <c r="L18" s="11">
        <f>-Calculations!J21</f>
        <v>0</v>
      </c>
      <c r="M18" s="11">
        <f>-Calculations!K21</f>
        <v>-288132.25</v>
      </c>
      <c r="N18" s="11">
        <f>-Calculations!L21</f>
        <v>242.99</v>
      </c>
      <c r="O18" s="11">
        <f>-Calculations!M21</f>
        <v>30595.25</v>
      </c>
      <c r="P18" s="11">
        <f>-Calculations!N21</f>
        <v>11883.02</v>
      </c>
      <c r="Q18" s="11">
        <f>-Calculations!O21</f>
        <v>0</v>
      </c>
      <c r="R18" s="11">
        <f>-Calculations!P21</f>
        <v>-31881.99</v>
      </c>
      <c r="S18" s="11">
        <f>-Calculations!Q21</f>
        <v>0</v>
      </c>
      <c r="T18" s="11">
        <f>-Calculations!R21</f>
        <v>-2087.6799999999998</v>
      </c>
      <c r="U18" s="11">
        <f>-Calculations!S21</f>
        <v>49.91</v>
      </c>
      <c r="V18" s="11">
        <f>-Calculations!T21</f>
        <v>-4488.92</v>
      </c>
      <c r="W18" s="11">
        <f>-Calculations!U21</f>
        <v>0</v>
      </c>
      <c r="X18" s="11">
        <f>-Calculations!V21</f>
        <v>118.82</v>
      </c>
      <c r="Y18" s="11">
        <f>-Calculations!W21</f>
        <v>0</v>
      </c>
      <c r="Z18" s="11">
        <f>-Calculations!X21</f>
        <v>-3103.96</v>
      </c>
      <c r="AA18" s="11">
        <f>-Calculations!Y21</f>
        <v>0</v>
      </c>
      <c r="AB18" s="11">
        <f>-Calculations!Z21</f>
        <v>2688.28</v>
      </c>
      <c r="AC18" s="11">
        <f>-Calculations!AA21</f>
        <v>0</v>
      </c>
      <c r="AD18" s="11">
        <f>-Calculations!AB21</f>
        <v>0</v>
      </c>
      <c r="AE18" s="11">
        <f>-Calculations!AC21</f>
        <v>0</v>
      </c>
      <c r="AF18" s="11">
        <f>-Calculations!AD21</f>
        <v>0</v>
      </c>
      <c r="AG18" s="11">
        <f>-Calculations!AE21</f>
        <v>0</v>
      </c>
      <c r="AH18" s="11">
        <f>-Calculations!AF21</f>
        <v>0</v>
      </c>
      <c r="AI18" s="11">
        <f>-Calculations!AG21</f>
        <v>0</v>
      </c>
      <c r="AJ18" s="11"/>
      <c r="AK18" s="11"/>
      <c r="AL18" s="11"/>
      <c r="AM18" s="11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</row>
    <row r="19" spans="1:51" s="5" customFormat="1">
      <c r="A19" s="35">
        <f t="shared" si="42"/>
        <v>15</v>
      </c>
      <c r="B19" t="str">
        <f>Calculations!A22</f>
        <v>01040420</v>
      </c>
      <c r="C19" t="s">
        <v>273</v>
      </c>
      <c r="D19" s="11">
        <f>-Calculations!B22</f>
        <v>0</v>
      </c>
      <c r="E19" s="11">
        <f>-Calculations!C22</f>
        <v>0</v>
      </c>
      <c r="F19" s="11">
        <f>-Calculations!D22</f>
        <v>1988.66</v>
      </c>
      <c r="G19" s="11">
        <f>-Calculations!E22</f>
        <v>0</v>
      </c>
      <c r="H19" s="11">
        <f>-Calculations!F22</f>
        <v>139.21</v>
      </c>
      <c r="I19" s="11">
        <f>-Calculations!G22</f>
        <v>0</v>
      </c>
      <c r="J19" s="11">
        <f>-Calculations!H22</f>
        <v>0</v>
      </c>
      <c r="K19" s="11">
        <f>-Calculations!I22</f>
        <v>0</v>
      </c>
      <c r="L19" s="11">
        <f>-Calculations!J22</f>
        <v>0</v>
      </c>
      <c r="M19" s="11">
        <f>-Calculations!K22</f>
        <v>0</v>
      </c>
      <c r="N19" s="11">
        <f>-Calculations!L22</f>
        <v>0</v>
      </c>
      <c r="O19" s="11">
        <f>-Calculations!M22</f>
        <v>0</v>
      </c>
      <c r="P19" s="11">
        <f>-Calculations!N22</f>
        <v>0</v>
      </c>
      <c r="Q19" s="11">
        <f>-Calculations!O22</f>
        <v>0</v>
      </c>
      <c r="R19" s="11">
        <f>-Calculations!P22</f>
        <v>0</v>
      </c>
      <c r="S19" s="11">
        <f>-Calculations!Q22</f>
        <v>0</v>
      </c>
      <c r="T19" s="11">
        <f>-Calculations!R22</f>
        <v>0</v>
      </c>
      <c r="U19" s="11">
        <f>-Calculations!S22</f>
        <v>0</v>
      </c>
      <c r="V19" s="11">
        <f>-Calculations!T22</f>
        <v>0</v>
      </c>
      <c r="W19" s="11">
        <f>-Calculations!U22</f>
        <v>0</v>
      </c>
      <c r="X19" s="11">
        <f>-Calculations!V22</f>
        <v>0</v>
      </c>
      <c r="Y19" s="11">
        <f>-Calculations!W22</f>
        <v>0</v>
      </c>
      <c r="Z19" s="11">
        <f>-Calculations!X22</f>
        <v>0</v>
      </c>
      <c r="AA19" s="11">
        <f>-Calculations!Y22</f>
        <v>0</v>
      </c>
      <c r="AB19" s="11">
        <f>-Calculations!Z22</f>
        <v>0</v>
      </c>
      <c r="AC19" s="11">
        <f>-Calculations!AA22</f>
        <v>0</v>
      </c>
      <c r="AD19" s="11">
        <f>-Calculations!AB22</f>
        <v>0</v>
      </c>
      <c r="AE19" s="11">
        <f>-Calculations!AC22</f>
        <v>0</v>
      </c>
      <c r="AF19" s="11">
        <f>-Calculations!AD22</f>
        <v>0</v>
      </c>
      <c r="AG19" s="11">
        <f>-Calculations!AE22</f>
        <v>0</v>
      </c>
      <c r="AH19" s="11">
        <f>-Calculations!AF22</f>
        <v>0</v>
      </c>
      <c r="AI19" s="11">
        <f>-Calculations!AG22</f>
        <v>0</v>
      </c>
      <c r="AJ19" s="11"/>
      <c r="AK19" s="11"/>
      <c r="AL19" s="11"/>
      <c r="AM19" s="11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</row>
    <row r="20" spans="1:51" s="5" customFormat="1">
      <c r="A20" s="35">
        <f t="shared" si="42"/>
        <v>16</v>
      </c>
      <c r="B20" t="str">
        <f>Calculations!A23</f>
        <v>01040493</v>
      </c>
      <c r="C20" t="s">
        <v>274</v>
      </c>
      <c r="D20" s="11">
        <f>-Calculations!B23</f>
        <v>7261.96</v>
      </c>
      <c r="E20" s="11">
        <f>-Calculations!C23</f>
        <v>0</v>
      </c>
      <c r="F20" s="11">
        <f>-Calculations!D23</f>
        <v>355.98</v>
      </c>
      <c r="G20" s="11">
        <f>-Calculations!E23</f>
        <v>0</v>
      </c>
      <c r="H20" s="11">
        <f>-Calculations!F23</f>
        <v>-2276.85</v>
      </c>
      <c r="I20" s="11">
        <f>-Calculations!G23</f>
        <v>0</v>
      </c>
      <c r="J20" s="11">
        <f>-Calculations!H23</f>
        <v>2276.85</v>
      </c>
      <c r="K20" s="11">
        <f>-Calculations!I23</f>
        <v>0</v>
      </c>
      <c r="L20" s="11">
        <f>-Calculations!J23</f>
        <v>0</v>
      </c>
      <c r="M20" s="11">
        <f>-Calculations!K23</f>
        <v>0</v>
      </c>
      <c r="N20" s="11">
        <f>-Calculations!L23</f>
        <v>0</v>
      </c>
      <c r="O20" s="11">
        <f>-Calculations!M23</f>
        <v>0</v>
      </c>
      <c r="P20" s="11">
        <f>-Calculations!N23</f>
        <v>0</v>
      </c>
      <c r="Q20" s="11">
        <f>-Calculations!O23</f>
        <v>0</v>
      </c>
      <c r="R20" s="11">
        <f>-Calculations!P23</f>
        <v>0</v>
      </c>
      <c r="S20" s="11">
        <f>-Calculations!Q23</f>
        <v>0</v>
      </c>
      <c r="T20" s="11">
        <f>-Calculations!R23</f>
        <v>0</v>
      </c>
      <c r="U20" s="11">
        <f>-Calculations!S23</f>
        <v>0</v>
      </c>
      <c r="V20" s="11">
        <f>-Calculations!T23</f>
        <v>0</v>
      </c>
      <c r="W20" s="11">
        <f>-Calculations!U23</f>
        <v>0</v>
      </c>
      <c r="X20" s="11">
        <f>-Calculations!V23</f>
        <v>0</v>
      </c>
      <c r="Y20" s="11">
        <f>-Calculations!W23</f>
        <v>0</v>
      </c>
      <c r="Z20" s="11">
        <f>-Calculations!X23</f>
        <v>0</v>
      </c>
      <c r="AA20" s="11">
        <f>-Calculations!Y23</f>
        <v>0</v>
      </c>
      <c r="AB20" s="11">
        <f>-Calculations!Z23</f>
        <v>0</v>
      </c>
      <c r="AC20" s="11">
        <f>-Calculations!AA23</f>
        <v>0</v>
      </c>
      <c r="AD20" s="11">
        <f>-Calculations!AB23</f>
        <v>0</v>
      </c>
      <c r="AE20" s="11">
        <f>-Calculations!AC23</f>
        <v>0</v>
      </c>
      <c r="AF20" s="11">
        <f>-Calculations!AD23</f>
        <v>0</v>
      </c>
      <c r="AG20" s="11">
        <f>-Calculations!AE23</f>
        <v>0</v>
      </c>
      <c r="AH20" s="11">
        <f>-Calculations!AF23</f>
        <v>0</v>
      </c>
      <c r="AI20" s="11">
        <f>-Calculations!AG23</f>
        <v>0</v>
      </c>
      <c r="AJ20" s="11"/>
      <c r="AK20" s="11"/>
      <c r="AL20" s="11"/>
      <c r="AM20" s="11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</row>
    <row r="21" spans="1:51" s="5" customFormat="1">
      <c r="A21" s="35">
        <f t="shared" si="42"/>
        <v>17</v>
      </c>
      <c r="B21" t="str">
        <f>Calculations!A24</f>
        <v>01040494</v>
      </c>
      <c r="C21" t="s">
        <v>275</v>
      </c>
      <c r="D21" s="11">
        <f>-Calculations!B24</f>
        <v>0</v>
      </c>
      <c r="E21" s="11">
        <f>-Calculations!C24</f>
        <v>0</v>
      </c>
      <c r="F21" s="11">
        <f>-Calculations!D24</f>
        <v>0</v>
      </c>
      <c r="G21" s="11">
        <f>-Calculations!E24</f>
        <v>0</v>
      </c>
      <c r="H21" s="11">
        <f>-Calculations!F24</f>
        <v>0</v>
      </c>
      <c r="I21" s="11">
        <f>-Calculations!G24</f>
        <v>14430.85</v>
      </c>
      <c r="J21" s="11">
        <f>-Calculations!H24</f>
        <v>0</v>
      </c>
      <c r="K21" s="11">
        <f>-Calculations!I24</f>
        <v>0</v>
      </c>
      <c r="L21" s="11">
        <f>-Calculations!J24</f>
        <v>0</v>
      </c>
      <c r="M21" s="11">
        <f>-Calculations!K24</f>
        <v>0</v>
      </c>
      <c r="N21" s="11">
        <f>-Calculations!L24</f>
        <v>0</v>
      </c>
      <c r="O21" s="11">
        <f>-Calculations!M24</f>
        <v>0</v>
      </c>
      <c r="P21" s="11">
        <f>-Calculations!N24</f>
        <v>0</v>
      </c>
      <c r="Q21" s="11">
        <f>-Calculations!O24</f>
        <v>0</v>
      </c>
      <c r="R21" s="11">
        <f>-Calculations!P24</f>
        <v>0</v>
      </c>
      <c r="S21" s="11">
        <f>-Calculations!Q24</f>
        <v>0</v>
      </c>
      <c r="T21" s="11">
        <f>-Calculations!R24</f>
        <v>0</v>
      </c>
      <c r="U21" s="11">
        <f>-Calculations!S24</f>
        <v>0</v>
      </c>
      <c r="V21" s="11">
        <f>-Calculations!T24</f>
        <v>0</v>
      </c>
      <c r="W21" s="11">
        <f>-Calculations!U24</f>
        <v>0</v>
      </c>
      <c r="X21" s="11">
        <f>-Calculations!V24</f>
        <v>0</v>
      </c>
      <c r="Y21" s="11">
        <f>-Calculations!W24</f>
        <v>0</v>
      </c>
      <c r="Z21" s="11">
        <f>-Calculations!X24</f>
        <v>0</v>
      </c>
      <c r="AA21" s="11">
        <f>-Calculations!Y24</f>
        <v>0</v>
      </c>
      <c r="AB21" s="11">
        <f>-Calculations!Z24</f>
        <v>0</v>
      </c>
      <c r="AC21" s="11">
        <f>-Calculations!AA24</f>
        <v>0</v>
      </c>
      <c r="AD21" s="11">
        <f>-Calculations!AB24</f>
        <v>0</v>
      </c>
      <c r="AE21" s="11">
        <f>-Calculations!AC24</f>
        <v>0</v>
      </c>
      <c r="AF21" s="11">
        <f>-Calculations!AD24</f>
        <v>0</v>
      </c>
      <c r="AG21" s="11">
        <f>-Calculations!AE24</f>
        <v>0</v>
      </c>
      <c r="AH21" s="11">
        <f>-Calculations!AF24</f>
        <v>0</v>
      </c>
      <c r="AI21" s="11">
        <f>-Calculations!AG24</f>
        <v>0</v>
      </c>
      <c r="AJ21" s="11"/>
      <c r="AK21" s="11"/>
      <c r="AL21" s="11"/>
      <c r="AM21" s="11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</row>
    <row r="22" spans="1:51" s="5" customFormat="1">
      <c r="A22" s="35">
        <f t="shared" si="42"/>
        <v>18</v>
      </c>
      <c r="B22" t="str">
        <f>Calculations!A25</f>
        <v>01040864</v>
      </c>
      <c r="C22" t="s">
        <v>276</v>
      </c>
      <c r="D22" s="11">
        <f>-Calculations!B25</f>
        <v>0</v>
      </c>
      <c r="E22" s="11">
        <f>-Calculations!C25</f>
        <v>0</v>
      </c>
      <c r="F22" s="11">
        <f>-Calculations!D25</f>
        <v>0</v>
      </c>
      <c r="G22" s="11">
        <f>-Calculations!E25</f>
        <v>243.96</v>
      </c>
      <c r="H22" s="11">
        <f>-Calculations!F25</f>
        <v>0</v>
      </c>
      <c r="I22" s="11">
        <f>-Calculations!G25</f>
        <v>0</v>
      </c>
      <c r="J22" s="11">
        <f>-Calculations!H25</f>
        <v>0</v>
      </c>
      <c r="K22" s="11">
        <f>-Calculations!I25</f>
        <v>0</v>
      </c>
      <c r="L22" s="11">
        <f>-Calculations!J25</f>
        <v>0</v>
      </c>
      <c r="M22" s="11">
        <f>-Calculations!K25</f>
        <v>0</v>
      </c>
      <c r="N22" s="11">
        <f>-Calculations!L25</f>
        <v>0</v>
      </c>
      <c r="O22" s="11">
        <f>-Calculations!M25</f>
        <v>0</v>
      </c>
      <c r="P22" s="11">
        <f>-Calculations!N25</f>
        <v>105357.5</v>
      </c>
      <c r="Q22" s="11">
        <f>-Calculations!O25</f>
        <v>0</v>
      </c>
      <c r="R22" s="11">
        <f>-Calculations!P25</f>
        <v>0</v>
      </c>
      <c r="S22" s="11">
        <f>-Calculations!Q25</f>
        <v>0</v>
      </c>
      <c r="T22" s="11">
        <f>-Calculations!R25</f>
        <v>0</v>
      </c>
      <c r="U22" s="11">
        <f>-Calculations!S25</f>
        <v>0</v>
      </c>
      <c r="V22" s="11">
        <f>-Calculations!T25</f>
        <v>0</v>
      </c>
      <c r="W22" s="11">
        <f>-Calculations!U25</f>
        <v>0</v>
      </c>
      <c r="X22" s="11">
        <f>-Calculations!V25</f>
        <v>0</v>
      </c>
      <c r="Y22" s="11">
        <f>-Calculations!W25</f>
        <v>0</v>
      </c>
      <c r="Z22" s="11">
        <f>-Calculations!X25</f>
        <v>0</v>
      </c>
      <c r="AA22" s="11">
        <f>-Calculations!Y25</f>
        <v>0</v>
      </c>
      <c r="AB22" s="11">
        <f>-Calculations!Z25</f>
        <v>0</v>
      </c>
      <c r="AC22" s="11">
        <f>-Calculations!AA25</f>
        <v>0</v>
      </c>
      <c r="AD22" s="11">
        <f>-Calculations!AB25</f>
        <v>0</v>
      </c>
      <c r="AE22" s="11">
        <f>-Calculations!AC25</f>
        <v>0</v>
      </c>
      <c r="AF22" s="11">
        <f>-Calculations!AD25</f>
        <v>0</v>
      </c>
      <c r="AG22" s="11">
        <f>-Calculations!AE25</f>
        <v>0</v>
      </c>
      <c r="AH22" s="11">
        <f>-Calculations!AF25</f>
        <v>0</v>
      </c>
      <c r="AI22" s="11">
        <f>-Calculations!AG25</f>
        <v>0</v>
      </c>
      <c r="AJ22" s="11"/>
      <c r="AK22" s="11"/>
      <c r="AL22" s="11"/>
      <c r="AM22" s="11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</row>
    <row r="23" spans="1:51" s="5" customFormat="1">
      <c r="A23" s="35">
        <f t="shared" si="42"/>
        <v>19</v>
      </c>
      <c r="B23" t="str">
        <f>Calculations!A26</f>
        <v>01040999</v>
      </c>
      <c r="C23" t="s">
        <v>277</v>
      </c>
      <c r="D23" s="11">
        <f>-Calculations!B26</f>
        <v>0</v>
      </c>
      <c r="E23" s="11">
        <f>-Calculations!C26</f>
        <v>75135.5</v>
      </c>
      <c r="F23" s="11">
        <f>-Calculations!D26</f>
        <v>856</v>
      </c>
      <c r="G23" s="11">
        <f>-Calculations!E26</f>
        <v>0</v>
      </c>
      <c r="H23" s="11">
        <f>-Calculations!F26</f>
        <v>143.81</v>
      </c>
      <c r="I23" s="11">
        <f>-Calculations!G26</f>
        <v>0</v>
      </c>
      <c r="J23" s="11">
        <f>-Calculations!H26</f>
        <v>0</v>
      </c>
      <c r="K23" s="11">
        <f>-Calculations!I26</f>
        <v>0</v>
      </c>
      <c r="L23" s="11">
        <f>-Calculations!J26</f>
        <v>0</v>
      </c>
      <c r="M23" s="11">
        <f>-Calculations!K26</f>
        <v>0</v>
      </c>
      <c r="N23" s="11">
        <f>-Calculations!L26</f>
        <v>0</v>
      </c>
      <c r="O23" s="11">
        <f>-Calculations!M26</f>
        <v>0</v>
      </c>
      <c r="P23" s="11">
        <f>-Calculations!N26</f>
        <v>0</v>
      </c>
      <c r="Q23" s="11">
        <f>-Calculations!O26</f>
        <v>0</v>
      </c>
      <c r="R23" s="11">
        <f>-Calculations!P26</f>
        <v>0</v>
      </c>
      <c r="S23" s="11">
        <f>-Calculations!Q26</f>
        <v>0</v>
      </c>
      <c r="T23" s="11">
        <f>-Calculations!R26</f>
        <v>0</v>
      </c>
      <c r="U23" s="11">
        <f>-Calculations!S26</f>
        <v>0</v>
      </c>
      <c r="V23" s="11">
        <f>-Calculations!T26</f>
        <v>0</v>
      </c>
      <c r="W23" s="11">
        <f>-Calculations!U26</f>
        <v>0</v>
      </c>
      <c r="X23" s="11">
        <f>-Calculations!V26</f>
        <v>0</v>
      </c>
      <c r="Y23" s="11">
        <f>-Calculations!W26</f>
        <v>0</v>
      </c>
      <c r="Z23" s="11">
        <f>-Calculations!X26</f>
        <v>0</v>
      </c>
      <c r="AA23" s="11">
        <f>-Calculations!Y26</f>
        <v>0</v>
      </c>
      <c r="AB23" s="11">
        <f>-Calculations!Z26</f>
        <v>0</v>
      </c>
      <c r="AC23" s="11">
        <f>-Calculations!AA26</f>
        <v>0</v>
      </c>
      <c r="AD23" s="11">
        <f>-Calculations!AB26</f>
        <v>0</v>
      </c>
      <c r="AE23" s="11">
        <f>-Calculations!AC26</f>
        <v>0</v>
      </c>
      <c r="AF23" s="11">
        <f>-Calculations!AD26</f>
        <v>0</v>
      </c>
      <c r="AG23" s="11">
        <f>-Calculations!AE26</f>
        <v>0</v>
      </c>
      <c r="AH23" s="11">
        <f>-Calculations!AF26</f>
        <v>0</v>
      </c>
      <c r="AI23" s="11">
        <f>-Calculations!AG26</f>
        <v>0</v>
      </c>
      <c r="AJ23" s="11"/>
      <c r="AK23" s="11"/>
      <c r="AL23" s="11"/>
      <c r="AM23" s="11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</row>
    <row r="24" spans="1:51" s="5" customFormat="1">
      <c r="A24" s="35">
        <f t="shared" si="42"/>
        <v>20</v>
      </c>
      <c r="B24" t="str">
        <f>Calculations!A27</f>
        <v>01041006</v>
      </c>
      <c r="C24" t="s">
        <v>278</v>
      </c>
      <c r="D24" s="11">
        <f>-Calculations!B27</f>
        <v>0</v>
      </c>
      <c r="E24" s="11">
        <f>-Calculations!C27</f>
        <v>0</v>
      </c>
      <c r="F24" s="11">
        <f>-Calculations!D27</f>
        <v>0</v>
      </c>
      <c r="G24" s="11">
        <f>-Calculations!E27</f>
        <v>0</v>
      </c>
      <c r="H24" s="11">
        <f>-Calculations!F27</f>
        <v>0</v>
      </c>
      <c r="I24" s="11">
        <f>-Calculations!G27</f>
        <v>0</v>
      </c>
      <c r="J24" s="11">
        <f>-Calculations!H27</f>
        <v>0</v>
      </c>
      <c r="K24" s="11">
        <f>-Calculations!I27</f>
        <v>0</v>
      </c>
      <c r="L24" s="11">
        <f>-Calculations!J27</f>
        <v>0</v>
      </c>
      <c r="M24" s="11">
        <f>-Calculations!K27</f>
        <v>0</v>
      </c>
      <c r="N24" s="11">
        <f>-Calculations!L27</f>
        <v>0</v>
      </c>
      <c r="O24" s="11">
        <f>-Calculations!M27</f>
        <v>6384</v>
      </c>
      <c r="P24" s="11">
        <f>-Calculations!N27</f>
        <v>0</v>
      </c>
      <c r="Q24" s="11">
        <f>-Calculations!O27</f>
        <v>0</v>
      </c>
      <c r="R24" s="11">
        <f>-Calculations!P27</f>
        <v>0</v>
      </c>
      <c r="S24" s="11">
        <f>-Calculations!Q27</f>
        <v>0</v>
      </c>
      <c r="T24" s="11">
        <f>-Calculations!R27</f>
        <v>0</v>
      </c>
      <c r="U24" s="11">
        <f>-Calculations!S27</f>
        <v>0</v>
      </c>
      <c r="V24" s="11">
        <f>-Calculations!T27</f>
        <v>0</v>
      </c>
      <c r="W24" s="11">
        <f>-Calculations!U27</f>
        <v>0</v>
      </c>
      <c r="X24" s="11">
        <f>-Calculations!V27</f>
        <v>0</v>
      </c>
      <c r="Y24" s="11">
        <f>-Calculations!W27</f>
        <v>0</v>
      </c>
      <c r="Z24" s="11">
        <f>-Calculations!X27</f>
        <v>0</v>
      </c>
      <c r="AA24" s="11">
        <f>-Calculations!Y27</f>
        <v>0</v>
      </c>
      <c r="AB24" s="11">
        <f>-Calculations!Z27</f>
        <v>0</v>
      </c>
      <c r="AC24" s="11">
        <f>-Calculations!AA27</f>
        <v>0</v>
      </c>
      <c r="AD24" s="11">
        <f>-Calculations!AB27</f>
        <v>0</v>
      </c>
      <c r="AE24" s="11">
        <f>-Calculations!AC27</f>
        <v>0</v>
      </c>
      <c r="AF24" s="11">
        <f>-Calculations!AD27</f>
        <v>0</v>
      </c>
      <c r="AG24" s="11">
        <f>-Calculations!AE27</f>
        <v>0</v>
      </c>
      <c r="AH24" s="11">
        <f>-Calculations!AF27</f>
        <v>0</v>
      </c>
      <c r="AI24" s="11">
        <f>-Calculations!AG27</f>
        <v>0</v>
      </c>
      <c r="AJ24" s="11"/>
      <c r="AK24" s="11"/>
      <c r="AL24" s="11"/>
      <c r="AM24" s="11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</row>
    <row r="25" spans="1:51" s="5" customFormat="1">
      <c r="A25" s="35">
        <f t="shared" si="42"/>
        <v>21</v>
      </c>
      <c r="B25" t="str">
        <f>Calculations!A28</f>
        <v>01041007</v>
      </c>
      <c r="C25" t="s">
        <v>279</v>
      </c>
      <c r="D25" s="11">
        <f>-Calculations!B28</f>
        <v>0</v>
      </c>
      <c r="E25" s="11">
        <f>-Calculations!C28</f>
        <v>0</v>
      </c>
      <c r="F25" s="11">
        <f>-Calculations!D28</f>
        <v>0</v>
      </c>
      <c r="G25" s="11">
        <f>-Calculations!E28</f>
        <v>0</v>
      </c>
      <c r="H25" s="11">
        <f>-Calculations!F28</f>
        <v>0</v>
      </c>
      <c r="I25" s="11">
        <f>-Calculations!G28</f>
        <v>0</v>
      </c>
      <c r="J25" s="11">
        <f>-Calculations!H28</f>
        <v>0</v>
      </c>
      <c r="K25" s="11">
        <f>-Calculations!I28</f>
        <v>0</v>
      </c>
      <c r="L25" s="11">
        <f>-Calculations!J28</f>
        <v>0</v>
      </c>
      <c r="M25" s="11">
        <f>-Calculations!K28</f>
        <v>0</v>
      </c>
      <c r="N25" s="11">
        <f>-Calculations!L28</f>
        <v>0</v>
      </c>
      <c r="O25" s="11">
        <f>-Calculations!M28</f>
        <v>2095.98</v>
      </c>
      <c r="P25" s="11">
        <f>-Calculations!N28</f>
        <v>0</v>
      </c>
      <c r="Q25" s="11">
        <f>-Calculations!O28</f>
        <v>0</v>
      </c>
      <c r="R25" s="11">
        <f>-Calculations!P28</f>
        <v>0</v>
      </c>
      <c r="S25" s="11">
        <f>-Calculations!Q28</f>
        <v>0</v>
      </c>
      <c r="T25" s="11">
        <f>-Calculations!R28</f>
        <v>0</v>
      </c>
      <c r="U25" s="11">
        <f>-Calculations!S28</f>
        <v>0</v>
      </c>
      <c r="V25" s="11">
        <f>-Calculations!T28</f>
        <v>0</v>
      </c>
      <c r="W25" s="11">
        <f>-Calculations!U28</f>
        <v>0</v>
      </c>
      <c r="X25" s="11">
        <f>-Calculations!V28</f>
        <v>0</v>
      </c>
      <c r="Y25" s="11">
        <f>-Calculations!W28</f>
        <v>0</v>
      </c>
      <c r="Z25" s="11">
        <f>-Calculations!X28</f>
        <v>0</v>
      </c>
      <c r="AA25" s="11">
        <f>-Calculations!Y28</f>
        <v>0</v>
      </c>
      <c r="AB25" s="11">
        <f>-Calculations!Z28</f>
        <v>0</v>
      </c>
      <c r="AC25" s="11">
        <f>-Calculations!AA28</f>
        <v>0</v>
      </c>
      <c r="AD25" s="11">
        <f>-Calculations!AB28</f>
        <v>0</v>
      </c>
      <c r="AE25" s="11">
        <f>-Calculations!AC28</f>
        <v>0</v>
      </c>
      <c r="AF25" s="11">
        <f>-Calculations!AD28</f>
        <v>0</v>
      </c>
      <c r="AG25" s="11">
        <f>-Calculations!AE28</f>
        <v>0</v>
      </c>
      <c r="AH25" s="11">
        <f>-Calculations!AF28</f>
        <v>0</v>
      </c>
      <c r="AI25" s="11">
        <f>-Calculations!AG28</f>
        <v>0</v>
      </c>
      <c r="AJ25" s="11"/>
      <c r="AK25" s="11"/>
      <c r="AL25" s="11"/>
      <c r="AM25" s="11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</row>
    <row r="26" spans="1:51" s="5" customFormat="1">
      <c r="A26" s="35">
        <f t="shared" si="42"/>
        <v>22</v>
      </c>
      <c r="B26" t="str">
        <f>Calculations!A29</f>
        <v>01041081</v>
      </c>
      <c r="C26" t="s">
        <v>280</v>
      </c>
      <c r="D26" s="11">
        <f>-Calculations!B29</f>
        <v>0</v>
      </c>
      <c r="E26" s="11">
        <f>-Calculations!C29</f>
        <v>387067.05</v>
      </c>
      <c r="F26" s="11">
        <f>-Calculations!D29</f>
        <v>408.49</v>
      </c>
      <c r="G26" s="11">
        <f>-Calculations!E29</f>
        <v>0</v>
      </c>
      <c r="H26" s="11">
        <f>-Calculations!F29</f>
        <v>1605</v>
      </c>
      <c r="I26" s="11">
        <f>-Calculations!G29</f>
        <v>0</v>
      </c>
      <c r="J26" s="11">
        <f>-Calculations!H29</f>
        <v>0</v>
      </c>
      <c r="K26" s="11">
        <f>-Calculations!I29</f>
        <v>0</v>
      </c>
      <c r="L26" s="11">
        <f>-Calculations!J29</f>
        <v>0</v>
      </c>
      <c r="M26" s="11">
        <f>-Calculations!K29</f>
        <v>0</v>
      </c>
      <c r="N26" s="11">
        <f>-Calculations!L29</f>
        <v>0</v>
      </c>
      <c r="O26" s="11">
        <f>-Calculations!M29</f>
        <v>0</v>
      </c>
      <c r="P26" s="11">
        <f>-Calculations!N29</f>
        <v>0</v>
      </c>
      <c r="Q26" s="11">
        <f>-Calculations!O29</f>
        <v>0</v>
      </c>
      <c r="R26" s="11">
        <f>-Calculations!P29</f>
        <v>0</v>
      </c>
      <c r="S26" s="11">
        <f>-Calculations!Q29</f>
        <v>0</v>
      </c>
      <c r="T26" s="11">
        <f>-Calculations!R29</f>
        <v>0</v>
      </c>
      <c r="U26" s="11">
        <f>-Calculations!S29</f>
        <v>0</v>
      </c>
      <c r="V26" s="11">
        <f>-Calculations!T29</f>
        <v>0</v>
      </c>
      <c r="W26" s="11">
        <f>-Calculations!U29</f>
        <v>0</v>
      </c>
      <c r="X26" s="11">
        <f>-Calculations!V29</f>
        <v>0</v>
      </c>
      <c r="Y26" s="11">
        <f>-Calculations!W29</f>
        <v>0</v>
      </c>
      <c r="Z26" s="11">
        <f>-Calculations!X29</f>
        <v>0</v>
      </c>
      <c r="AA26" s="11">
        <f>-Calculations!Y29</f>
        <v>0</v>
      </c>
      <c r="AB26" s="11">
        <f>-Calculations!Z29</f>
        <v>0</v>
      </c>
      <c r="AC26" s="11">
        <f>-Calculations!AA29</f>
        <v>0</v>
      </c>
      <c r="AD26" s="11">
        <f>-Calculations!AB29</f>
        <v>0</v>
      </c>
      <c r="AE26" s="11">
        <f>-Calculations!AC29</f>
        <v>0</v>
      </c>
      <c r="AF26" s="11">
        <f>-Calculations!AD29</f>
        <v>0</v>
      </c>
      <c r="AG26" s="11">
        <f>-Calculations!AE29</f>
        <v>0</v>
      </c>
      <c r="AH26" s="11">
        <f>-Calculations!AF29</f>
        <v>0</v>
      </c>
      <c r="AI26" s="11">
        <f>-Calculations!AG29</f>
        <v>0</v>
      </c>
      <c r="AJ26" s="11"/>
      <c r="AK26" s="11"/>
      <c r="AL26" s="11"/>
      <c r="AM26" s="11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</row>
    <row r="27" spans="1:51" s="5" customFormat="1">
      <c r="A27" s="35">
        <f t="shared" si="42"/>
        <v>23</v>
      </c>
      <c r="B27" t="str">
        <f>Calculations!A30</f>
        <v>01041173</v>
      </c>
      <c r="C27" t="s">
        <v>281</v>
      </c>
      <c r="D27" s="11">
        <f>-Calculations!B30</f>
        <v>0</v>
      </c>
      <c r="E27" s="11">
        <f>-Calculations!C30</f>
        <v>0</v>
      </c>
      <c r="F27" s="11">
        <f>-Calculations!D30</f>
        <v>0</v>
      </c>
      <c r="G27" s="11">
        <f>-Calculations!E30</f>
        <v>0</v>
      </c>
      <c r="H27" s="11">
        <f>-Calculations!F30</f>
        <v>0</v>
      </c>
      <c r="I27" s="11">
        <f>-Calculations!G30</f>
        <v>0</v>
      </c>
      <c r="J27" s="11">
        <f>-Calculations!H30</f>
        <v>0</v>
      </c>
      <c r="K27" s="11">
        <f>-Calculations!I30</f>
        <v>0</v>
      </c>
      <c r="L27" s="11">
        <f>-Calculations!J30</f>
        <v>0</v>
      </c>
      <c r="M27" s="11">
        <f>-Calculations!K30</f>
        <v>0</v>
      </c>
      <c r="N27" s="11">
        <f>-Calculations!L30</f>
        <v>0</v>
      </c>
      <c r="O27" s="11">
        <f>-Calculations!M30</f>
        <v>0</v>
      </c>
      <c r="P27" s="11">
        <f>-Calculations!N30</f>
        <v>0</v>
      </c>
      <c r="Q27" s="11">
        <f>-Calculations!O30</f>
        <v>0</v>
      </c>
      <c r="R27" s="11">
        <f>-Calculations!P30</f>
        <v>0</v>
      </c>
      <c r="S27" s="11">
        <f>-Calculations!Q30</f>
        <v>0</v>
      </c>
      <c r="T27" s="11">
        <f>-Calculations!R30</f>
        <v>0</v>
      </c>
      <c r="U27" s="11">
        <f>-Calculations!S30</f>
        <v>1486305.31</v>
      </c>
      <c r="V27" s="11">
        <f>-Calculations!T30</f>
        <v>-8710.26</v>
      </c>
      <c r="W27" s="11">
        <f>-Calculations!U30</f>
        <v>17878.419999999998</v>
      </c>
      <c r="X27" s="11">
        <f>-Calculations!V30</f>
        <v>-2656.09</v>
      </c>
      <c r="Y27" s="11">
        <f>-Calculations!W30</f>
        <v>0</v>
      </c>
      <c r="Z27" s="11">
        <f>-Calculations!X30</f>
        <v>0</v>
      </c>
      <c r="AA27" s="11">
        <f>-Calculations!Y30</f>
        <v>0</v>
      </c>
      <c r="AB27" s="11">
        <f>-Calculations!Z30</f>
        <v>0</v>
      </c>
      <c r="AC27" s="11">
        <f>-Calculations!AA30</f>
        <v>0</v>
      </c>
      <c r="AD27" s="11">
        <f>-Calculations!AB30</f>
        <v>0</v>
      </c>
      <c r="AE27" s="11">
        <f>-Calculations!AC30</f>
        <v>0</v>
      </c>
      <c r="AF27" s="11">
        <f>-Calculations!AD30</f>
        <v>0</v>
      </c>
      <c r="AG27" s="11">
        <f>-Calculations!AE30</f>
        <v>0</v>
      </c>
      <c r="AH27" s="11">
        <f>-Calculations!AF30</f>
        <v>0</v>
      </c>
      <c r="AI27" s="11">
        <f>-Calculations!AG30</f>
        <v>0</v>
      </c>
      <c r="AJ27" s="11"/>
      <c r="AK27" s="11"/>
      <c r="AL27" s="11"/>
      <c r="AM27" s="11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</row>
    <row r="28" spans="1:51" s="5" customFormat="1">
      <c r="A28" s="35">
        <f t="shared" si="42"/>
        <v>24</v>
      </c>
      <c r="B28" t="str">
        <f>Calculations!A31</f>
        <v>01041175</v>
      </c>
      <c r="C28" t="s">
        <v>282</v>
      </c>
      <c r="D28" s="11">
        <f>-Calculations!B31</f>
        <v>0</v>
      </c>
      <c r="E28" s="11">
        <f>-Calculations!C31</f>
        <v>0</v>
      </c>
      <c r="F28" s="11">
        <f>-Calculations!D31</f>
        <v>0</v>
      </c>
      <c r="G28" s="11">
        <f>-Calculations!E31</f>
        <v>0</v>
      </c>
      <c r="H28" s="11">
        <f>-Calculations!F31</f>
        <v>0</v>
      </c>
      <c r="I28" s="11">
        <f>-Calculations!G31</f>
        <v>0</v>
      </c>
      <c r="J28" s="11">
        <f>-Calculations!H31</f>
        <v>0</v>
      </c>
      <c r="K28" s="11">
        <f>-Calculations!I31</f>
        <v>0</v>
      </c>
      <c r="L28" s="11">
        <f>-Calculations!J31</f>
        <v>0</v>
      </c>
      <c r="M28" s="11">
        <f>-Calculations!K31</f>
        <v>17283478.530000001</v>
      </c>
      <c r="N28" s="11">
        <f>-Calculations!L31</f>
        <v>1054702.17</v>
      </c>
      <c r="O28" s="11">
        <f>-Calculations!M31</f>
        <v>0</v>
      </c>
      <c r="P28" s="11">
        <f>-Calculations!N31</f>
        <v>0</v>
      </c>
      <c r="Q28" s="11">
        <f>-Calculations!O31</f>
        <v>665779.84</v>
      </c>
      <c r="R28" s="11">
        <f>-Calculations!P31</f>
        <v>10621.59</v>
      </c>
      <c r="S28" s="11">
        <f>-Calculations!Q31</f>
        <v>11326.17</v>
      </c>
      <c r="T28" s="11">
        <f>-Calculations!R31</f>
        <v>14533.14</v>
      </c>
      <c r="U28" s="11">
        <f>-Calculations!S31</f>
        <v>35317</v>
      </c>
      <c r="V28" s="11">
        <f>-Calculations!T31</f>
        <v>51000.89</v>
      </c>
      <c r="W28" s="11">
        <f>-Calculations!U31</f>
        <v>39638.47</v>
      </c>
      <c r="X28" s="11">
        <f>-Calculations!V31</f>
        <v>0</v>
      </c>
      <c r="Y28" s="11">
        <f>-Calculations!W31</f>
        <v>0</v>
      </c>
      <c r="Z28" s="11">
        <f>-Calculations!X31</f>
        <v>0</v>
      </c>
      <c r="AA28" s="11">
        <f>-Calculations!Y31</f>
        <v>0</v>
      </c>
      <c r="AB28" s="11">
        <f>-Calculations!Z31</f>
        <v>0</v>
      </c>
      <c r="AC28" s="11">
        <f>-Calculations!AA31</f>
        <v>0</v>
      </c>
      <c r="AD28" s="11">
        <f>-Calculations!AB31</f>
        <v>0</v>
      </c>
      <c r="AE28" s="11">
        <f>-Calculations!AC31</f>
        <v>-30260.66</v>
      </c>
      <c r="AF28" s="11">
        <f>-Calculations!AD31</f>
        <v>0</v>
      </c>
      <c r="AG28" s="11">
        <f>-Calculations!AE31</f>
        <v>1127.79</v>
      </c>
      <c r="AH28" s="11">
        <f>-Calculations!AF31</f>
        <v>0</v>
      </c>
      <c r="AI28" s="11">
        <f>-Calculations!AG31</f>
        <v>0</v>
      </c>
      <c r="AJ28" s="11"/>
      <c r="AK28" s="11"/>
      <c r="AL28" s="11"/>
      <c r="AM28" s="11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</row>
    <row r="29" spans="1:51" s="5" customFormat="1">
      <c r="A29" s="35">
        <f t="shared" si="42"/>
        <v>25</v>
      </c>
      <c r="B29" t="str">
        <f>Calculations!A32</f>
        <v>01041176</v>
      </c>
      <c r="C29" t="s">
        <v>234</v>
      </c>
      <c r="D29" s="11">
        <f>-Calculations!B32</f>
        <v>0</v>
      </c>
      <c r="E29" s="11">
        <f>-Calculations!C32</f>
        <v>0</v>
      </c>
      <c r="F29" s="11">
        <f>-Calculations!D32</f>
        <v>0</v>
      </c>
      <c r="G29" s="11">
        <f>-Calculations!E32</f>
        <v>0</v>
      </c>
      <c r="H29" s="11">
        <f>-Calculations!F32</f>
        <v>0</v>
      </c>
      <c r="I29" s="11">
        <f>-Calculations!G32</f>
        <v>0</v>
      </c>
      <c r="J29" s="11">
        <f>-Calculations!H32</f>
        <v>0</v>
      </c>
      <c r="K29" s="11">
        <f>-Calculations!I32</f>
        <v>0</v>
      </c>
      <c r="L29" s="11">
        <f>-Calculations!J32</f>
        <v>0</v>
      </c>
      <c r="M29" s="11">
        <f>-Calculations!K32</f>
        <v>2943420.0900000003</v>
      </c>
      <c r="N29" s="11">
        <f>-Calculations!L32</f>
        <v>0</v>
      </c>
      <c r="O29" s="11">
        <f>-Calculations!M32</f>
        <v>0</v>
      </c>
      <c r="P29" s="11">
        <f>-Calculations!N32</f>
        <v>0</v>
      </c>
      <c r="Q29" s="11">
        <f>-Calculations!O32</f>
        <v>0</v>
      </c>
      <c r="R29" s="11">
        <f>-Calculations!P32</f>
        <v>0</v>
      </c>
      <c r="S29" s="11">
        <f>-Calculations!Q32</f>
        <v>0</v>
      </c>
      <c r="T29" s="11">
        <f>-Calculations!R32</f>
        <v>0</v>
      </c>
      <c r="U29" s="11">
        <f>-Calculations!S32</f>
        <v>1418146.14</v>
      </c>
      <c r="V29" s="11">
        <f>-Calculations!T32</f>
        <v>10317.48</v>
      </c>
      <c r="W29" s="11">
        <f>-Calculations!U32</f>
        <v>-258.49</v>
      </c>
      <c r="X29" s="11">
        <f>-Calculations!V32</f>
        <v>0</v>
      </c>
      <c r="Y29" s="11">
        <f>-Calculations!W32</f>
        <v>42.38</v>
      </c>
      <c r="Z29" s="11">
        <f>-Calculations!X32</f>
        <v>0</v>
      </c>
      <c r="AA29" s="11">
        <f>-Calculations!Y32</f>
        <v>0</v>
      </c>
      <c r="AB29" s="11">
        <f>-Calculations!Z32</f>
        <v>0</v>
      </c>
      <c r="AC29" s="11">
        <f>-Calculations!AA32</f>
        <v>0</v>
      </c>
      <c r="AD29" s="11">
        <f>-Calculations!AB32</f>
        <v>0</v>
      </c>
      <c r="AE29" s="11">
        <f>-Calculations!AC32</f>
        <v>0</v>
      </c>
      <c r="AF29" s="11">
        <f>-Calculations!AD32</f>
        <v>0</v>
      </c>
      <c r="AG29" s="11">
        <f>-Calculations!AE32</f>
        <v>0</v>
      </c>
      <c r="AH29" s="11">
        <f>-Calculations!AF32</f>
        <v>0</v>
      </c>
      <c r="AI29" s="11">
        <f>-Calculations!AG32</f>
        <v>0</v>
      </c>
      <c r="AJ29" s="11"/>
      <c r="AK29" s="11"/>
      <c r="AL29" s="11"/>
      <c r="AM29" s="11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</row>
    <row r="30" spans="1:51" s="5" customFormat="1">
      <c r="A30" s="35">
        <f>A29+1</f>
        <v>26</v>
      </c>
      <c r="B30" t="str">
        <f>Calculations!A33</f>
        <v>01041178</v>
      </c>
      <c r="C30" t="s">
        <v>283</v>
      </c>
      <c r="D30" s="11">
        <f>-Calculations!B33</f>
        <v>0</v>
      </c>
      <c r="E30" s="11">
        <f>-Calculations!C33</f>
        <v>0</v>
      </c>
      <c r="F30" s="11">
        <f>-Calculations!D33</f>
        <v>0</v>
      </c>
      <c r="G30" s="11">
        <f>-Calculations!E33</f>
        <v>0</v>
      </c>
      <c r="H30" s="11">
        <f>-Calculations!F33</f>
        <v>0</v>
      </c>
      <c r="I30" s="11">
        <f>-Calculations!G33</f>
        <v>0</v>
      </c>
      <c r="J30" s="11">
        <f>-Calculations!H33</f>
        <v>0</v>
      </c>
      <c r="K30" s="11">
        <f>-Calculations!I33</f>
        <v>0</v>
      </c>
      <c r="L30" s="11">
        <f>-Calculations!J33</f>
        <v>0</v>
      </c>
      <c r="M30" s="11">
        <f>-Calculations!K33</f>
        <v>0</v>
      </c>
      <c r="N30" s="11">
        <f>-Calculations!L33</f>
        <v>0</v>
      </c>
      <c r="O30" s="11">
        <f>-Calculations!M33</f>
        <v>0</v>
      </c>
      <c r="P30" s="11">
        <f>-Calculations!N33</f>
        <v>0</v>
      </c>
      <c r="Q30" s="11">
        <f>-Calculations!O33</f>
        <v>0</v>
      </c>
      <c r="R30" s="11">
        <f>-Calculations!P33</f>
        <v>0</v>
      </c>
      <c r="S30" s="11">
        <f>-Calculations!Q33</f>
        <v>0</v>
      </c>
      <c r="T30" s="11">
        <f>-Calculations!R33</f>
        <v>0</v>
      </c>
      <c r="U30" s="11">
        <f>-Calculations!S33</f>
        <v>0</v>
      </c>
      <c r="V30" s="11">
        <f>-Calculations!T33</f>
        <v>0</v>
      </c>
      <c r="W30" s="11">
        <f>-Calculations!U33</f>
        <v>0</v>
      </c>
      <c r="X30" s="11">
        <f>-Calculations!V33</f>
        <v>13580970.73</v>
      </c>
      <c r="Y30" s="11">
        <f>-Calculations!W33</f>
        <v>48537.240000000005</v>
      </c>
      <c r="Z30" s="11">
        <f>-Calculations!X33</f>
        <v>0</v>
      </c>
      <c r="AA30" s="11">
        <f>-Calculations!Y33</f>
        <v>-6285.41</v>
      </c>
      <c r="AB30" s="11">
        <f>-Calculations!Z33</f>
        <v>57484.75</v>
      </c>
      <c r="AC30" s="11">
        <f>-Calculations!AA33</f>
        <v>-22501.89</v>
      </c>
      <c r="AD30" s="11">
        <f>-Calculations!AB33</f>
        <v>870.51</v>
      </c>
      <c r="AE30" s="11">
        <f>-Calculations!AC33</f>
        <v>-161944.57999999999</v>
      </c>
      <c r="AF30" s="11">
        <f>-Calculations!AD33</f>
        <v>0</v>
      </c>
      <c r="AG30" s="11">
        <f>-Calculations!AE33</f>
        <v>-2920.54</v>
      </c>
      <c r="AH30" s="11">
        <f>-Calculations!AF33</f>
        <v>0</v>
      </c>
      <c r="AI30" s="11">
        <f>-Calculations!AG33</f>
        <v>0</v>
      </c>
      <c r="AJ30" s="11"/>
      <c r="AK30" s="11"/>
      <c r="AL30" s="11"/>
      <c r="AM30" s="11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</row>
    <row r="31" spans="1:51" s="5" customFormat="1">
      <c r="A31" s="35">
        <f t="shared" si="42"/>
        <v>27</v>
      </c>
      <c r="B31" t="str">
        <f>Calculations!A34</f>
        <v>01041281</v>
      </c>
      <c r="C31" t="s">
        <v>284</v>
      </c>
      <c r="D31" s="11">
        <f>-Calculations!B34</f>
        <v>0</v>
      </c>
      <c r="E31" s="11">
        <f>-Calculations!C34</f>
        <v>0</v>
      </c>
      <c r="F31" s="11">
        <f>-Calculations!D34</f>
        <v>0</v>
      </c>
      <c r="G31" s="11">
        <f>-Calculations!E34</f>
        <v>0</v>
      </c>
      <c r="H31" s="11">
        <f>-Calculations!F34</f>
        <v>0</v>
      </c>
      <c r="I31" s="11">
        <f>-Calculations!G34</f>
        <v>0</v>
      </c>
      <c r="J31" s="11">
        <f>-Calculations!H34</f>
        <v>0</v>
      </c>
      <c r="K31" s="11">
        <f>-Calculations!I34</f>
        <v>0</v>
      </c>
      <c r="L31" s="11">
        <f>-Calculations!J34</f>
        <v>0</v>
      </c>
      <c r="M31" s="11">
        <f>-Calculations!K34</f>
        <v>0</v>
      </c>
      <c r="N31" s="11">
        <f>-Calculations!L34</f>
        <v>150501.17000000001</v>
      </c>
      <c r="O31" s="11">
        <f>-Calculations!M34</f>
        <v>150.47</v>
      </c>
      <c r="P31" s="11">
        <f>-Calculations!N34</f>
        <v>0</v>
      </c>
      <c r="Q31" s="11">
        <f>-Calculations!O34</f>
        <v>1810.31</v>
      </c>
      <c r="R31" s="11">
        <f>-Calculations!P34</f>
        <v>637.44000000000005</v>
      </c>
      <c r="S31" s="11">
        <f>-Calculations!Q34</f>
        <v>825.99</v>
      </c>
      <c r="T31" s="11">
        <f>-Calculations!R34</f>
        <v>6.91</v>
      </c>
      <c r="U31" s="11">
        <f>-Calculations!S34</f>
        <v>0</v>
      </c>
      <c r="V31" s="11">
        <f>-Calculations!T34</f>
        <v>0</v>
      </c>
      <c r="W31" s="11">
        <f>-Calculations!U34</f>
        <v>0</v>
      </c>
      <c r="X31" s="11">
        <f>-Calculations!V34</f>
        <v>0</v>
      </c>
      <c r="Y31" s="11">
        <f>-Calculations!W34</f>
        <v>0</v>
      </c>
      <c r="Z31" s="11">
        <f>-Calculations!X34</f>
        <v>0</v>
      </c>
      <c r="AA31" s="11">
        <f>-Calculations!Y34</f>
        <v>0</v>
      </c>
      <c r="AB31" s="11">
        <f>-Calculations!Z34</f>
        <v>0</v>
      </c>
      <c r="AC31" s="11">
        <f>-Calculations!AA34</f>
        <v>0</v>
      </c>
      <c r="AD31" s="11">
        <f>-Calculations!AB34</f>
        <v>0</v>
      </c>
      <c r="AE31" s="11">
        <f>-Calculations!AC34</f>
        <v>0</v>
      </c>
      <c r="AF31" s="11">
        <f>-Calculations!AD34</f>
        <v>0</v>
      </c>
      <c r="AG31" s="11">
        <f>-Calculations!AE34</f>
        <v>0</v>
      </c>
      <c r="AH31" s="11">
        <f>-Calculations!AF34</f>
        <v>0</v>
      </c>
      <c r="AI31" s="11">
        <f>-Calculations!AG34</f>
        <v>0</v>
      </c>
      <c r="AJ31" s="11"/>
      <c r="AK31" s="11"/>
      <c r="AL31" s="11"/>
      <c r="AM31" s="11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</row>
    <row r="32" spans="1:51" s="5" customFormat="1">
      <c r="A32" s="35">
        <f t="shared" si="42"/>
        <v>28</v>
      </c>
      <c r="B32" t="str">
        <f>Calculations!A35</f>
        <v>01041294</v>
      </c>
      <c r="C32" t="s">
        <v>285</v>
      </c>
      <c r="D32" s="11">
        <f>-Calculations!B35</f>
        <v>0</v>
      </c>
      <c r="E32" s="11">
        <f>-Calculations!C35</f>
        <v>0</v>
      </c>
      <c r="F32" s="11">
        <f>-Calculations!D35</f>
        <v>0</v>
      </c>
      <c r="G32" s="11">
        <f>-Calculations!E35</f>
        <v>0</v>
      </c>
      <c r="H32" s="11">
        <f>-Calculations!F35</f>
        <v>52104.38</v>
      </c>
      <c r="I32" s="11">
        <f>-Calculations!G35</f>
        <v>0</v>
      </c>
      <c r="J32" s="11">
        <f>-Calculations!H35</f>
        <v>0</v>
      </c>
      <c r="K32" s="11">
        <f>-Calculations!I35</f>
        <v>31.41</v>
      </c>
      <c r="L32" s="11">
        <f>-Calculations!J35</f>
        <v>0</v>
      </c>
      <c r="M32" s="11">
        <f>-Calculations!K35</f>
        <v>-31.41</v>
      </c>
      <c r="N32" s="11">
        <f>-Calculations!L35</f>
        <v>0</v>
      </c>
      <c r="O32" s="11">
        <f>-Calculations!M35</f>
        <v>0</v>
      </c>
      <c r="P32" s="11">
        <f>-Calculations!N35</f>
        <v>0</v>
      </c>
      <c r="Q32" s="11">
        <f>-Calculations!O35</f>
        <v>0</v>
      </c>
      <c r="R32" s="11">
        <f>-Calculations!P35</f>
        <v>0</v>
      </c>
      <c r="S32" s="11">
        <f>-Calculations!Q35</f>
        <v>0</v>
      </c>
      <c r="T32" s="11">
        <f>-Calculations!R35</f>
        <v>0</v>
      </c>
      <c r="U32" s="11">
        <f>-Calculations!S35</f>
        <v>0</v>
      </c>
      <c r="V32" s="11">
        <f>-Calculations!T35</f>
        <v>0</v>
      </c>
      <c r="W32" s="11">
        <f>-Calculations!U35</f>
        <v>0</v>
      </c>
      <c r="X32" s="11">
        <f>-Calculations!V35</f>
        <v>0</v>
      </c>
      <c r="Y32" s="11">
        <f>-Calculations!W35</f>
        <v>0</v>
      </c>
      <c r="Z32" s="11">
        <f>-Calculations!X35</f>
        <v>0</v>
      </c>
      <c r="AA32" s="11">
        <f>-Calculations!Y35</f>
        <v>0</v>
      </c>
      <c r="AB32" s="11">
        <f>-Calculations!Z35</f>
        <v>0</v>
      </c>
      <c r="AC32" s="11">
        <f>-Calculations!AA35</f>
        <v>0</v>
      </c>
      <c r="AD32" s="11">
        <f>-Calculations!AB35</f>
        <v>0</v>
      </c>
      <c r="AE32" s="11">
        <f>-Calculations!AC35</f>
        <v>0</v>
      </c>
      <c r="AF32" s="11">
        <f>-Calculations!AD35</f>
        <v>0</v>
      </c>
      <c r="AG32" s="11">
        <f>-Calculations!AE35</f>
        <v>0</v>
      </c>
      <c r="AH32" s="11">
        <f>-Calculations!AF35</f>
        <v>0</v>
      </c>
      <c r="AI32" s="11">
        <f>-Calculations!AG35</f>
        <v>0</v>
      </c>
      <c r="AJ32" s="11"/>
      <c r="AK32" s="11"/>
      <c r="AL32" s="11"/>
      <c r="AM32" s="11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</row>
    <row r="33" spans="1:51" s="5" customFormat="1">
      <c r="A33" s="35">
        <f t="shared" si="42"/>
        <v>29</v>
      </c>
      <c r="B33" t="str">
        <f>Calculations!A36</f>
        <v>01041295</v>
      </c>
      <c r="C33" t="s">
        <v>286</v>
      </c>
      <c r="D33" s="11">
        <f>-Calculations!B36</f>
        <v>0</v>
      </c>
      <c r="E33" s="11">
        <f>-Calculations!C36</f>
        <v>0</v>
      </c>
      <c r="F33" s="11">
        <f>-Calculations!D36</f>
        <v>0</v>
      </c>
      <c r="G33" s="11">
        <f>-Calculations!E36</f>
        <v>0</v>
      </c>
      <c r="H33" s="11">
        <f>-Calculations!F36</f>
        <v>0</v>
      </c>
      <c r="I33" s="11">
        <f>-Calculations!G36</f>
        <v>0</v>
      </c>
      <c r="J33" s="11">
        <f>-Calculations!H36</f>
        <v>0</v>
      </c>
      <c r="K33" s="11">
        <f>-Calculations!I36</f>
        <v>0</v>
      </c>
      <c r="L33" s="11">
        <f>-Calculations!J36</f>
        <v>0</v>
      </c>
      <c r="M33" s="11">
        <f>-Calculations!K36</f>
        <v>0</v>
      </c>
      <c r="N33" s="11">
        <f>-Calculations!L36</f>
        <v>178783.69</v>
      </c>
      <c r="O33" s="11">
        <f>-Calculations!M36</f>
        <v>4105.51</v>
      </c>
      <c r="P33" s="11">
        <f>-Calculations!N36</f>
        <v>0</v>
      </c>
      <c r="Q33" s="11">
        <f>-Calculations!O36</f>
        <v>0</v>
      </c>
      <c r="R33" s="11">
        <f>-Calculations!P36</f>
        <v>-2274.94</v>
      </c>
      <c r="S33" s="11">
        <f>-Calculations!Q36</f>
        <v>0</v>
      </c>
      <c r="T33" s="11">
        <f>-Calculations!R36</f>
        <v>0</v>
      </c>
      <c r="U33" s="11">
        <f>-Calculations!S36</f>
        <v>-1975.99</v>
      </c>
      <c r="V33" s="11">
        <f>-Calculations!T36</f>
        <v>0</v>
      </c>
      <c r="W33" s="11">
        <f>-Calculations!U36</f>
        <v>0</v>
      </c>
      <c r="X33" s="11">
        <f>-Calculations!V36</f>
        <v>0</v>
      </c>
      <c r="Y33" s="11">
        <f>-Calculations!W36</f>
        <v>0</v>
      </c>
      <c r="Z33" s="11">
        <f>-Calculations!X36</f>
        <v>0</v>
      </c>
      <c r="AA33" s="11">
        <f>-Calculations!Y36</f>
        <v>0</v>
      </c>
      <c r="AB33" s="11">
        <f>-Calculations!Z36</f>
        <v>0</v>
      </c>
      <c r="AC33" s="11">
        <f>-Calculations!AA36</f>
        <v>0</v>
      </c>
      <c r="AD33" s="11">
        <f>-Calculations!AB36</f>
        <v>0</v>
      </c>
      <c r="AE33" s="11">
        <f>-Calculations!AC36</f>
        <v>0</v>
      </c>
      <c r="AF33" s="11">
        <f>-Calculations!AD36</f>
        <v>0</v>
      </c>
      <c r="AG33" s="11">
        <f>-Calculations!AE36</f>
        <v>0</v>
      </c>
      <c r="AH33" s="11">
        <f>-Calculations!AF36</f>
        <v>0</v>
      </c>
      <c r="AI33" s="11">
        <f>-Calculations!AG36</f>
        <v>0</v>
      </c>
      <c r="AJ33" s="11"/>
      <c r="AK33" s="11"/>
      <c r="AL33" s="11"/>
      <c r="AM33" s="11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</row>
    <row r="34" spans="1:51" s="5" customFormat="1">
      <c r="A34" s="35">
        <f t="shared" si="42"/>
        <v>30</v>
      </c>
      <c r="B34" t="str">
        <f>Calculations!A37</f>
        <v>01041753</v>
      </c>
      <c r="C34" t="s">
        <v>287</v>
      </c>
      <c r="D34" s="11">
        <f>-Calculations!B37</f>
        <v>0</v>
      </c>
      <c r="E34" s="11">
        <f>-Calculations!C37</f>
        <v>0</v>
      </c>
      <c r="F34" s="11">
        <f>-Calculations!D37</f>
        <v>0</v>
      </c>
      <c r="G34" s="11">
        <f>-Calculations!E37</f>
        <v>0</v>
      </c>
      <c r="H34" s="11">
        <f>-Calculations!F37</f>
        <v>0</v>
      </c>
      <c r="I34" s="11">
        <f>-Calculations!G37</f>
        <v>0</v>
      </c>
      <c r="J34" s="11">
        <f>-Calculations!H37</f>
        <v>0</v>
      </c>
      <c r="K34" s="11">
        <f>-Calculations!I37</f>
        <v>0</v>
      </c>
      <c r="L34" s="11">
        <f>-Calculations!J37</f>
        <v>0</v>
      </c>
      <c r="M34" s="11">
        <f>-Calculations!K37</f>
        <v>0</v>
      </c>
      <c r="N34" s="11">
        <f>-Calculations!L37</f>
        <v>0</v>
      </c>
      <c r="O34" s="11">
        <f>-Calculations!M37</f>
        <v>269806.92</v>
      </c>
      <c r="P34" s="11">
        <f>-Calculations!N37</f>
        <v>0</v>
      </c>
      <c r="Q34" s="11">
        <f>-Calculations!O37</f>
        <v>0</v>
      </c>
      <c r="R34" s="11">
        <f>-Calculations!P37</f>
        <v>8428.0300000000007</v>
      </c>
      <c r="S34" s="11">
        <f>-Calculations!Q37</f>
        <v>0</v>
      </c>
      <c r="T34" s="11">
        <f>-Calculations!R37</f>
        <v>0</v>
      </c>
      <c r="U34" s="11">
        <f>-Calculations!S37</f>
        <v>0</v>
      </c>
      <c r="V34" s="11">
        <f>-Calculations!T37</f>
        <v>0</v>
      </c>
      <c r="W34" s="11">
        <f>-Calculations!U37</f>
        <v>0</v>
      </c>
      <c r="X34" s="11">
        <f>-Calculations!V37</f>
        <v>0</v>
      </c>
      <c r="Y34" s="11">
        <f>-Calculations!W37</f>
        <v>0</v>
      </c>
      <c r="Z34" s="11">
        <f>-Calculations!X37</f>
        <v>0</v>
      </c>
      <c r="AA34" s="11">
        <f>-Calculations!Y37</f>
        <v>0</v>
      </c>
      <c r="AB34" s="11">
        <f>-Calculations!Z37</f>
        <v>0</v>
      </c>
      <c r="AC34" s="11">
        <f>-Calculations!AA37</f>
        <v>0</v>
      </c>
      <c r="AD34" s="11">
        <f>-Calculations!AB37</f>
        <v>0</v>
      </c>
      <c r="AE34" s="11">
        <f>-Calculations!AC37</f>
        <v>0</v>
      </c>
      <c r="AF34" s="11">
        <f>-Calculations!AD37</f>
        <v>0</v>
      </c>
      <c r="AG34" s="11">
        <f>-Calculations!AE37</f>
        <v>0</v>
      </c>
      <c r="AH34" s="11">
        <f>-Calculations!AF37</f>
        <v>0</v>
      </c>
      <c r="AI34" s="11">
        <f>-Calculations!AG37</f>
        <v>0</v>
      </c>
      <c r="AJ34" s="11"/>
      <c r="AK34" s="11"/>
      <c r="AL34" s="11"/>
      <c r="AM34" s="11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</row>
    <row r="35" spans="1:51" s="5" customFormat="1">
      <c r="A35" s="35">
        <f t="shared" si="42"/>
        <v>31</v>
      </c>
      <c r="B35" t="str">
        <f>Calculations!A38</f>
        <v>01041777</v>
      </c>
      <c r="C35" t="s">
        <v>298</v>
      </c>
      <c r="D35" s="11">
        <f>-Calculations!B38</f>
        <v>0</v>
      </c>
      <c r="E35" s="11">
        <f>-Calculations!C38</f>
        <v>0</v>
      </c>
      <c r="F35" s="11">
        <f>-Calculations!D38</f>
        <v>0</v>
      </c>
      <c r="G35" s="11">
        <f>-Calculations!E38</f>
        <v>0</v>
      </c>
      <c r="H35" s="11">
        <f>-Calculations!F38</f>
        <v>0</v>
      </c>
      <c r="I35" s="11">
        <f>-Calculations!G38</f>
        <v>0</v>
      </c>
      <c r="J35" s="11">
        <f>-Calculations!H38</f>
        <v>0</v>
      </c>
      <c r="K35" s="11">
        <f>-Calculations!I38</f>
        <v>0</v>
      </c>
      <c r="L35" s="11">
        <f>-Calculations!J38</f>
        <v>0</v>
      </c>
      <c r="M35" s="11">
        <f>-Calculations!K38</f>
        <v>0</v>
      </c>
      <c r="N35" s="11">
        <f>-Calculations!L38</f>
        <v>0</v>
      </c>
      <c r="O35" s="11">
        <f>-Calculations!M38</f>
        <v>0</v>
      </c>
      <c r="P35" s="11">
        <f>-Calculations!N38</f>
        <v>0</v>
      </c>
      <c r="Q35" s="11">
        <f>-Calculations!O38</f>
        <v>0</v>
      </c>
      <c r="R35" s="11">
        <f>-Calculations!P38</f>
        <v>0</v>
      </c>
      <c r="S35" s="11">
        <f>-Calculations!Q38</f>
        <v>0</v>
      </c>
      <c r="T35" s="11">
        <f>-Calculations!R38</f>
        <v>0</v>
      </c>
      <c r="U35" s="11">
        <f>-Calculations!S38</f>
        <v>0</v>
      </c>
      <c r="V35" s="11">
        <f>-Calculations!T38</f>
        <v>0</v>
      </c>
      <c r="W35" s="11">
        <f>-Calculations!U38</f>
        <v>0</v>
      </c>
      <c r="X35" s="11">
        <f>-Calculations!V38</f>
        <v>0</v>
      </c>
      <c r="Y35" s="11">
        <f>-Calculations!W38</f>
        <v>1641912.7699999998</v>
      </c>
      <c r="Z35" s="11">
        <f>-Calculations!X38</f>
        <v>0</v>
      </c>
      <c r="AA35" s="11">
        <f>-Calculations!Y38</f>
        <v>283018.73</v>
      </c>
      <c r="AB35" s="11">
        <f>-Calculations!Z38</f>
        <v>11801.51</v>
      </c>
      <c r="AC35" s="11">
        <f>-Calculations!AA38</f>
        <v>936.45999999999992</v>
      </c>
      <c r="AD35" s="11">
        <f>-Calculations!AB38</f>
        <v>0</v>
      </c>
      <c r="AE35" s="11">
        <f>-Calculations!AC38</f>
        <v>-30266.21</v>
      </c>
      <c r="AF35" s="11">
        <f>-Calculations!AD38</f>
        <v>0</v>
      </c>
      <c r="AG35" s="11">
        <f>-Calculations!AE38</f>
        <v>0</v>
      </c>
      <c r="AH35" s="11">
        <f>-Calculations!AF38</f>
        <v>0</v>
      </c>
      <c r="AI35" s="11">
        <f>-Calculations!AG38</f>
        <v>0</v>
      </c>
      <c r="AJ35" s="11"/>
      <c r="AK35" s="11"/>
      <c r="AL35" s="11"/>
      <c r="AM35" s="11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</row>
    <row r="36" spans="1:51" s="5" customFormat="1">
      <c r="A36" s="35">
        <f t="shared" si="42"/>
        <v>32</v>
      </c>
      <c r="B36" t="str">
        <f>Calculations!A39</f>
        <v>01041798</v>
      </c>
      <c r="C36" t="s">
        <v>288</v>
      </c>
      <c r="D36" s="11">
        <f>-Calculations!B39</f>
        <v>0</v>
      </c>
      <c r="E36" s="11">
        <f>-Calculations!C39</f>
        <v>0</v>
      </c>
      <c r="F36" s="11">
        <f>-Calculations!D39</f>
        <v>0</v>
      </c>
      <c r="G36" s="11">
        <f>-Calculations!E39</f>
        <v>0</v>
      </c>
      <c r="H36" s="11">
        <f>-Calculations!F39</f>
        <v>0</v>
      </c>
      <c r="I36" s="11">
        <f>-Calculations!G39</f>
        <v>0</v>
      </c>
      <c r="J36" s="11">
        <f>-Calculations!H39</f>
        <v>0</v>
      </c>
      <c r="K36" s="11">
        <f>-Calculations!I39</f>
        <v>0</v>
      </c>
      <c r="L36" s="11">
        <f>-Calculations!J39</f>
        <v>0</v>
      </c>
      <c r="M36" s="11">
        <f>-Calculations!K39</f>
        <v>0</v>
      </c>
      <c r="N36" s="11">
        <f>-Calculations!L39</f>
        <v>0</v>
      </c>
      <c r="O36" s="11">
        <f>-Calculations!M39</f>
        <v>0</v>
      </c>
      <c r="P36" s="11">
        <f>-Calculations!N39</f>
        <v>0</v>
      </c>
      <c r="Q36" s="11">
        <f>-Calculations!O39</f>
        <v>0</v>
      </c>
      <c r="R36" s="11">
        <f>-Calculations!P39</f>
        <v>0</v>
      </c>
      <c r="S36" s="11">
        <f>-Calculations!Q39</f>
        <v>2021669.75</v>
      </c>
      <c r="T36" s="11">
        <f>-Calculations!R39</f>
        <v>0</v>
      </c>
      <c r="U36" s="11">
        <f>-Calculations!S39</f>
        <v>-13455.56</v>
      </c>
      <c r="V36" s="11">
        <f>-Calculations!T39</f>
        <v>0</v>
      </c>
      <c r="W36" s="11">
        <f>-Calculations!U39</f>
        <v>0</v>
      </c>
      <c r="X36" s="11">
        <f>-Calculations!V39</f>
        <v>0</v>
      </c>
      <c r="Y36" s="11">
        <f>-Calculations!W39</f>
        <v>0</v>
      </c>
      <c r="Z36" s="11">
        <f>-Calculations!X39</f>
        <v>0</v>
      </c>
      <c r="AA36" s="11">
        <f>-Calculations!Y39</f>
        <v>8258.56</v>
      </c>
      <c r="AB36" s="11">
        <f>-Calculations!Z39</f>
        <v>0</v>
      </c>
      <c r="AC36" s="11">
        <f>-Calculations!AA39</f>
        <v>0</v>
      </c>
      <c r="AD36" s="11">
        <f>-Calculations!AB39</f>
        <v>0</v>
      </c>
      <c r="AE36" s="11">
        <f>-Calculations!AC39</f>
        <v>0</v>
      </c>
      <c r="AF36" s="11">
        <f>-Calculations!AD39</f>
        <v>0</v>
      </c>
      <c r="AG36" s="11">
        <f>-Calculations!AE39</f>
        <v>0</v>
      </c>
      <c r="AH36" s="11">
        <f>-Calculations!AF39</f>
        <v>0</v>
      </c>
      <c r="AI36" s="11">
        <f>-Calculations!AG39</f>
        <v>0</v>
      </c>
      <c r="AJ36" s="11"/>
      <c r="AK36" s="11"/>
      <c r="AL36" s="11"/>
      <c r="AM36" s="11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</row>
    <row r="37" spans="1:51" s="5" customFormat="1">
      <c r="A37" s="35">
        <f t="shared" si="42"/>
        <v>33</v>
      </c>
      <c r="B37" t="str">
        <f>Calculations!A40</f>
        <v>01041905</v>
      </c>
      <c r="C37" t="s">
        <v>289</v>
      </c>
      <c r="D37" s="11">
        <f>-Calculations!B40</f>
        <v>0</v>
      </c>
      <c r="E37" s="11">
        <f>-Calculations!C40</f>
        <v>0</v>
      </c>
      <c r="F37" s="11">
        <f>-Calculations!D40</f>
        <v>0</v>
      </c>
      <c r="G37" s="11">
        <f>-Calculations!E40</f>
        <v>0</v>
      </c>
      <c r="H37" s="11">
        <f>-Calculations!F40</f>
        <v>0</v>
      </c>
      <c r="I37" s="11">
        <f>-Calculations!G40</f>
        <v>0</v>
      </c>
      <c r="J37" s="11">
        <f>-Calculations!H40</f>
        <v>0</v>
      </c>
      <c r="K37" s="11">
        <f>-Calculations!I40</f>
        <v>0</v>
      </c>
      <c r="L37" s="11">
        <f>-Calculations!J40</f>
        <v>0</v>
      </c>
      <c r="M37" s="11">
        <f>-Calculations!K40</f>
        <v>0</v>
      </c>
      <c r="N37" s="11">
        <f>-Calculations!L40</f>
        <v>0</v>
      </c>
      <c r="O37" s="11">
        <f>-Calculations!M40</f>
        <v>0</v>
      </c>
      <c r="P37" s="11">
        <f>-Calculations!N40</f>
        <v>0</v>
      </c>
      <c r="Q37" s="11">
        <f>-Calculations!O40</f>
        <v>258524.02</v>
      </c>
      <c r="R37" s="11">
        <f>-Calculations!P40</f>
        <v>786.01</v>
      </c>
      <c r="S37" s="11">
        <f>-Calculations!Q40</f>
        <v>796.44</v>
      </c>
      <c r="T37" s="11">
        <f>-Calculations!R40</f>
        <v>-4725.28</v>
      </c>
      <c r="U37" s="11">
        <f>-Calculations!S40</f>
        <v>0</v>
      </c>
      <c r="V37" s="11">
        <f>-Calculations!T40</f>
        <v>0</v>
      </c>
      <c r="W37" s="11">
        <f>-Calculations!U40</f>
        <v>0</v>
      </c>
      <c r="X37" s="11">
        <f>-Calculations!V40</f>
        <v>0</v>
      </c>
      <c r="Y37" s="11">
        <f>-Calculations!W40</f>
        <v>0</v>
      </c>
      <c r="Z37" s="11">
        <f>-Calculations!X40</f>
        <v>0</v>
      </c>
      <c r="AA37" s="11">
        <f>-Calculations!Y40</f>
        <v>0</v>
      </c>
      <c r="AB37" s="11">
        <f>-Calculations!Z40</f>
        <v>0</v>
      </c>
      <c r="AC37" s="11">
        <f>-Calculations!AA40</f>
        <v>0</v>
      </c>
      <c r="AD37" s="11">
        <f>-Calculations!AB40</f>
        <v>0</v>
      </c>
      <c r="AE37" s="11">
        <f>-Calculations!AC40</f>
        <v>0</v>
      </c>
      <c r="AF37" s="11">
        <f>-Calculations!AD40</f>
        <v>0</v>
      </c>
      <c r="AG37" s="11">
        <f>-Calculations!AE40</f>
        <v>0</v>
      </c>
      <c r="AH37" s="11">
        <f>-Calculations!AF40</f>
        <v>0</v>
      </c>
      <c r="AI37" s="11">
        <f>-Calculations!AG40</f>
        <v>0</v>
      </c>
      <c r="AJ37" s="11"/>
      <c r="AK37" s="11"/>
      <c r="AL37" s="11"/>
      <c r="AM37" s="11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</row>
    <row r="38" spans="1:51" s="5" customFormat="1">
      <c r="A38" s="35">
        <f t="shared" si="42"/>
        <v>34</v>
      </c>
      <c r="B38" t="str">
        <f>Calculations!A41</f>
        <v>01041933</v>
      </c>
      <c r="C38" t="s">
        <v>290</v>
      </c>
      <c r="D38" s="11">
        <f>-Calculations!B41</f>
        <v>0</v>
      </c>
      <c r="E38" s="11">
        <f>-Calculations!C41</f>
        <v>0</v>
      </c>
      <c r="F38" s="11">
        <f>-Calculations!D41</f>
        <v>0</v>
      </c>
      <c r="G38" s="11">
        <f>-Calculations!E41</f>
        <v>0</v>
      </c>
      <c r="H38" s="11">
        <f>-Calculations!F41</f>
        <v>0</v>
      </c>
      <c r="I38" s="11">
        <f>-Calculations!G41</f>
        <v>0</v>
      </c>
      <c r="J38" s="11">
        <f>-Calculations!H41</f>
        <v>0</v>
      </c>
      <c r="K38" s="11">
        <f>-Calculations!I41</f>
        <v>0</v>
      </c>
      <c r="L38" s="11">
        <f>-Calculations!J41</f>
        <v>0</v>
      </c>
      <c r="M38" s="11">
        <f>-Calculations!K41</f>
        <v>0</v>
      </c>
      <c r="N38" s="11">
        <f>-Calculations!L41</f>
        <v>0</v>
      </c>
      <c r="O38" s="11">
        <f>-Calculations!M41</f>
        <v>0</v>
      </c>
      <c r="P38" s="11">
        <f>-Calculations!N41</f>
        <v>0</v>
      </c>
      <c r="Q38" s="11">
        <f>-Calculations!O41</f>
        <v>897355.16999999993</v>
      </c>
      <c r="R38" s="11">
        <f>-Calculations!P41</f>
        <v>1973.66</v>
      </c>
      <c r="S38" s="11">
        <f>-Calculations!Q41</f>
        <v>-1340</v>
      </c>
      <c r="T38" s="11">
        <f>-Calculations!R41</f>
        <v>-12552.4</v>
      </c>
      <c r="U38" s="11">
        <f>-Calculations!S41</f>
        <v>1258.8900000000001</v>
      </c>
      <c r="V38" s="11">
        <f>-Calculations!T41</f>
        <v>1205.75</v>
      </c>
      <c r="W38" s="11">
        <f>-Calculations!U41</f>
        <v>5266.5</v>
      </c>
      <c r="X38" s="11">
        <f>-Calculations!V41</f>
        <v>139.5</v>
      </c>
      <c r="Y38" s="11">
        <f>-Calculations!W41</f>
        <v>0</v>
      </c>
      <c r="Z38" s="11">
        <f>-Calculations!X41</f>
        <v>316.2</v>
      </c>
      <c r="AA38" s="11">
        <f>-Calculations!Y41</f>
        <v>455</v>
      </c>
      <c r="AB38" s="11">
        <f>-Calculations!Z41</f>
        <v>0</v>
      </c>
      <c r="AC38" s="11">
        <f>-Calculations!AA41</f>
        <v>0</v>
      </c>
      <c r="AD38" s="11">
        <f>-Calculations!AB41</f>
        <v>0</v>
      </c>
      <c r="AE38" s="11">
        <f>-Calculations!AC41</f>
        <v>0</v>
      </c>
      <c r="AF38" s="11">
        <f>-Calculations!AD41</f>
        <v>0</v>
      </c>
      <c r="AG38" s="11">
        <f>-Calculations!AE41</f>
        <v>0</v>
      </c>
      <c r="AH38" s="11">
        <f>-Calculations!AF41</f>
        <v>0</v>
      </c>
      <c r="AI38" s="11">
        <f>-Calculations!AG41</f>
        <v>0</v>
      </c>
      <c r="AJ38" s="11"/>
      <c r="AK38" s="11"/>
      <c r="AL38" s="11"/>
      <c r="AM38" s="11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</row>
    <row r="39" spans="1:51" s="5" customFormat="1">
      <c r="A39" s="35">
        <f t="shared" si="42"/>
        <v>35</v>
      </c>
      <c r="B39" t="str">
        <f>Calculations!A42</f>
        <v>01042033</v>
      </c>
      <c r="C39" t="s">
        <v>299</v>
      </c>
      <c r="D39" s="11">
        <f>-Calculations!B42</f>
        <v>0</v>
      </c>
      <c r="E39" s="11">
        <f>-Calculations!C42</f>
        <v>0</v>
      </c>
      <c r="F39" s="11">
        <f>-Calculations!D42</f>
        <v>0</v>
      </c>
      <c r="G39" s="11">
        <f>-Calculations!E42</f>
        <v>0</v>
      </c>
      <c r="H39" s="11">
        <f>-Calculations!F42</f>
        <v>0</v>
      </c>
      <c r="I39" s="11">
        <f>-Calculations!G42</f>
        <v>0</v>
      </c>
      <c r="J39" s="11">
        <f>-Calculations!H42</f>
        <v>0</v>
      </c>
      <c r="K39" s="11">
        <f>-Calculations!I42</f>
        <v>0</v>
      </c>
      <c r="L39" s="11">
        <f>-Calculations!J42</f>
        <v>0</v>
      </c>
      <c r="M39" s="11">
        <f>-Calculations!K42</f>
        <v>0</v>
      </c>
      <c r="N39" s="11">
        <f>-Calculations!L42</f>
        <v>0</v>
      </c>
      <c r="O39" s="11">
        <f>-Calculations!M42</f>
        <v>0</v>
      </c>
      <c r="P39" s="11">
        <f>-Calculations!N42</f>
        <v>0</v>
      </c>
      <c r="Q39" s="11">
        <f>-Calculations!O42</f>
        <v>0</v>
      </c>
      <c r="R39" s="11">
        <f>-Calculations!P42</f>
        <v>0</v>
      </c>
      <c r="S39" s="11">
        <f>-Calculations!Q42</f>
        <v>0</v>
      </c>
      <c r="T39" s="11">
        <f>-Calculations!R42</f>
        <v>0</v>
      </c>
      <c r="U39" s="11">
        <f>-Calculations!S42</f>
        <v>0</v>
      </c>
      <c r="V39" s="11">
        <f>-Calculations!T42</f>
        <v>0</v>
      </c>
      <c r="W39" s="11">
        <f>-Calculations!U42</f>
        <v>0</v>
      </c>
      <c r="X39" s="11">
        <f>-Calculations!V42</f>
        <v>0</v>
      </c>
      <c r="Y39" s="11">
        <f>-Calculations!W42</f>
        <v>34150695.5</v>
      </c>
      <c r="Z39" s="11">
        <f>-Calculations!X42</f>
        <v>0</v>
      </c>
      <c r="AA39" s="11">
        <f>-Calculations!Y42</f>
        <v>0</v>
      </c>
      <c r="AB39" s="11">
        <f>-Calculations!Z42</f>
        <v>0</v>
      </c>
      <c r="AC39" s="11">
        <f>-Calculations!AA42</f>
        <v>0</v>
      </c>
      <c r="AD39" s="11">
        <f>-Calculations!AB42</f>
        <v>0</v>
      </c>
      <c r="AE39" s="11">
        <f>-Calculations!AC42</f>
        <v>0</v>
      </c>
      <c r="AF39" s="11">
        <f>-Calculations!AD42</f>
        <v>0</v>
      </c>
      <c r="AG39" s="11">
        <f>-Calculations!AE42</f>
        <v>0</v>
      </c>
      <c r="AH39" s="11">
        <f>-Calculations!AF42</f>
        <v>0</v>
      </c>
      <c r="AI39" s="11">
        <f>-Calculations!AG42</f>
        <v>0</v>
      </c>
      <c r="AJ39" s="11"/>
      <c r="AK39" s="11"/>
      <c r="AL39" s="11"/>
      <c r="AM39" s="11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</row>
    <row r="40" spans="1:51" s="5" customFormat="1">
      <c r="A40" s="35">
        <f t="shared" si="42"/>
        <v>36</v>
      </c>
      <c r="B40" t="str">
        <f>Calculations!A43</f>
        <v>01042134</v>
      </c>
      <c r="C40" t="s">
        <v>291</v>
      </c>
      <c r="D40" s="11">
        <f>-Calculations!B43</f>
        <v>0</v>
      </c>
      <c r="E40" s="11">
        <f>-Calculations!C43</f>
        <v>0</v>
      </c>
      <c r="F40" s="11">
        <f>-Calculations!D43</f>
        <v>0</v>
      </c>
      <c r="G40" s="11">
        <f>-Calculations!E43</f>
        <v>0</v>
      </c>
      <c r="H40" s="11">
        <f>-Calculations!F43</f>
        <v>0</v>
      </c>
      <c r="I40" s="11">
        <f>-Calculations!G43</f>
        <v>0</v>
      </c>
      <c r="J40" s="11">
        <f>-Calculations!H43</f>
        <v>0</v>
      </c>
      <c r="K40" s="11">
        <f>-Calculations!I43</f>
        <v>0</v>
      </c>
      <c r="L40" s="11">
        <f>-Calculations!J43</f>
        <v>0</v>
      </c>
      <c r="M40" s="11">
        <f>-Calculations!K43</f>
        <v>0</v>
      </c>
      <c r="N40" s="11">
        <f>-Calculations!L43</f>
        <v>0</v>
      </c>
      <c r="O40" s="11">
        <f>-Calculations!M43</f>
        <v>0</v>
      </c>
      <c r="P40" s="11">
        <f>-Calculations!N43</f>
        <v>0</v>
      </c>
      <c r="Q40" s="11">
        <f>-Calculations!O43</f>
        <v>178223.31999999998</v>
      </c>
      <c r="R40" s="11">
        <f>-Calculations!P43</f>
        <v>0</v>
      </c>
      <c r="S40" s="11">
        <f>-Calculations!Q43</f>
        <v>406.84999999999997</v>
      </c>
      <c r="T40" s="11">
        <f>-Calculations!R43</f>
        <v>0</v>
      </c>
      <c r="U40" s="11">
        <f>-Calculations!S43</f>
        <v>0</v>
      </c>
      <c r="V40" s="11">
        <f>-Calculations!T43</f>
        <v>0</v>
      </c>
      <c r="W40" s="11">
        <f>-Calculations!U43</f>
        <v>0</v>
      </c>
      <c r="X40" s="11">
        <f>-Calculations!V43</f>
        <v>0</v>
      </c>
      <c r="Y40" s="11">
        <f>-Calculations!W43</f>
        <v>0</v>
      </c>
      <c r="Z40" s="11">
        <f>-Calculations!X43</f>
        <v>0</v>
      </c>
      <c r="AA40" s="11">
        <f>-Calculations!Y43</f>
        <v>0</v>
      </c>
      <c r="AB40" s="11">
        <f>-Calculations!Z43</f>
        <v>0</v>
      </c>
      <c r="AC40" s="11">
        <f>-Calculations!AA43</f>
        <v>0</v>
      </c>
      <c r="AD40" s="11">
        <f>-Calculations!AB43</f>
        <v>0</v>
      </c>
      <c r="AE40" s="11">
        <f>-Calculations!AC43</f>
        <v>0</v>
      </c>
      <c r="AF40" s="11">
        <f>-Calculations!AD43</f>
        <v>0</v>
      </c>
      <c r="AG40" s="11">
        <f>-Calculations!AE43</f>
        <v>0</v>
      </c>
      <c r="AH40" s="11">
        <f>-Calculations!AF43</f>
        <v>0</v>
      </c>
      <c r="AI40" s="11">
        <f>-Calculations!AG43</f>
        <v>0</v>
      </c>
      <c r="AJ40" s="11"/>
      <c r="AK40" s="11"/>
      <c r="AL40" s="11"/>
      <c r="AM40" s="11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</row>
    <row r="41" spans="1:51" s="5" customFormat="1">
      <c r="A41" s="35">
        <f t="shared" si="42"/>
        <v>37</v>
      </c>
      <c r="B41" t="str">
        <f>Calculations!A44</f>
        <v>01042231</v>
      </c>
      <c r="C41" t="s">
        <v>292</v>
      </c>
      <c r="D41" s="11">
        <f>-Calculations!B44</f>
        <v>0</v>
      </c>
      <c r="E41" s="11">
        <f>-Calculations!C44</f>
        <v>0</v>
      </c>
      <c r="F41" s="11">
        <f>-Calculations!D44</f>
        <v>0</v>
      </c>
      <c r="G41" s="11">
        <f>-Calculations!E44</f>
        <v>0</v>
      </c>
      <c r="H41" s="11">
        <f>-Calculations!F44</f>
        <v>0</v>
      </c>
      <c r="I41" s="11">
        <f>-Calculations!G44</f>
        <v>0</v>
      </c>
      <c r="J41" s="11">
        <f>-Calculations!H44</f>
        <v>0</v>
      </c>
      <c r="K41" s="11">
        <f>-Calculations!I44</f>
        <v>0</v>
      </c>
      <c r="L41" s="11">
        <f>-Calculations!J44</f>
        <v>0</v>
      </c>
      <c r="M41" s="11">
        <f>-Calculations!K44</f>
        <v>0</v>
      </c>
      <c r="N41" s="11">
        <f>-Calculations!L44</f>
        <v>0</v>
      </c>
      <c r="O41" s="11">
        <f>-Calculations!M44</f>
        <v>0</v>
      </c>
      <c r="P41" s="11">
        <f>-Calculations!N44</f>
        <v>0</v>
      </c>
      <c r="Q41" s="11">
        <f>-Calculations!O44</f>
        <v>662170.12</v>
      </c>
      <c r="R41" s="11">
        <f>-Calculations!P44</f>
        <v>0</v>
      </c>
      <c r="S41" s="11">
        <f>-Calculations!Q44</f>
        <v>-140.79</v>
      </c>
      <c r="T41" s="11">
        <f>-Calculations!R44</f>
        <v>-246021.33</v>
      </c>
      <c r="U41" s="11">
        <f>-Calculations!S44</f>
        <v>0</v>
      </c>
      <c r="V41" s="11">
        <f>-Calculations!T44</f>
        <v>0</v>
      </c>
      <c r="W41" s="11">
        <f>-Calculations!U44</f>
        <v>0</v>
      </c>
      <c r="X41" s="11">
        <f>-Calculations!V44</f>
        <v>0</v>
      </c>
      <c r="Y41" s="11">
        <f>-Calculations!W44</f>
        <v>0</v>
      </c>
      <c r="Z41" s="11">
        <f>-Calculations!X44</f>
        <v>0</v>
      </c>
      <c r="AA41" s="11">
        <f>-Calculations!Y44</f>
        <v>0</v>
      </c>
      <c r="AB41" s="11">
        <f>-Calculations!Z44</f>
        <v>0</v>
      </c>
      <c r="AC41" s="11">
        <f>-Calculations!AA44</f>
        <v>9672.67</v>
      </c>
      <c r="AD41" s="11">
        <f>-Calculations!AB44</f>
        <v>0</v>
      </c>
      <c r="AE41" s="11">
        <f>-Calculations!AC44</f>
        <v>0</v>
      </c>
      <c r="AF41" s="11">
        <f>-Calculations!AD44</f>
        <v>0</v>
      </c>
      <c r="AG41" s="11">
        <f>-Calculations!AE44</f>
        <v>0</v>
      </c>
      <c r="AH41" s="11">
        <f>-Calculations!AF44</f>
        <v>0</v>
      </c>
      <c r="AI41" s="11">
        <f>-Calculations!AG44</f>
        <v>0</v>
      </c>
      <c r="AJ41" s="11"/>
      <c r="AK41" s="11"/>
      <c r="AL41" s="11"/>
      <c r="AM41" s="11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</row>
    <row r="42" spans="1:51" s="5" customFormat="1">
      <c r="A42" s="35">
        <f t="shared" si="42"/>
        <v>38</v>
      </c>
      <c r="B42" t="str">
        <f>Calculations!A45</f>
        <v>01042249</v>
      </c>
      <c r="C42" t="s">
        <v>235</v>
      </c>
      <c r="D42" s="11">
        <f>-Calculations!B45</f>
        <v>0</v>
      </c>
      <c r="E42" s="11">
        <f>-Calculations!C45</f>
        <v>0</v>
      </c>
      <c r="F42" s="11">
        <f>-Calculations!D45</f>
        <v>0</v>
      </c>
      <c r="G42" s="11">
        <f>-Calculations!E45</f>
        <v>0</v>
      </c>
      <c r="H42" s="11">
        <f>-Calculations!F45</f>
        <v>0</v>
      </c>
      <c r="I42" s="11">
        <f>-Calculations!G45</f>
        <v>0</v>
      </c>
      <c r="J42" s="11">
        <f>-Calculations!H45</f>
        <v>0</v>
      </c>
      <c r="K42" s="11">
        <f>-Calculations!I45</f>
        <v>0</v>
      </c>
      <c r="L42" s="11">
        <f>-Calculations!J45</f>
        <v>15552.32</v>
      </c>
      <c r="M42" s="11">
        <f>-Calculations!K45</f>
        <v>252.31</v>
      </c>
      <c r="N42" s="11">
        <f>-Calculations!L45</f>
        <v>-4.72</v>
      </c>
      <c r="O42" s="11">
        <f>-Calculations!M45</f>
        <v>0</v>
      </c>
      <c r="P42" s="11">
        <f>-Calculations!N45</f>
        <v>0</v>
      </c>
      <c r="Q42" s="11">
        <f>-Calculations!O45</f>
        <v>0</v>
      </c>
      <c r="R42" s="11">
        <f>-Calculations!P45</f>
        <v>0</v>
      </c>
      <c r="S42" s="11">
        <f>-Calculations!Q45</f>
        <v>0</v>
      </c>
      <c r="T42" s="11">
        <f>-Calculations!R45</f>
        <v>0</v>
      </c>
      <c r="U42" s="11">
        <f>-Calculations!S45</f>
        <v>0</v>
      </c>
      <c r="V42" s="11">
        <f>-Calculations!T45</f>
        <v>0</v>
      </c>
      <c r="W42" s="11">
        <f>-Calculations!U45</f>
        <v>0</v>
      </c>
      <c r="X42" s="11">
        <f>-Calculations!V45</f>
        <v>0</v>
      </c>
      <c r="Y42" s="11">
        <f>-Calculations!W45</f>
        <v>0</v>
      </c>
      <c r="Z42" s="11">
        <f>-Calculations!X45</f>
        <v>0</v>
      </c>
      <c r="AA42" s="11">
        <f>-Calculations!Y45</f>
        <v>0</v>
      </c>
      <c r="AB42" s="11">
        <f>-Calculations!Z45</f>
        <v>0</v>
      </c>
      <c r="AC42" s="11">
        <f>-Calculations!AA45</f>
        <v>0</v>
      </c>
      <c r="AD42" s="11">
        <f>-Calculations!AB45</f>
        <v>0</v>
      </c>
      <c r="AE42" s="11">
        <f>-Calculations!AC45</f>
        <v>0</v>
      </c>
      <c r="AF42" s="11">
        <f>-Calculations!AD45</f>
        <v>0</v>
      </c>
      <c r="AG42" s="11">
        <f>-Calculations!AE45</f>
        <v>0</v>
      </c>
      <c r="AH42" s="11">
        <f>-Calculations!AF45</f>
        <v>0</v>
      </c>
      <c r="AI42" s="11">
        <f>-Calculations!AG45</f>
        <v>0</v>
      </c>
      <c r="AJ42" s="11"/>
      <c r="AK42" s="11"/>
      <c r="AL42" s="11"/>
      <c r="AM42" s="11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</row>
    <row r="43" spans="1:51" s="5" customFormat="1">
      <c r="A43" s="35">
        <f t="shared" si="42"/>
        <v>39</v>
      </c>
      <c r="B43" t="str">
        <f>Calculations!A46</f>
        <v>01042308</v>
      </c>
      <c r="C43" t="s">
        <v>293</v>
      </c>
      <c r="D43" s="11">
        <f>-Calculations!B46</f>
        <v>0</v>
      </c>
      <c r="E43" s="11">
        <f>-Calculations!C46</f>
        <v>0</v>
      </c>
      <c r="F43" s="11">
        <f>-Calculations!D46</f>
        <v>0</v>
      </c>
      <c r="G43" s="11">
        <f>-Calculations!E46</f>
        <v>0</v>
      </c>
      <c r="H43" s="11">
        <f>-Calculations!F46</f>
        <v>0</v>
      </c>
      <c r="I43" s="11">
        <f>-Calculations!G46</f>
        <v>0</v>
      </c>
      <c r="J43" s="11">
        <f>-Calculations!H46</f>
        <v>0</v>
      </c>
      <c r="K43" s="11">
        <f>-Calculations!I46</f>
        <v>0</v>
      </c>
      <c r="L43" s="11">
        <f>-Calculations!J46</f>
        <v>0</v>
      </c>
      <c r="M43" s="11">
        <f>-Calculations!K46</f>
        <v>0</v>
      </c>
      <c r="N43" s="11">
        <f>-Calculations!L46</f>
        <v>0</v>
      </c>
      <c r="O43" s="11">
        <f>-Calculations!M46</f>
        <v>0</v>
      </c>
      <c r="P43" s="11">
        <f>-Calculations!N46</f>
        <v>0</v>
      </c>
      <c r="Q43" s="11">
        <f>-Calculations!O46</f>
        <v>0</v>
      </c>
      <c r="R43" s="11">
        <f>-Calculations!P46</f>
        <v>0</v>
      </c>
      <c r="S43" s="11">
        <f>-Calculations!Q46</f>
        <v>0</v>
      </c>
      <c r="T43" s="11">
        <f>-Calculations!R46</f>
        <v>782732.79</v>
      </c>
      <c r="U43" s="11">
        <f>-Calculations!S46</f>
        <v>122.08</v>
      </c>
      <c r="V43" s="11">
        <f>-Calculations!T46</f>
        <v>23781.4</v>
      </c>
      <c r="W43" s="11">
        <f>-Calculations!U46</f>
        <v>51.56</v>
      </c>
      <c r="X43" s="11">
        <f>-Calculations!V46</f>
        <v>92.31</v>
      </c>
      <c r="Y43" s="11">
        <f>-Calculations!W46</f>
        <v>0</v>
      </c>
      <c r="Z43" s="11">
        <f>-Calculations!X46</f>
        <v>0</v>
      </c>
      <c r="AA43" s="11">
        <f>-Calculations!Y46</f>
        <v>0</v>
      </c>
      <c r="AB43" s="11">
        <f>-Calculations!Z46</f>
        <v>0</v>
      </c>
      <c r="AC43" s="11">
        <f>-Calculations!AA46</f>
        <v>0</v>
      </c>
      <c r="AD43" s="11">
        <f>-Calculations!AB46</f>
        <v>0</v>
      </c>
      <c r="AE43" s="11">
        <f>-Calculations!AC46</f>
        <v>0</v>
      </c>
      <c r="AF43" s="11">
        <f>-Calculations!AD46</f>
        <v>0</v>
      </c>
      <c r="AG43" s="11">
        <f>-Calculations!AE46</f>
        <v>0</v>
      </c>
      <c r="AH43" s="11">
        <f>-Calculations!AF46</f>
        <v>0</v>
      </c>
      <c r="AI43" s="11">
        <f>-Calculations!AG46</f>
        <v>0</v>
      </c>
      <c r="AJ43" s="11"/>
      <c r="AK43" s="11"/>
      <c r="AL43" s="11"/>
      <c r="AM43" s="11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</row>
    <row r="44" spans="1:51" s="5" customFormat="1">
      <c r="A44" s="35">
        <f t="shared" si="42"/>
        <v>40</v>
      </c>
      <c r="B44" t="str">
        <f>Calculations!A47</f>
        <v>01042414</v>
      </c>
      <c r="C44" t="s">
        <v>420</v>
      </c>
      <c r="D44" s="11">
        <f>-Calculations!B47</f>
        <v>0</v>
      </c>
      <c r="E44" s="11">
        <f>-Calculations!C47</f>
        <v>0</v>
      </c>
      <c r="F44" s="11">
        <f>-Calculations!D47</f>
        <v>0</v>
      </c>
      <c r="G44" s="11">
        <f>-Calculations!E47</f>
        <v>0</v>
      </c>
      <c r="H44" s="11">
        <f>-Calculations!F47</f>
        <v>0</v>
      </c>
      <c r="I44" s="11">
        <f>-Calculations!G47</f>
        <v>0</v>
      </c>
      <c r="J44" s="11">
        <f>-Calculations!H47</f>
        <v>0</v>
      </c>
      <c r="K44" s="11">
        <f>-Calculations!I47</f>
        <v>0</v>
      </c>
      <c r="L44" s="11">
        <f>-Calculations!J47</f>
        <v>0</v>
      </c>
      <c r="M44" s="11">
        <f>-Calculations!K47</f>
        <v>0</v>
      </c>
      <c r="N44" s="11">
        <f>-Calculations!L47</f>
        <v>0</v>
      </c>
      <c r="O44" s="11">
        <f>-Calculations!M47</f>
        <v>0</v>
      </c>
      <c r="P44" s="11">
        <f>-Calculations!N47</f>
        <v>0</v>
      </c>
      <c r="Q44" s="11">
        <f>-Calculations!O47</f>
        <v>0</v>
      </c>
      <c r="R44" s="11">
        <f>-Calculations!P47</f>
        <v>0</v>
      </c>
      <c r="S44" s="11">
        <f>-Calculations!Q47</f>
        <v>0</v>
      </c>
      <c r="T44" s="11">
        <f>-Calculations!R47</f>
        <v>0</v>
      </c>
      <c r="U44" s="11">
        <f>-Calculations!S47</f>
        <v>0</v>
      </c>
      <c r="V44" s="11">
        <f>-Calculations!T47</f>
        <v>0</v>
      </c>
      <c r="W44" s="11">
        <f>-Calculations!U47</f>
        <v>0</v>
      </c>
      <c r="X44" s="11">
        <f>-Calculations!V47</f>
        <v>0</v>
      </c>
      <c r="Y44" s="11">
        <f>-Calculations!W47</f>
        <v>0</v>
      </c>
      <c r="Z44" s="11">
        <f>-Calculations!X47</f>
        <v>0</v>
      </c>
      <c r="AA44" s="11">
        <f>-Calculations!Y47</f>
        <v>28306.959999999999</v>
      </c>
      <c r="AB44" s="11">
        <f>-Calculations!Z47</f>
        <v>0</v>
      </c>
      <c r="AC44" s="11">
        <f>-Calculations!AA47</f>
        <v>0</v>
      </c>
      <c r="AD44" s="11">
        <f>-Calculations!AB47</f>
        <v>0</v>
      </c>
      <c r="AE44" s="11">
        <f>-Calculations!AC47</f>
        <v>0</v>
      </c>
      <c r="AF44" s="11">
        <f>-Calculations!AD47</f>
        <v>0</v>
      </c>
      <c r="AG44" s="11">
        <f>-Calculations!AE47</f>
        <v>0</v>
      </c>
      <c r="AH44" s="11">
        <f>-Calculations!AF47</f>
        <v>0</v>
      </c>
      <c r="AI44" s="11">
        <f>-Calculations!AG47</f>
        <v>0</v>
      </c>
      <c r="AJ44" s="11"/>
      <c r="AK44" s="11"/>
      <c r="AL44" s="11"/>
      <c r="AM44" s="11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</row>
    <row r="45" spans="1:51" s="5" customFormat="1">
      <c r="A45" s="35">
        <f t="shared" si="42"/>
        <v>41</v>
      </c>
      <c r="B45" t="str">
        <f>Calculations!A48</f>
        <v>01042430</v>
      </c>
      <c r="C45" t="s">
        <v>422</v>
      </c>
      <c r="D45" s="11">
        <f>-Calculations!B48</f>
        <v>0</v>
      </c>
      <c r="E45" s="11">
        <f>-Calculations!C48</f>
        <v>0</v>
      </c>
      <c r="F45" s="11">
        <f>-Calculations!D48</f>
        <v>0</v>
      </c>
      <c r="G45" s="11">
        <f>-Calculations!E48</f>
        <v>0</v>
      </c>
      <c r="H45" s="11">
        <f>-Calculations!F48</f>
        <v>0</v>
      </c>
      <c r="I45" s="11">
        <f>-Calculations!G48</f>
        <v>0</v>
      </c>
      <c r="J45" s="11">
        <f>-Calculations!H48</f>
        <v>0</v>
      </c>
      <c r="K45" s="11">
        <f>-Calculations!I48</f>
        <v>0</v>
      </c>
      <c r="L45" s="11">
        <f>-Calculations!J48</f>
        <v>0</v>
      </c>
      <c r="M45" s="11">
        <f>-Calculations!K48</f>
        <v>0</v>
      </c>
      <c r="N45" s="11">
        <f>-Calculations!L48</f>
        <v>0</v>
      </c>
      <c r="O45" s="11">
        <f>-Calculations!M48</f>
        <v>0</v>
      </c>
      <c r="P45" s="11">
        <f>-Calculations!N48</f>
        <v>0</v>
      </c>
      <c r="Q45" s="11">
        <f>-Calculations!O48</f>
        <v>0</v>
      </c>
      <c r="R45" s="11">
        <f>-Calculations!P48</f>
        <v>0</v>
      </c>
      <c r="S45" s="11">
        <f>-Calculations!Q48</f>
        <v>0</v>
      </c>
      <c r="T45" s="11">
        <f>-Calculations!R48</f>
        <v>0</v>
      </c>
      <c r="U45" s="11">
        <f>-Calculations!S48</f>
        <v>0</v>
      </c>
      <c r="V45" s="11">
        <f>-Calculations!T48</f>
        <v>0</v>
      </c>
      <c r="W45" s="11">
        <f>-Calculations!U48</f>
        <v>0</v>
      </c>
      <c r="X45" s="11">
        <f>-Calculations!V48</f>
        <v>0</v>
      </c>
      <c r="Y45" s="11">
        <f>-Calculations!W48</f>
        <v>0</v>
      </c>
      <c r="Z45" s="11">
        <f>-Calculations!X48</f>
        <v>0</v>
      </c>
      <c r="AA45" s="11">
        <f>-Calculations!Y48</f>
        <v>85293.79</v>
      </c>
      <c r="AB45" s="11">
        <f>-Calculations!Z48</f>
        <v>0</v>
      </c>
      <c r="AC45" s="11">
        <f>-Calculations!AA48</f>
        <v>0</v>
      </c>
      <c r="AD45" s="11">
        <f>-Calculations!AB48</f>
        <v>-46420.88</v>
      </c>
      <c r="AE45" s="11">
        <f>-Calculations!AC48</f>
        <v>0</v>
      </c>
      <c r="AF45" s="11">
        <f>-Calculations!AD48</f>
        <v>0</v>
      </c>
      <c r="AG45" s="11">
        <f>-Calculations!AE48</f>
        <v>0</v>
      </c>
      <c r="AH45" s="11">
        <f>-Calculations!AF48</f>
        <v>0</v>
      </c>
      <c r="AI45" s="11">
        <f>-Calculations!AG48</f>
        <v>0</v>
      </c>
      <c r="AJ45" s="11"/>
      <c r="AK45" s="11"/>
      <c r="AL45" s="11"/>
      <c r="AM45" s="11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</row>
    <row r="46" spans="1:51" s="5" customFormat="1">
      <c r="A46" s="35">
        <f t="shared" si="42"/>
        <v>42</v>
      </c>
      <c r="B46" t="str">
        <f>Calculations!A49</f>
        <v>01042431</v>
      </c>
      <c r="C46" t="s">
        <v>423</v>
      </c>
      <c r="D46" s="11">
        <f>-Calculations!B49</f>
        <v>0</v>
      </c>
      <c r="E46" s="11">
        <f>-Calculations!C49</f>
        <v>0</v>
      </c>
      <c r="F46" s="11">
        <f>-Calculations!D49</f>
        <v>0</v>
      </c>
      <c r="G46" s="11">
        <f>-Calculations!E49</f>
        <v>0</v>
      </c>
      <c r="H46" s="11">
        <f>-Calculations!F49</f>
        <v>0</v>
      </c>
      <c r="I46" s="11">
        <f>-Calculations!G49</f>
        <v>0</v>
      </c>
      <c r="J46" s="11">
        <f>-Calculations!H49</f>
        <v>0</v>
      </c>
      <c r="K46" s="11">
        <f>-Calculations!I49</f>
        <v>0</v>
      </c>
      <c r="L46" s="11">
        <f>-Calculations!J49</f>
        <v>0</v>
      </c>
      <c r="M46" s="11">
        <f>-Calculations!K49</f>
        <v>0</v>
      </c>
      <c r="N46" s="11">
        <f>-Calculations!L49</f>
        <v>0</v>
      </c>
      <c r="O46" s="11">
        <f>-Calculations!M49</f>
        <v>0</v>
      </c>
      <c r="P46" s="11">
        <f>-Calculations!N49</f>
        <v>0</v>
      </c>
      <c r="Q46" s="11">
        <f>-Calculations!O49</f>
        <v>0</v>
      </c>
      <c r="R46" s="11">
        <f>-Calculations!P49</f>
        <v>0</v>
      </c>
      <c r="S46" s="11">
        <f>-Calculations!Q49</f>
        <v>0</v>
      </c>
      <c r="T46" s="11">
        <f>-Calculations!R49</f>
        <v>0</v>
      </c>
      <c r="U46" s="11">
        <f>-Calculations!S49</f>
        <v>0</v>
      </c>
      <c r="V46" s="11">
        <f>-Calculations!T49</f>
        <v>0</v>
      </c>
      <c r="W46" s="11">
        <f>-Calculations!U49</f>
        <v>0</v>
      </c>
      <c r="X46" s="11">
        <f>-Calculations!V49</f>
        <v>0</v>
      </c>
      <c r="Y46" s="11">
        <f>-Calculations!W49</f>
        <v>0</v>
      </c>
      <c r="Z46" s="11">
        <f>-Calculations!X49</f>
        <v>0</v>
      </c>
      <c r="AA46" s="11">
        <f>-Calculations!Y49</f>
        <v>42471.48</v>
      </c>
      <c r="AB46" s="11">
        <f>-Calculations!Z49</f>
        <v>0</v>
      </c>
      <c r="AC46" s="11">
        <f>-Calculations!AA49</f>
        <v>0</v>
      </c>
      <c r="AD46" s="11">
        <f>-Calculations!AB49</f>
        <v>626.28</v>
      </c>
      <c r="AE46" s="11">
        <f>-Calculations!AC49</f>
        <v>0</v>
      </c>
      <c r="AF46" s="11">
        <f>-Calculations!AD49</f>
        <v>0</v>
      </c>
      <c r="AG46" s="11">
        <f>-Calculations!AE49</f>
        <v>0</v>
      </c>
      <c r="AH46" s="11">
        <f>-Calculations!AF49</f>
        <v>0</v>
      </c>
      <c r="AI46" s="11">
        <f>-Calculations!AG49</f>
        <v>0</v>
      </c>
      <c r="AJ46" s="11"/>
      <c r="AK46" s="11"/>
      <c r="AL46" s="11"/>
      <c r="AM46" s="11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</row>
    <row r="47" spans="1:51" s="5" customFormat="1">
      <c r="A47" s="35">
        <f t="shared" si="42"/>
        <v>43</v>
      </c>
      <c r="B47" t="str">
        <f>Calculations!A50</f>
        <v>01042470</v>
      </c>
      <c r="C47" t="s">
        <v>424</v>
      </c>
      <c r="D47" s="11">
        <f>-Calculations!B50</f>
        <v>0</v>
      </c>
      <c r="E47" s="11">
        <f>-Calculations!C50</f>
        <v>0</v>
      </c>
      <c r="F47" s="11">
        <f>-Calculations!D50</f>
        <v>0</v>
      </c>
      <c r="G47" s="11">
        <f>-Calculations!E50</f>
        <v>0</v>
      </c>
      <c r="H47" s="11">
        <f>-Calculations!F50</f>
        <v>0</v>
      </c>
      <c r="I47" s="11">
        <f>-Calculations!G50</f>
        <v>0</v>
      </c>
      <c r="J47" s="11">
        <f>-Calculations!H50</f>
        <v>0</v>
      </c>
      <c r="K47" s="11">
        <f>-Calculations!I50</f>
        <v>0</v>
      </c>
      <c r="L47" s="11">
        <f>-Calculations!J50</f>
        <v>0</v>
      </c>
      <c r="M47" s="11">
        <f>-Calculations!K50</f>
        <v>0</v>
      </c>
      <c r="N47" s="11">
        <f>-Calculations!L50</f>
        <v>0</v>
      </c>
      <c r="O47" s="11">
        <f>-Calculations!M50</f>
        <v>0</v>
      </c>
      <c r="P47" s="11">
        <f>-Calculations!N50</f>
        <v>0</v>
      </c>
      <c r="Q47" s="11">
        <f>-Calculations!O50</f>
        <v>0</v>
      </c>
      <c r="R47" s="11">
        <f>-Calculations!P50</f>
        <v>0</v>
      </c>
      <c r="S47" s="11">
        <f>-Calculations!Q50</f>
        <v>0</v>
      </c>
      <c r="T47" s="11">
        <f>-Calculations!R50</f>
        <v>0</v>
      </c>
      <c r="U47" s="11">
        <f>-Calculations!S50</f>
        <v>0</v>
      </c>
      <c r="V47" s="11">
        <f>-Calculations!T50</f>
        <v>0</v>
      </c>
      <c r="W47" s="11">
        <f>-Calculations!U50</f>
        <v>0</v>
      </c>
      <c r="X47" s="11">
        <f>-Calculations!V50</f>
        <v>0</v>
      </c>
      <c r="Y47" s="11">
        <f>-Calculations!W50</f>
        <v>0</v>
      </c>
      <c r="Z47" s="11">
        <f>-Calculations!X50</f>
        <v>0</v>
      </c>
      <c r="AA47" s="11">
        <f>-Calculations!Y50</f>
        <v>11188.21</v>
      </c>
      <c r="AB47" s="11">
        <f>-Calculations!Z50</f>
        <v>0</v>
      </c>
      <c r="AC47" s="11">
        <f>-Calculations!AA50</f>
        <v>0</v>
      </c>
      <c r="AD47" s="11">
        <f>-Calculations!AB50</f>
        <v>21758.07</v>
      </c>
      <c r="AE47" s="11">
        <f>-Calculations!AC50</f>
        <v>0</v>
      </c>
      <c r="AF47" s="11">
        <f>-Calculations!AD50</f>
        <v>0</v>
      </c>
      <c r="AG47" s="11">
        <f>-Calculations!AE50</f>
        <v>0</v>
      </c>
      <c r="AH47" s="11">
        <f>-Calculations!AF50</f>
        <v>0</v>
      </c>
      <c r="AI47" s="11">
        <f>-Calculations!AG50</f>
        <v>0</v>
      </c>
      <c r="AJ47" s="11"/>
      <c r="AK47" s="11"/>
      <c r="AL47" s="11"/>
      <c r="AM47" s="11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</row>
    <row r="48" spans="1:51" s="5" customFormat="1">
      <c r="A48" s="35">
        <f t="shared" si="42"/>
        <v>44</v>
      </c>
      <c r="B48" t="str">
        <f>Calculations!A51</f>
        <v>01042622</v>
      </c>
      <c r="C48" t="s">
        <v>425</v>
      </c>
      <c r="D48" s="11">
        <f>-Calculations!B51</f>
        <v>0</v>
      </c>
      <c r="E48" s="11">
        <f>-Calculations!C51</f>
        <v>0</v>
      </c>
      <c r="F48" s="11">
        <f>-Calculations!D51</f>
        <v>0</v>
      </c>
      <c r="G48" s="11">
        <f>-Calculations!E51</f>
        <v>0</v>
      </c>
      <c r="H48" s="11">
        <f>-Calculations!F51</f>
        <v>0</v>
      </c>
      <c r="I48" s="11">
        <f>-Calculations!G51</f>
        <v>0</v>
      </c>
      <c r="J48" s="11">
        <f>-Calculations!H51</f>
        <v>0</v>
      </c>
      <c r="K48" s="11">
        <f>-Calculations!I51</f>
        <v>0</v>
      </c>
      <c r="L48" s="11">
        <f>-Calculations!J51</f>
        <v>0</v>
      </c>
      <c r="M48" s="11">
        <f>-Calculations!K51</f>
        <v>0</v>
      </c>
      <c r="N48" s="11">
        <f>-Calculations!L51</f>
        <v>0</v>
      </c>
      <c r="O48" s="11">
        <f>-Calculations!M51</f>
        <v>0</v>
      </c>
      <c r="P48" s="11">
        <f>-Calculations!N51</f>
        <v>0</v>
      </c>
      <c r="Q48" s="11">
        <f>-Calculations!O51</f>
        <v>0</v>
      </c>
      <c r="R48" s="11">
        <f>-Calculations!P51</f>
        <v>0</v>
      </c>
      <c r="S48" s="11">
        <f>-Calculations!Q51</f>
        <v>0</v>
      </c>
      <c r="T48" s="11">
        <f>-Calculations!R51</f>
        <v>0</v>
      </c>
      <c r="U48" s="11">
        <f>-Calculations!S51</f>
        <v>0</v>
      </c>
      <c r="V48" s="11">
        <f>-Calculations!T51</f>
        <v>0</v>
      </c>
      <c r="W48" s="11">
        <f>-Calculations!U51</f>
        <v>0</v>
      </c>
      <c r="X48" s="11">
        <f>-Calculations!V51</f>
        <v>0</v>
      </c>
      <c r="Y48" s="11">
        <f>-Calculations!W51</f>
        <v>0</v>
      </c>
      <c r="Z48" s="11">
        <f>-Calculations!X51</f>
        <v>0</v>
      </c>
      <c r="AA48" s="11">
        <f>-Calculations!Y51</f>
        <v>0</v>
      </c>
      <c r="AB48" s="11">
        <f>-Calculations!Z51</f>
        <v>0</v>
      </c>
      <c r="AC48" s="11">
        <f>-Calculations!AA51</f>
        <v>0</v>
      </c>
      <c r="AD48" s="11">
        <f>-Calculations!AB51</f>
        <v>0</v>
      </c>
      <c r="AE48" s="11">
        <f>-Calculations!AC51</f>
        <v>1015781.92</v>
      </c>
      <c r="AF48" s="11">
        <f>-Calculations!AD51</f>
        <v>16663.419999999998</v>
      </c>
      <c r="AG48" s="11">
        <f>-Calculations!AE51</f>
        <v>7190.8600000000006</v>
      </c>
      <c r="AH48" s="11">
        <f>-Calculations!AF51</f>
        <v>-1255.8800000000001</v>
      </c>
      <c r="AI48" s="11">
        <f>-Calculations!AG51</f>
        <v>0</v>
      </c>
      <c r="AJ48" s="11"/>
      <c r="AK48" s="11"/>
      <c r="AL48" s="11"/>
      <c r="AM48" s="11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</row>
    <row r="49" spans="1:54" s="5" customFormat="1">
      <c r="A49" s="35">
        <f t="shared" si="42"/>
        <v>45</v>
      </c>
      <c r="B49" t="str">
        <f>Calculations!A52</f>
        <v>01042423</v>
      </c>
      <c r="C49" t="s">
        <v>421</v>
      </c>
      <c r="D49" s="11">
        <f>-Calculations!B52</f>
        <v>0</v>
      </c>
      <c r="E49" s="11">
        <f>-Calculations!C52</f>
        <v>0</v>
      </c>
      <c r="F49" s="11">
        <f>-Calculations!D52</f>
        <v>0</v>
      </c>
      <c r="G49" s="11">
        <f>-Calculations!E52</f>
        <v>0</v>
      </c>
      <c r="H49" s="11">
        <f>-Calculations!F52</f>
        <v>0</v>
      </c>
      <c r="I49" s="11">
        <f>-Calculations!G52</f>
        <v>0</v>
      </c>
      <c r="J49" s="11">
        <f>-Calculations!H52</f>
        <v>0</v>
      </c>
      <c r="K49" s="11">
        <f>-Calculations!I52</f>
        <v>0</v>
      </c>
      <c r="L49" s="11">
        <f>-Calculations!J52</f>
        <v>0</v>
      </c>
      <c r="M49" s="11">
        <f>-Calculations!K52</f>
        <v>0</v>
      </c>
      <c r="N49" s="11">
        <f>-Calculations!L52</f>
        <v>0</v>
      </c>
      <c r="O49" s="11">
        <f>-Calculations!M52</f>
        <v>0</v>
      </c>
      <c r="P49" s="11">
        <f>-Calculations!N52</f>
        <v>0</v>
      </c>
      <c r="Q49" s="11">
        <f>-Calculations!O52</f>
        <v>0</v>
      </c>
      <c r="R49" s="11">
        <f>-Calculations!P52</f>
        <v>0</v>
      </c>
      <c r="S49" s="11">
        <f>-Calculations!Q52</f>
        <v>0</v>
      </c>
      <c r="T49" s="11">
        <f>-Calculations!R52</f>
        <v>0</v>
      </c>
      <c r="U49" s="11">
        <f>-Calculations!S52</f>
        <v>0</v>
      </c>
      <c r="V49" s="11">
        <f>-Calculations!T52</f>
        <v>0</v>
      </c>
      <c r="W49" s="11">
        <f>-Calculations!U52</f>
        <v>0</v>
      </c>
      <c r="X49" s="11">
        <f>-Calculations!V52</f>
        <v>0</v>
      </c>
      <c r="Y49" s="11">
        <f>-Calculations!W52</f>
        <v>0</v>
      </c>
      <c r="Z49" s="11">
        <f>-Calculations!X52</f>
        <v>0</v>
      </c>
      <c r="AA49" s="11">
        <f>-Calculations!Y52</f>
        <v>0</v>
      </c>
      <c r="AB49" s="11">
        <f>-Calculations!Z52</f>
        <v>0</v>
      </c>
      <c r="AC49" s="11">
        <f>-Calculations!AA52</f>
        <v>0</v>
      </c>
      <c r="AD49" s="11">
        <f>-Calculations!AB52</f>
        <v>0</v>
      </c>
      <c r="AE49" s="11">
        <f>-Calculations!AC52</f>
        <v>0</v>
      </c>
      <c r="AF49" s="11">
        <f>-Calculations!AD52</f>
        <v>0</v>
      </c>
      <c r="AG49" s="11">
        <f>-Calculations!AE52</f>
        <v>1228386.54</v>
      </c>
      <c r="AH49" s="11">
        <f>-Calculations!AF52</f>
        <v>0</v>
      </c>
      <c r="AI49" s="11">
        <f>-Calculations!AG52</f>
        <v>0</v>
      </c>
      <c r="AJ49" s="11"/>
      <c r="AK49" s="11"/>
      <c r="AL49" s="11"/>
      <c r="AM49" s="11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</row>
    <row r="50" spans="1:54" s="5" customFormat="1">
      <c r="A50" s="35">
        <f t="shared" si="42"/>
        <v>46</v>
      </c>
      <c r="B50" t="str">
        <f>Calculations!A53</f>
        <v>01042424</v>
      </c>
      <c r="C50" t="s">
        <v>294</v>
      </c>
      <c r="D50" s="11">
        <f>-Calculations!B53</f>
        <v>0</v>
      </c>
      <c r="E50" s="11">
        <f>-Calculations!C53</f>
        <v>0</v>
      </c>
      <c r="F50" s="11">
        <f>-Calculations!D53</f>
        <v>0</v>
      </c>
      <c r="G50" s="11">
        <f>-Calculations!E53</f>
        <v>0</v>
      </c>
      <c r="H50" s="11">
        <f>-Calculations!F53</f>
        <v>0</v>
      </c>
      <c r="I50" s="11">
        <f>-Calculations!G53</f>
        <v>0</v>
      </c>
      <c r="J50" s="11">
        <f>-Calculations!H53</f>
        <v>0</v>
      </c>
      <c r="K50" s="11">
        <f>-Calculations!I53</f>
        <v>0</v>
      </c>
      <c r="L50" s="11">
        <f>-Calculations!J53</f>
        <v>0</v>
      </c>
      <c r="M50" s="11">
        <f>-Calculations!K53</f>
        <v>0</v>
      </c>
      <c r="N50" s="11">
        <f>-Calculations!L53</f>
        <v>0</v>
      </c>
      <c r="O50" s="11">
        <f>-Calculations!M53</f>
        <v>0</v>
      </c>
      <c r="P50" s="11">
        <f>-Calculations!N53</f>
        <v>0</v>
      </c>
      <c r="Q50" s="11">
        <f>-Calculations!O53</f>
        <v>0</v>
      </c>
      <c r="R50" s="11">
        <f>-Calculations!P53</f>
        <v>0</v>
      </c>
      <c r="S50" s="11">
        <f>-Calculations!Q53</f>
        <v>0</v>
      </c>
      <c r="T50" s="11">
        <f>-Calculations!R53</f>
        <v>0</v>
      </c>
      <c r="U50" s="11">
        <f>-Calculations!S53</f>
        <v>0</v>
      </c>
      <c r="V50" s="11">
        <f>-Calculations!T53</f>
        <v>0</v>
      </c>
      <c r="W50" s="11">
        <f>-Calculations!U53</f>
        <v>0</v>
      </c>
      <c r="X50" s="11">
        <f>-Calculations!V53</f>
        <v>3117728.43</v>
      </c>
      <c r="Y50" s="11">
        <f>-Calculations!W53</f>
        <v>107931.93</v>
      </c>
      <c r="Z50" s="11">
        <f>-Calculations!X53</f>
        <v>0</v>
      </c>
      <c r="AA50" s="11">
        <f>-Calculations!Y53</f>
        <v>0</v>
      </c>
      <c r="AB50" s="11">
        <f>-Calculations!Z53</f>
        <v>0</v>
      </c>
      <c r="AC50" s="11">
        <f>-Calculations!AA53</f>
        <v>0</v>
      </c>
      <c r="AD50" s="11">
        <f>-Calculations!AB53</f>
        <v>0</v>
      </c>
      <c r="AE50" s="11">
        <f>-Calculations!AC53</f>
        <v>0</v>
      </c>
      <c r="AF50" s="11">
        <f>-Calculations!AD53</f>
        <v>0</v>
      </c>
      <c r="AG50" s="11">
        <f>-Calculations!AE53</f>
        <v>0</v>
      </c>
      <c r="AH50" s="11">
        <f>-Calculations!AF53</f>
        <v>0</v>
      </c>
      <c r="AI50" s="11">
        <f>-Calculations!AG53</f>
        <v>0</v>
      </c>
      <c r="AJ50" s="11"/>
      <c r="AK50" s="11"/>
      <c r="AL50" s="11"/>
      <c r="AM50" s="11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</row>
    <row r="51" spans="1:54" s="5" customFormat="1">
      <c r="A51" s="35">
        <f t="shared" si="42"/>
        <v>47</v>
      </c>
      <c r="B51" t="str">
        <f>Calculations!A54</f>
        <v>01042813</v>
      </c>
      <c r="C51" t="s">
        <v>295</v>
      </c>
      <c r="D51" s="11">
        <f>-Calculations!B54</f>
        <v>0</v>
      </c>
      <c r="E51" s="11">
        <f>-Calculations!C54</f>
        <v>0</v>
      </c>
      <c r="F51" s="11">
        <f>-Calculations!D54</f>
        <v>0</v>
      </c>
      <c r="G51" s="11">
        <f>-Calculations!E54</f>
        <v>0</v>
      </c>
      <c r="H51" s="11">
        <f>-Calculations!F54</f>
        <v>0</v>
      </c>
      <c r="I51" s="11">
        <f>-Calculations!G54</f>
        <v>0</v>
      </c>
      <c r="J51" s="11">
        <f>-Calculations!H54</f>
        <v>0</v>
      </c>
      <c r="K51" s="11">
        <f>-Calculations!I54</f>
        <v>0</v>
      </c>
      <c r="L51" s="11">
        <f>-Calculations!J54</f>
        <v>0</v>
      </c>
      <c r="M51" s="11">
        <f>-Calculations!K54</f>
        <v>0</v>
      </c>
      <c r="N51" s="11">
        <f>-Calculations!L54</f>
        <v>0</v>
      </c>
      <c r="O51" s="11">
        <f>-Calculations!M54</f>
        <v>0</v>
      </c>
      <c r="P51" s="11">
        <f>-Calculations!N54</f>
        <v>0</v>
      </c>
      <c r="Q51" s="11">
        <f>-Calculations!O54</f>
        <v>0</v>
      </c>
      <c r="R51" s="11">
        <f>-Calculations!P54</f>
        <v>0</v>
      </c>
      <c r="S51" s="11">
        <f>-Calculations!Q54</f>
        <v>0</v>
      </c>
      <c r="T51" s="11">
        <f>-Calculations!R54</f>
        <v>0</v>
      </c>
      <c r="U51" s="11">
        <f>-Calculations!S54</f>
        <v>0</v>
      </c>
      <c r="V51" s="11">
        <f>-Calculations!T54</f>
        <v>0</v>
      </c>
      <c r="W51" s="11">
        <f>-Calculations!U54</f>
        <v>0</v>
      </c>
      <c r="X51" s="11">
        <f>-Calculations!V54</f>
        <v>100391.95</v>
      </c>
      <c r="Y51" s="11">
        <f>-Calculations!W54</f>
        <v>0</v>
      </c>
      <c r="Z51" s="11">
        <f>-Calculations!X54</f>
        <v>2433683.4099999997</v>
      </c>
      <c r="AA51" s="11">
        <f>-Calculations!Y54</f>
        <v>516099.15</v>
      </c>
      <c r="AB51" s="11">
        <f>-Calculations!Z54</f>
        <v>186003.46</v>
      </c>
      <c r="AC51" s="11">
        <f>-Calculations!AA54</f>
        <v>0</v>
      </c>
      <c r="AD51" s="11">
        <f>-Calculations!AB54</f>
        <v>3256.6899999999996</v>
      </c>
      <c r="AE51" s="11">
        <f>-Calculations!AC54</f>
        <v>103.12</v>
      </c>
      <c r="AF51" s="11">
        <f>-Calculations!AD54</f>
        <v>0</v>
      </c>
      <c r="AG51" s="11">
        <f>-Calculations!AE54</f>
        <v>0</v>
      </c>
      <c r="AH51" s="11">
        <f>-Calculations!AF54</f>
        <v>0</v>
      </c>
      <c r="AI51" s="11">
        <f>-Calculations!AG54</f>
        <v>0</v>
      </c>
      <c r="AJ51" s="11"/>
      <c r="AK51" s="11"/>
      <c r="AL51" s="11"/>
      <c r="AM51" s="11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</row>
    <row r="52" spans="1:54" s="5" customFormat="1">
      <c r="A52" s="35">
        <f t="shared" si="42"/>
        <v>48</v>
      </c>
      <c r="B52" t="str">
        <f>Calculations!A55</f>
        <v>01042818</v>
      </c>
      <c r="C52" t="s">
        <v>296</v>
      </c>
      <c r="D52" s="11">
        <f>-Calculations!B55</f>
        <v>0</v>
      </c>
      <c r="E52" s="11">
        <f>-Calculations!C55</f>
        <v>0</v>
      </c>
      <c r="F52" s="11">
        <f>-Calculations!D55</f>
        <v>0</v>
      </c>
      <c r="G52" s="11">
        <f>-Calculations!E55</f>
        <v>0</v>
      </c>
      <c r="H52" s="11">
        <f>-Calculations!F55</f>
        <v>0</v>
      </c>
      <c r="I52" s="11">
        <f>-Calculations!G55</f>
        <v>0</v>
      </c>
      <c r="J52" s="11">
        <f>-Calculations!H55</f>
        <v>0</v>
      </c>
      <c r="K52" s="11">
        <f>-Calculations!I55</f>
        <v>0</v>
      </c>
      <c r="L52" s="11">
        <f>-Calculations!J55</f>
        <v>0</v>
      </c>
      <c r="M52" s="11">
        <f>-Calculations!K55</f>
        <v>0</v>
      </c>
      <c r="N52" s="11">
        <f>-Calculations!L55</f>
        <v>0</v>
      </c>
      <c r="O52" s="11">
        <f>-Calculations!M55</f>
        <v>0</v>
      </c>
      <c r="P52" s="11">
        <f>-Calculations!N55</f>
        <v>0</v>
      </c>
      <c r="Q52" s="11">
        <f>-Calculations!O55</f>
        <v>0</v>
      </c>
      <c r="R52" s="11">
        <f>-Calculations!P55</f>
        <v>0</v>
      </c>
      <c r="S52" s="11">
        <f>-Calculations!Q55</f>
        <v>0</v>
      </c>
      <c r="T52" s="11">
        <f>-Calculations!R55</f>
        <v>0</v>
      </c>
      <c r="U52" s="11">
        <f>-Calculations!S55</f>
        <v>0</v>
      </c>
      <c r="V52" s="11">
        <f>-Calculations!T55</f>
        <v>0</v>
      </c>
      <c r="W52" s="11">
        <f>-Calculations!U55</f>
        <v>0</v>
      </c>
      <c r="X52" s="11">
        <f>-Calculations!V55</f>
        <v>631679.62</v>
      </c>
      <c r="Y52" s="11">
        <f>-Calculations!W55</f>
        <v>9546.32</v>
      </c>
      <c r="Z52" s="11">
        <f>-Calculations!X55</f>
        <v>0</v>
      </c>
      <c r="AA52" s="11">
        <f>-Calculations!Y55</f>
        <v>0</v>
      </c>
      <c r="AB52" s="11">
        <f>-Calculations!Z55</f>
        <v>0</v>
      </c>
      <c r="AC52" s="11">
        <f>-Calculations!AA55</f>
        <v>0</v>
      </c>
      <c r="AD52" s="11">
        <f>-Calculations!AB55</f>
        <v>0</v>
      </c>
      <c r="AE52" s="11">
        <f>-Calculations!AC55</f>
        <v>0</v>
      </c>
      <c r="AF52" s="11">
        <f>-Calculations!AD55</f>
        <v>0</v>
      </c>
      <c r="AG52" s="11">
        <f>-Calculations!AE55</f>
        <v>0</v>
      </c>
      <c r="AH52" s="11">
        <f>-Calculations!AF55</f>
        <v>0</v>
      </c>
      <c r="AI52" s="11">
        <f>-Calculations!AG55</f>
        <v>0</v>
      </c>
      <c r="AJ52" s="11"/>
      <c r="AK52" s="11"/>
      <c r="AL52" s="11"/>
      <c r="AM52" s="11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</row>
    <row r="53" spans="1:54" s="5" customFormat="1">
      <c r="A53" s="35">
        <f t="shared" si="42"/>
        <v>49</v>
      </c>
      <c r="B53" t="str">
        <f>Calculations!A56</f>
        <v>01042820</v>
      </c>
      <c r="C53" t="s">
        <v>297</v>
      </c>
      <c r="D53" s="11">
        <f>-Calculations!B56</f>
        <v>0</v>
      </c>
      <c r="E53" s="11">
        <f>-Calculations!C56</f>
        <v>0</v>
      </c>
      <c r="F53" s="11">
        <f>-Calculations!D56</f>
        <v>0</v>
      </c>
      <c r="G53" s="11">
        <f>-Calculations!E56</f>
        <v>0</v>
      </c>
      <c r="H53" s="11">
        <f>-Calculations!F56</f>
        <v>0</v>
      </c>
      <c r="I53" s="11">
        <f>-Calculations!G56</f>
        <v>0</v>
      </c>
      <c r="J53" s="11">
        <f>-Calculations!H56</f>
        <v>0</v>
      </c>
      <c r="K53" s="11">
        <f>-Calculations!I56</f>
        <v>0</v>
      </c>
      <c r="L53" s="11">
        <f>-Calculations!J56</f>
        <v>0</v>
      </c>
      <c r="M53" s="11">
        <f>-Calculations!K56</f>
        <v>0</v>
      </c>
      <c r="N53" s="11">
        <f>-Calculations!L56</f>
        <v>0</v>
      </c>
      <c r="O53" s="11">
        <f>-Calculations!M56</f>
        <v>0</v>
      </c>
      <c r="P53" s="11">
        <f>-Calculations!N56</f>
        <v>0</v>
      </c>
      <c r="Q53" s="11">
        <f>-Calculations!O56</f>
        <v>0</v>
      </c>
      <c r="R53" s="11">
        <f>-Calculations!P56</f>
        <v>0</v>
      </c>
      <c r="S53" s="11">
        <f>-Calculations!Q56</f>
        <v>0</v>
      </c>
      <c r="T53" s="11">
        <f>-Calculations!R56</f>
        <v>0</v>
      </c>
      <c r="U53" s="11">
        <f>-Calculations!S56</f>
        <v>0</v>
      </c>
      <c r="V53" s="11">
        <f>-Calculations!T56</f>
        <v>0</v>
      </c>
      <c r="W53" s="11">
        <f>-Calculations!U56</f>
        <v>0</v>
      </c>
      <c r="X53" s="11">
        <f>-Calculations!V56</f>
        <v>864319.41999999993</v>
      </c>
      <c r="Y53" s="11">
        <f>-Calculations!W56</f>
        <v>16237.11</v>
      </c>
      <c r="Z53" s="11">
        <f>-Calculations!X56</f>
        <v>0</v>
      </c>
      <c r="AA53" s="11">
        <f>-Calculations!Y56</f>
        <v>0</v>
      </c>
      <c r="AB53" s="11">
        <f>-Calculations!Z56</f>
        <v>0</v>
      </c>
      <c r="AC53" s="11">
        <f>-Calculations!AA56</f>
        <v>0</v>
      </c>
      <c r="AD53" s="11">
        <f>-Calculations!AB56</f>
        <v>0</v>
      </c>
      <c r="AE53" s="11">
        <f>-Calculations!AC56</f>
        <v>0</v>
      </c>
      <c r="AF53" s="11">
        <f>-Calculations!AD56</f>
        <v>0</v>
      </c>
      <c r="AG53" s="11">
        <f>-Calculations!AE56</f>
        <v>0</v>
      </c>
      <c r="AH53" s="11">
        <f>-Calculations!AF56</f>
        <v>0</v>
      </c>
      <c r="AI53" s="11">
        <f>-Calculations!AG56</f>
        <v>0</v>
      </c>
      <c r="AJ53" s="11"/>
      <c r="AK53" s="11"/>
      <c r="AL53" s="11"/>
      <c r="AM53" s="11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</row>
    <row r="54" spans="1:54" s="5" customFormat="1">
      <c r="A54" s="35">
        <f t="shared" si="42"/>
        <v>50</v>
      </c>
      <c r="B54" t="str">
        <f>Calculations!A57</f>
        <v>01043285</v>
      </c>
      <c r="C54" t="s">
        <v>426</v>
      </c>
      <c r="D54" s="11">
        <f>-Calculations!B57</f>
        <v>0</v>
      </c>
      <c r="E54" s="11">
        <f>-Calculations!C57</f>
        <v>0</v>
      </c>
      <c r="F54" s="11">
        <f>-Calculations!D57</f>
        <v>0</v>
      </c>
      <c r="G54" s="11">
        <f>-Calculations!E57</f>
        <v>0</v>
      </c>
      <c r="H54" s="11">
        <f>-Calculations!F57</f>
        <v>0</v>
      </c>
      <c r="I54" s="11">
        <f>-Calculations!G57</f>
        <v>0</v>
      </c>
      <c r="J54" s="11">
        <f>-Calculations!H57</f>
        <v>0</v>
      </c>
      <c r="K54" s="11">
        <f>-Calculations!I57</f>
        <v>0</v>
      </c>
      <c r="L54" s="11">
        <f>-Calculations!J57</f>
        <v>0</v>
      </c>
      <c r="M54" s="11">
        <f>-Calculations!K57</f>
        <v>0</v>
      </c>
      <c r="N54" s="11">
        <f>-Calculations!L57</f>
        <v>0</v>
      </c>
      <c r="O54" s="11">
        <f>-Calculations!M57</f>
        <v>0</v>
      </c>
      <c r="P54" s="11">
        <f>-Calculations!N57</f>
        <v>0</v>
      </c>
      <c r="Q54" s="11">
        <f>-Calculations!O57</f>
        <v>0</v>
      </c>
      <c r="R54" s="11">
        <f>-Calculations!P57</f>
        <v>0</v>
      </c>
      <c r="S54" s="11">
        <f>-Calculations!Q57</f>
        <v>0</v>
      </c>
      <c r="T54" s="11">
        <f>-Calculations!R57</f>
        <v>0</v>
      </c>
      <c r="U54" s="11">
        <f>-Calculations!S57</f>
        <v>0</v>
      </c>
      <c r="V54" s="11">
        <f>-Calculations!T57</f>
        <v>0</v>
      </c>
      <c r="W54" s="11">
        <f>-Calculations!U57</f>
        <v>0</v>
      </c>
      <c r="X54" s="11">
        <f>-Calculations!V57</f>
        <v>0</v>
      </c>
      <c r="Y54" s="11">
        <f>-Calculations!W57</f>
        <v>0</v>
      </c>
      <c r="Z54" s="11">
        <f>-Calculations!X57</f>
        <v>0</v>
      </c>
      <c r="AA54" s="11">
        <f>-Calculations!Y57</f>
        <v>0</v>
      </c>
      <c r="AB54" s="11">
        <f>-Calculations!Z57</f>
        <v>0</v>
      </c>
      <c r="AC54" s="11">
        <f>-Calculations!AA57</f>
        <v>0</v>
      </c>
      <c r="AD54" s="11">
        <f>-Calculations!AB57</f>
        <v>0</v>
      </c>
      <c r="AE54" s="11">
        <f>-Calculations!AC57</f>
        <v>0</v>
      </c>
      <c r="AF54" s="11">
        <f>-Calculations!AD57</f>
        <v>0</v>
      </c>
      <c r="AG54" s="11">
        <f>-Calculations!AE57</f>
        <v>0</v>
      </c>
      <c r="AH54" s="11">
        <f>-Calculations!AF57</f>
        <v>1101893.1399999999</v>
      </c>
      <c r="AI54" s="11">
        <f>-Calculations!AG57</f>
        <v>0</v>
      </c>
      <c r="AJ54" s="11"/>
      <c r="AK54" s="11"/>
      <c r="AL54" s="11"/>
      <c r="AM54" s="11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</row>
    <row r="55" spans="1:54" s="5" customFormat="1">
      <c r="A55" s="35">
        <f t="shared" si="42"/>
        <v>51</v>
      </c>
      <c r="B55" t="str">
        <f>Calculations!A58</f>
        <v>01043252</v>
      </c>
      <c r="C55" t="s">
        <v>427</v>
      </c>
      <c r="D55" s="11">
        <f>-Calculations!B58</f>
        <v>0</v>
      </c>
      <c r="E55" s="11">
        <f>-Calculations!C58</f>
        <v>0</v>
      </c>
      <c r="F55" s="11">
        <f>-Calculations!D58</f>
        <v>0</v>
      </c>
      <c r="G55" s="11">
        <f>-Calculations!E58</f>
        <v>0</v>
      </c>
      <c r="H55" s="11">
        <f>-Calculations!F58</f>
        <v>0</v>
      </c>
      <c r="I55" s="11">
        <f>-Calculations!G58</f>
        <v>0</v>
      </c>
      <c r="J55" s="11">
        <f>-Calculations!H58</f>
        <v>0</v>
      </c>
      <c r="K55" s="11">
        <f>-Calculations!I58</f>
        <v>0</v>
      </c>
      <c r="L55" s="11">
        <f>-Calculations!J58</f>
        <v>0</v>
      </c>
      <c r="M55" s="11">
        <f>-Calculations!K58</f>
        <v>0</v>
      </c>
      <c r="N55" s="11">
        <f>-Calculations!L58</f>
        <v>0</v>
      </c>
      <c r="O55" s="11">
        <f>-Calculations!M58</f>
        <v>0</v>
      </c>
      <c r="P55" s="11">
        <f>-Calculations!N58</f>
        <v>0</v>
      </c>
      <c r="Q55" s="11">
        <f>-Calculations!O58</f>
        <v>0</v>
      </c>
      <c r="R55" s="11">
        <f>-Calculations!P58</f>
        <v>0</v>
      </c>
      <c r="S55" s="11">
        <f>-Calculations!Q58</f>
        <v>0</v>
      </c>
      <c r="T55" s="11">
        <f>-Calculations!R58</f>
        <v>0</v>
      </c>
      <c r="U55" s="11">
        <f>-Calculations!S58</f>
        <v>0</v>
      </c>
      <c r="V55" s="11">
        <f>-Calculations!T58</f>
        <v>0</v>
      </c>
      <c r="W55" s="11">
        <f>-Calculations!U58</f>
        <v>0</v>
      </c>
      <c r="X55" s="11">
        <f>-Calculations!V58</f>
        <v>0</v>
      </c>
      <c r="Y55" s="11">
        <f>-Calculations!W58</f>
        <v>0</v>
      </c>
      <c r="Z55" s="11">
        <f>-Calculations!X58</f>
        <v>0</v>
      </c>
      <c r="AA55" s="11">
        <f>-Calculations!Y58</f>
        <v>0</v>
      </c>
      <c r="AB55" s="11">
        <f>-Calculations!Z58</f>
        <v>0</v>
      </c>
      <c r="AC55" s="11">
        <f>-Calculations!AA58</f>
        <v>0</v>
      </c>
      <c r="AD55" s="11">
        <f>-Calculations!AB58</f>
        <v>0</v>
      </c>
      <c r="AE55" s="11">
        <f>-Calculations!AC58</f>
        <v>0</v>
      </c>
      <c r="AF55" s="11">
        <f>-Calculations!AD58</f>
        <v>0</v>
      </c>
      <c r="AG55" s="11">
        <f>-Calculations!AE58</f>
        <v>0</v>
      </c>
      <c r="AH55" s="11">
        <f>-Calculations!AF58</f>
        <v>0</v>
      </c>
      <c r="AI55" s="11">
        <f>-Calculations!AG58</f>
        <v>3254755.4299999997</v>
      </c>
      <c r="AJ55" s="11"/>
      <c r="AK55" s="11"/>
      <c r="AL55" s="11"/>
      <c r="AM55" s="11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</row>
    <row r="56" spans="1:54" s="5" customFormat="1">
      <c r="A56" s="35">
        <f t="shared" si="42"/>
        <v>52</v>
      </c>
      <c r="B56" t="str">
        <f>Calculations!A59</f>
        <v>01043518</v>
      </c>
      <c r="C56" t="s">
        <v>428</v>
      </c>
      <c r="D56" s="11">
        <f>-Calculations!B59</f>
        <v>0</v>
      </c>
      <c r="E56" s="11">
        <f>-Calculations!C59</f>
        <v>0</v>
      </c>
      <c r="F56" s="11">
        <f>-Calculations!D59</f>
        <v>0</v>
      </c>
      <c r="G56" s="11">
        <f>-Calculations!E59</f>
        <v>0</v>
      </c>
      <c r="H56" s="11">
        <f>-Calculations!F59</f>
        <v>0</v>
      </c>
      <c r="I56" s="11">
        <f>-Calculations!G59</f>
        <v>0</v>
      </c>
      <c r="J56" s="11">
        <f>-Calculations!H59</f>
        <v>0</v>
      </c>
      <c r="K56" s="11">
        <f>-Calculations!I59</f>
        <v>0</v>
      </c>
      <c r="L56" s="11">
        <f>-Calculations!J59</f>
        <v>0</v>
      </c>
      <c r="M56" s="11">
        <f>-Calculations!K59</f>
        <v>0</v>
      </c>
      <c r="N56" s="11">
        <f>-Calculations!L59</f>
        <v>0</v>
      </c>
      <c r="O56" s="11">
        <f>-Calculations!M59</f>
        <v>0</v>
      </c>
      <c r="P56" s="11">
        <f>-Calculations!N59</f>
        <v>0</v>
      </c>
      <c r="Q56" s="11">
        <f>-Calculations!O59</f>
        <v>0</v>
      </c>
      <c r="R56" s="11">
        <f>-Calculations!P59</f>
        <v>0</v>
      </c>
      <c r="S56" s="11">
        <f>-Calculations!Q59</f>
        <v>0</v>
      </c>
      <c r="T56" s="11">
        <f>-Calculations!R59</f>
        <v>0</v>
      </c>
      <c r="U56" s="11">
        <f>-Calculations!S59</f>
        <v>0</v>
      </c>
      <c r="V56" s="11">
        <f>-Calculations!T59</f>
        <v>0</v>
      </c>
      <c r="W56" s="11">
        <f>-Calculations!U59</f>
        <v>0</v>
      </c>
      <c r="X56" s="11">
        <f>-Calculations!V59</f>
        <v>0</v>
      </c>
      <c r="Y56" s="11">
        <f>-Calculations!W59</f>
        <v>0</v>
      </c>
      <c r="Z56" s="11">
        <f>-Calculations!X59</f>
        <v>0</v>
      </c>
      <c r="AA56" s="11">
        <f>-Calculations!Y59</f>
        <v>0</v>
      </c>
      <c r="AB56" s="11">
        <f>-Calculations!Z59</f>
        <v>0</v>
      </c>
      <c r="AC56" s="11">
        <f>-Calculations!AA59</f>
        <v>0</v>
      </c>
      <c r="AD56" s="11">
        <f>-Calculations!AB59</f>
        <v>0</v>
      </c>
      <c r="AE56" s="11">
        <f>-Calculations!AC59</f>
        <v>0</v>
      </c>
      <c r="AF56" s="11">
        <f>-Calculations!AD59</f>
        <v>0</v>
      </c>
      <c r="AG56" s="11">
        <f>-Calculations!AE59</f>
        <v>0</v>
      </c>
      <c r="AH56" s="11">
        <f>-Calculations!AF59</f>
        <v>0</v>
      </c>
      <c r="AI56" s="11">
        <f>-Calculations!AG59</f>
        <v>1820912.5799999998</v>
      </c>
      <c r="AJ56" s="11"/>
      <c r="AK56" s="11"/>
      <c r="AL56" s="11"/>
      <c r="AM56" s="11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</row>
    <row r="57" spans="1:54" s="5" customFormat="1">
      <c r="A57" s="35">
        <f t="shared" si="42"/>
        <v>53</v>
      </c>
      <c r="B57" t="str">
        <f>Calculations!A60</f>
        <v>01043634</v>
      </c>
      <c r="C57" s="5" t="s">
        <v>429</v>
      </c>
      <c r="D57" s="11">
        <f>-Calculations!B60</f>
        <v>0</v>
      </c>
      <c r="E57" s="11">
        <f>-Calculations!C60</f>
        <v>0</v>
      </c>
      <c r="F57" s="11">
        <f>-Calculations!D60</f>
        <v>0</v>
      </c>
      <c r="G57" s="11">
        <f>-Calculations!E60</f>
        <v>0</v>
      </c>
      <c r="H57" s="11">
        <f>-Calculations!F60</f>
        <v>0</v>
      </c>
      <c r="I57" s="11">
        <f>-Calculations!G60</f>
        <v>0</v>
      </c>
      <c r="J57" s="11">
        <f>-Calculations!H60</f>
        <v>0</v>
      </c>
      <c r="K57" s="11">
        <f>-Calculations!I60</f>
        <v>0</v>
      </c>
      <c r="L57" s="11">
        <f>-Calculations!J60</f>
        <v>0</v>
      </c>
      <c r="M57" s="11">
        <f>-Calculations!K60</f>
        <v>0</v>
      </c>
      <c r="N57" s="11">
        <f>-Calculations!L60</f>
        <v>0</v>
      </c>
      <c r="O57" s="11">
        <f>-Calculations!M60</f>
        <v>0</v>
      </c>
      <c r="P57" s="11">
        <f>-Calculations!N60</f>
        <v>0</v>
      </c>
      <c r="Q57" s="11">
        <f>-Calculations!O60</f>
        <v>0</v>
      </c>
      <c r="R57" s="11">
        <f>-Calculations!P60</f>
        <v>0</v>
      </c>
      <c r="S57" s="11">
        <f>-Calculations!Q60</f>
        <v>0</v>
      </c>
      <c r="T57" s="11">
        <f>-Calculations!R60</f>
        <v>0</v>
      </c>
      <c r="U57" s="11">
        <f>-Calculations!S60</f>
        <v>0</v>
      </c>
      <c r="V57" s="11">
        <f>-Calculations!T60</f>
        <v>0</v>
      </c>
      <c r="W57" s="11">
        <f>-Calculations!U60</f>
        <v>0</v>
      </c>
      <c r="X57" s="11">
        <f>-Calculations!V60</f>
        <v>0</v>
      </c>
      <c r="Y57" s="11">
        <f>-Calculations!W60</f>
        <v>0</v>
      </c>
      <c r="Z57" s="11">
        <f>-Calculations!X60</f>
        <v>0</v>
      </c>
      <c r="AA57" s="11">
        <f>-Calculations!Y60</f>
        <v>0</v>
      </c>
      <c r="AB57" s="11">
        <f>-Calculations!Z60</f>
        <v>0</v>
      </c>
      <c r="AC57" s="11">
        <f>-Calculations!AA60</f>
        <v>0</v>
      </c>
      <c r="AD57" s="11">
        <f>-Calculations!AB60</f>
        <v>0</v>
      </c>
      <c r="AE57" s="11">
        <f>-Calculations!AC60</f>
        <v>0</v>
      </c>
      <c r="AF57" s="11">
        <f>-Calculations!AD60</f>
        <v>0</v>
      </c>
      <c r="AG57" s="11">
        <f>-Calculations!AE60</f>
        <v>0</v>
      </c>
      <c r="AH57" s="11">
        <f>-Calculations!AF60</f>
        <v>57094.6</v>
      </c>
      <c r="AI57" s="11">
        <f>-Calculations!AG60</f>
        <v>0</v>
      </c>
      <c r="AJ57" s="11"/>
      <c r="AK57" s="11"/>
      <c r="AL57" s="11"/>
      <c r="AM57" s="11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</row>
    <row r="58" spans="1:54" s="5" customFormat="1">
      <c r="A58" s="35">
        <f t="shared" si="42"/>
        <v>54</v>
      </c>
      <c r="B58" t="str">
        <f>Calculations!A61</f>
        <v>01043697</v>
      </c>
      <c r="C58" t="s">
        <v>430</v>
      </c>
      <c r="D58" s="11">
        <f>-Calculations!B61</f>
        <v>0</v>
      </c>
      <c r="E58" s="11">
        <f>-Calculations!C61</f>
        <v>0</v>
      </c>
      <c r="F58" s="11">
        <f>-Calculations!D61</f>
        <v>0</v>
      </c>
      <c r="G58" s="11">
        <f>-Calculations!E61</f>
        <v>0</v>
      </c>
      <c r="H58" s="11">
        <f>-Calculations!F61</f>
        <v>0</v>
      </c>
      <c r="I58" s="11">
        <f>-Calculations!G61</f>
        <v>0</v>
      </c>
      <c r="J58" s="11">
        <f>-Calculations!H61</f>
        <v>0</v>
      </c>
      <c r="K58" s="11">
        <f>-Calculations!I61</f>
        <v>0</v>
      </c>
      <c r="L58" s="11">
        <f>-Calculations!J61</f>
        <v>0</v>
      </c>
      <c r="M58" s="11">
        <f>-Calculations!K61</f>
        <v>0</v>
      </c>
      <c r="N58" s="11">
        <f>-Calculations!L61</f>
        <v>0</v>
      </c>
      <c r="O58" s="11">
        <f>-Calculations!M61</f>
        <v>0</v>
      </c>
      <c r="P58" s="11">
        <f>-Calculations!N61</f>
        <v>0</v>
      </c>
      <c r="Q58" s="11">
        <f>-Calculations!O61</f>
        <v>0</v>
      </c>
      <c r="R58" s="11">
        <f>-Calculations!P61</f>
        <v>0</v>
      </c>
      <c r="S58" s="11">
        <f>-Calculations!Q61</f>
        <v>0</v>
      </c>
      <c r="T58" s="11">
        <f>-Calculations!R61</f>
        <v>0</v>
      </c>
      <c r="U58" s="11">
        <f>-Calculations!S61</f>
        <v>0</v>
      </c>
      <c r="V58" s="11">
        <f>-Calculations!T61</f>
        <v>0</v>
      </c>
      <c r="W58" s="11">
        <f>-Calculations!U61</f>
        <v>0</v>
      </c>
      <c r="X58" s="11">
        <f>-Calculations!V61</f>
        <v>0</v>
      </c>
      <c r="Y58" s="11">
        <f>-Calculations!W61</f>
        <v>0</v>
      </c>
      <c r="Z58" s="11">
        <f>-Calculations!X61</f>
        <v>0</v>
      </c>
      <c r="AA58" s="11">
        <f>-Calculations!Y61</f>
        <v>0</v>
      </c>
      <c r="AB58" s="11">
        <f>-Calculations!Z61</f>
        <v>0</v>
      </c>
      <c r="AC58" s="11">
        <f>-Calculations!AA61</f>
        <v>0</v>
      </c>
      <c r="AD58" s="11">
        <f>-Calculations!AB61</f>
        <v>0</v>
      </c>
      <c r="AE58" s="11">
        <f>-Calculations!AC61</f>
        <v>0</v>
      </c>
      <c r="AF58" s="11">
        <f>-Calculations!AD61</f>
        <v>0</v>
      </c>
      <c r="AG58" s="11">
        <f>-Calculations!AE61</f>
        <v>0</v>
      </c>
      <c r="AH58" s="11">
        <f>-Calculations!AF61</f>
        <v>0</v>
      </c>
      <c r="AI58" s="11">
        <f>-Calculations!AG61</f>
        <v>1504625.7400000002</v>
      </c>
      <c r="AJ58" s="11"/>
      <c r="AK58" s="11"/>
      <c r="AL58" s="11"/>
      <c r="AM58" s="11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</row>
    <row r="59" spans="1:54" s="5" customFormat="1">
      <c r="A59" s="35">
        <f t="shared" si="42"/>
        <v>55</v>
      </c>
      <c r="B59" s="36"/>
      <c r="C59" s="5" t="s">
        <v>195</v>
      </c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>
        <v>-325061.90000000002</v>
      </c>
      <c r="Z59" s="11"/>
      <c r="AA59" s="11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</row>
    <row r="60" spans="1:54" s="5" customFormat="1">
      <c r="A60" s="35">
        <f t="shared" si="42"/>
        <v>56</v>
      </c>
      <c r="B60" s="36"/>
      <c r="C60" s="210" t="s">
        <v>236</v>
      </c>
      <c r="D60" s="11"/>
      <c r="E60" s="11"/>
      <c r="F60" s="11"/>
      <c r="G60" s="11"/>
      <c r="H60" s="11"/>
      <c r="I60" s="11"/>
      <c r="J60" s="11"/>
      <c r="K60" s="11"/>
      <c r="L60" s="11"/>
      <c r="M60" s="179">
        <v>-36510</v>
      </c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</row>
    <row r="61" spans="1:54">
      <c r="A61" s="35">
        <f t="shared" si="42"/>
        <v>57</v>
      </c>
      <c r="C61" s="178" t="s">
        <v>237</v>
      </c>
      <c r="M61" s="6">
        <v>-56364</v>
      </c>
      <c r="AZ61"/>
      <c r="BA61"/>
      <c r="BB61"/>
    </row>
    <row r="62" spans="1:54">
      <c r="A62" s="35">
        <f t="shared" si="42"/>
        <v>58</v>
      </c>
      <c r="C62" s="178" t="s">
        <v>182</v>
      </c>
      <c r="K62" s="11">
        <v>-57665.56</v>
      </c>
      <c r="AZ62"/>
      <c r="BA62"/>
      <c r="BB62"/>
    </row>
    <row r="63" spans="1:54">
      <c r="A63" s="35">
        <f t="shared" si="42"/>
        <v>59</v>
      </c>
      <c r="C63" s="178" t="s">
        <v>196</v>
      </c>
      <c r="K63" s="11">
        <v>-2172371.5699999998</v>
      </c>
      <c r="AZ63"/>
      <c r="BA63"/>
      <c r="BB63"/>
    </row>
    <row r="64" spans="1:54">
      <c r="A64" s="35">
        <f t="shared" si="42"/>
        <v>60</v>
      </c>
      <c r="C64" s="178" t="s">
        <v>200</v>
      </c>
      <c r="K64" s="11">
        <v>-146048.74</v>
      </c>
      <c r="AZ64"/>
      <c r="BA64"/>
      <c r="BB64"/>
    </row>
    <row r="65" spans="1:54">
      <c r="A65" s="35">
        <f t="shared" si="42"/>
        <v>61</v>
      </c>
      <c r="C65" s="178" t="s">
        <v>201</v>
      </c>
      <c r="K65" s="11">
        <v>-226875.44</v>
      </c>
      <c r="AZ65"/>
      <c r="BA65"/>
      <c r="BB65"/>
    </row>
    <row r="66" spans="1:54">
      <c r="A66" s="35">
        <f t="shared" si="42"/>
        <v>62</v>
      </c>
      <c r="C66" s="178" t="s">
        <v>219</v>
      </c>
      <c r="K66" s="11">
        <v>-56218.86</v>
      </c>
      <c r="AZ66"/>
      <c r="BA66"/>
      <c r="BB66"/>
    </row>
    <row r="67" spans="1:54">
      <c r="A67" s="35">
        <f t="shared" si="42"/>
        <v>63</v>
      </c>
      <c r="C67" s="178" t="s">
        <v>443</v>
      </c>
      <c r="K67" s="11"/>
      <c r="AI67" s="11">
        <v>-2001.54</v>
      </c>
      <c r="AZ67"/>
      <c r="BA67"/>
      <c r="BB67"/>
    </row>
    <row r="68" spans="1:54">
      <c r="A68" s="35">
        <f t="shared" si="42"/>
        <v>64</v>
      </c>
      <c r="C68" s="178" t="s">
        <v>445</v>
      </c>
      <c r="K68" s="11"/>
      <c r="P68" s="11">
        <v>-36376.519999999997</v>
      </c>
      <c r="S68" s="11"/>
      <c r="AI68" s="11">
        <v>-97922.260000000024</v>
      </c>
      <c r="AZ68"/>
      <c r="BA68"/>
      <c r="BB68"/>
    </row>
    <row r="69" spans="1:54">
      <c r="A69" s="35">
        <f t="shared" si="42"/>
        <v>65</v>
      </c>
      <c r="C69" s="178" t="s">
        <v>446</v>
      </c>
      <c r="K69" s="11"/>
      <c r="P69" s="11"/>
      <c r="S69" s="11"/>
      <c r="AI69" s="11">
        <v>-74714.989999999991</v>
      </c>
      <c r="AZ69"/>
      <c r="BA69"/>
      <c r="BB69"/>
    </row>
    <row r="70" spans="1:54">
      <c r="A70" s="35">
        <f t="shared" si="42"/>
        <v>66</v>
      </c>
      <c r="C70" s="178" t="s">
        <v>447</v>
      </c>
      <c r="K70" s="11"/>
      <c r="P70" s="11"/>
      <c r="S70" s="11"/>
      <c r="AI70" s="11">
        <v>-113338.92</v>
      </c>
      <c r="AZ70"/>
      <c r="BA70"/>
      <c r="BB70"/>
    </row>
    <row r="71" spans="1:54" ht="13.5" thickBot="1">
      <c r="A71" s="35">
        <f t="shared" si="42"/>
        <v>67</v>
      </c>
      <c r="C71" s="3" t="s">
        <v>35</v>
      </c>
      <c r="D71" s="19">
        <f t="shared" ref="D71:AY71" si="43">SUM(D5:D70)</f>
        <v>-2471.4499999999998</v>
      </c>
      <c r="E71" s="19">
        <f t="shared" si="43"/>
        <v>482126.02999999997</v>
      </c>
      <c r="F71" s="19">
        <f t="shared" si="43"/>
        <v>233275.28000000003</v>
      </c>
      <c r="G71" s="19">
        <f t="shared" si="43"/>
        <v>4682.3</v>
      </c>
      <c r="H71" s="19">
        <f t="shared" si="43"/>
        <v>559969.11</v>
      </c>
      <c r="I71" s="19">
        <f t="shared" si="43"/>
        <v>11043631.569999998</v>
      </c>
      <c r="J71" s="19">
        <f t="shared" si="43"/>
        <v>6543.58</v>
      </c>
      <c r="K71" s="19">
        <f>SUM(K5:K70)</f>
        <v>16376040.010000002</v>
      </c>
      <c r="L71" s="19">
        <f t="shared" si="43"/>
        <v>53117.05</v>
      </c>
      <c r="M71" s="19">
        <f t="shared" si="43"/>
        <v>21547736.260000002</v>
      </c>
      <c r="N71" s="19">
        <f t="shared" si="43"/>
        <v>1336086.6199999999</v>
      </c>
      <c r="O71" s="19">
        <f t="shared" si="43"/>
        <v>877603.56999999983</v>
      </c>
      <c r="P71" s="19">
        <f>SUM(P5:P70)</f>
        <v>-27868.579999999994</v>
      </c>
      <c r="Q71" s="19">
        <f t="shared" si="43"/>
        <v>2978077.3299999996</v>
      </c>
      <c r="R71" s="19">
        <f t="shared" si="43"/>
        <v>45574.479999999996</v>
      </c>
      <c r="S71" s="19">
        <f t="shared" si="43"/>
        <v>2064956.2</v>
      </c>
      <c r="T71" s="19">
        <f t="shared" si="43"/>
        <v>240739.42000000004</v>
      </c>
      <c r="U71" s="19">
        <f t="shared" si="43"/>
        <v>2915356.13</v>
      </c>
      <c r="V71" s="19">
        <f t="shared" si="43"/>
        <v>74224.22</v>
      </c>
      <c r="W71" s="19">
        <f t="shared" si="43"/>
        <v>62576.46</v>
      </c>
      <c r="X71" s="19">
        <f t="shared" si="43"/>
        <v>18609247.130000003</v>
      </c>
      <c r="Y71" s="19">
        <f t="shared" si="43"/>
        <v>35664911.420000002</v>
      </c>
      <c r="Z71" s="19">
        <f t="shared" si="43"/>
        <v>2437444.61</v>
      </c>
      <c r="AA71" s="19">
        <f t="shared" si="43"/>
        <v>974352.75</v>
      </c>
      <c r="AB71" s="19">
        <f t="shared" si="43"/>
        <v>269845.37</v>
      </c>
      <c r="AC71" s="19">
        <f t="shared" si="43"/>
        <v>-11892.76</v>
      </c>
      <c r="AD71" s="19">
        <f t="shared" si="43"/>
        <v>7366.6699999999992</v>
      </c>
      <c r="AE71" s="19">
        <f t="shared" si="43"/>
        <v>769568.94000000006</v>
      </c>
      <c r="AF71" s="19">
        <f t="shared" si="43"/>
        <v>16663.419999999998</v>
      </c>
      <c r="AG71" s="19">
        <f t="shared" si="43"/>
        <v>1233839.56</v>
      </c>
      <c r="AH71" s="19">
        <f t="shared" si="43"/>
        <v>1157731.8600000001</v>
      </c>
      <c r="AI71" s="19">
        <f t="shared" si="43"/>
        <v>6292316.04</v>
      </c>
      <c r="AJ71" s="19">
        <f t="shared" si="43"/>
        <v>0</v>
      </c>
      <c r="AK71" s="19">
        <f t="shared" si="43"/>
        <v>0</v>
      </c>
      <c r="AL71" s="19">
        <f t="shared" si="43"/>
        <v>0</v>
      </c>
      <c r="AM71" s="19">
        <f t="shared" si="43"/>
        <v>0</v>
      </c>
      <c r="AN71" s="19">
        <f t="shared" si="43"/>
        <v>0</v>
      </c>
      <c r="AO71" s="19">
        <f t="shared" si="43"/>
        <v>0</v>
      </c>
      <c r="AP71" s="19">
        <f t="shared" si="43"/>
        <v>0</v>
      </c>
      <c r="AQ71" s="19">
        <f t="shared" si="43"/>
        <v>0</v>
      </c>
      <c r="AR71" s="19">
        <f t="shared" si="43"/>
        <v>0</v>
      </c>
      <c r="AS71" s="19">
        <f t="shared" si="43"/>
        <v>0</v>
      </c>
      <c r="AT71" s="19">
        <f t="shared" si="43"/>
        <v>0</v>
      </c>
      <c r="AU71" s="19">
        <f t="shared" si="43"/>
        <v>0</v>
      </c>
      <c r="AV71" s="19">
        <f t="shared" si="43"/>
        <v>0</v>
      </c>
      <c r="AW71" s="19">
        <f t="shared" si="43"/>
        <v>0</v>
      </c>
      <c r="AX71" s="19">
        <f t="shared" si="43"/>
        <v>0</v>
      </c>
      <c r="AY71" s="19">
        <f t="shared" si="43"/>
        <v>0</v>
      </c>
      <c r="AZ71"/>
      <c r="BA71"/>
      <c r="BB71"/>
    </row>
    <row r="72" spans="1:54" s="10" customFormat="1" ht="13.5" thickTop="1">
      <c r="A72" s="35">
        <f t="shared" si="42"/>
        <v>68</v>
      </c>
      <c r="C72" s="193" t="s">
        <v>216</v>
      </c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>
        <v>-174550</v>
      </c>
      <c r="Z72" s="11">
        <f>Calculations!X63</f>
        <v>0</v>
      </c>
      <c r="AA72" s="11">
        <f>Calculations!Y63</f>
        <v>-2247.9300000000003</v>
      </c>
      <c r="AB72" s="11">
        <f>Calculations!Z63</f>
        <v>0</v>
      </c>
      <c r="AC72" s="11">
        <f>Calculations!AA63</f>
        <v>0</v>
      </c>
      <c r="AD72" s="11">
        <f>Calculations!AB63</f>
        <v>-6534.51</v>
      </c>
      <c r="AE72" s="11">
        <f>Calculations!AC63</f>
        <v>-1433.04</v>
      </c>
      <c r="AF72" s="11">
        <f>Calculations!AD63</f>
        <v>0</v>
      </c>
      <c r="AG72" s="11">
        <f>Calculations!AE63</f>
        <v>0</v>
      </c>
      <c r="AH72" s="11">
        <f>Calculations!AF63</f>
        <v>0</v>
      </c>
      <c r="AI72" s="11">
        <f>Calculations!AG63</f>
        <v>0</v>
      </c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1"/>
      <c r="AY72" s="11"/>
    </row>
    <row r="73" spans="1:54">
      <c r="A73" s="35">
        <f t="shared" ref="A73:A74" si="44">A72+1</f>
        <v>69</v>
      </c>
      <c r="C73" s="2"/>
      <c r="AZ73"/>
      <c r="BA73"/>
      <c r="BB73"/>
    </row>
    <row r="74" spans="1:54">
      <c r="A74" s="35">
        <f t="shared" si="44"/>
        <v>70</v>
      </c>
      <c r="C74" s="2"/>
      <c r="Y74" s="11"/>
      <c r="AZ74"/>
      <c r="BA74"/>
      <c r="BB74"/>
    </row>
    <row r="75" spans="1:54">
      <c r="A75" s="190"/>
      <c r="AZ75"/>
      <c r="BA75"/>
      <c r="BB75"/>
    </row>
    <row r="76" spans="1:54">
      <c r="A76" s="35">
        <f>A74+1</f>
        <v>71</v>
      </c>
      <c r="C76" s="2" t="s">
        <v>36</v>
      </c>
      <c r="D76" s="1">
        <f>D71</f>
        <v>-2471.4499999999998</v>
      </c>
      <c r="E76" s="1">
        <f t="shared" ref="E76" si="45">D76+E71</f>
        <v>479654.57999999996</v>
      </c>
      <c r="F76" s="1">
        <f t="shared" ref="F76" si="46">E76+F71</f>
        <v>712929.86</v>
      </c>
      <c r="G76" s="1">
        <f t="shared" ref="G76" si="47">F76+G71</f>
        <v>717612.16</v>
      </c>
      <c r="H76" s="1">
        <f t="shared" ref="H76" si="48">G76+H71</f>
        <v>1277581.27</v>
      </c>
      <c r="I76" s="1">
        <f>H76+I71</f>
        <v>12321212.839999998</v>
      </c>
      <c r="J76" s="1">
        <f t="shared" ref="J76" si="49">I76+J71</f>
        <v>12327756.419999998</v>
      </c>
      <c r="K76" s="1">
        <f t="shared" ref="K76" si="50">J76+K71</f>
        <v>28703796.43</v>
      </c>
      <c r="L76" s="1">
        <f t="shared" ref="L76" si="51">K76+L71</f>
        <v>28756913.48</v>
      </c>
      <c r="M76" s="1">
        <f t="shared" ref="M76" si="52">L76+M71</f>
        <v>50304649.740000002</v>
      </c>
      <c r="N76" s="1">
        <f t="shared" ref="N76" si="53">M76+N71</f>
        <v>51640736.359999999</v>
      </c>
      <c r="O76" s="1">
        <f>N76+O71</f>
        <v>52518339.93</v>
      </c>
      <c r="P76" s="1">
        <f t="shared" ref="P76:AA76" si="54">O76+P71</f>
        <v>52490471.350000001</v>
      </c>
      <c r="Q76" s="1">
        <f t="shared" si="54"/>
        <v>55468548.68</v>
      </c>
      <c r="R76" s="1">
        <f t="shared" si="54"/>
        <v>55514123.159999996</v>
      </c>
      <c r="S76" s="1">
        <f t="shared" si="54"/>
        <v>57579079.359999999</v>
      </c>
      <c r="T76" s="1">
        <f t="shared" si="54"/>
        <v>57819818.780000001</v>
      </c>
      <c r="U76" s="1">
        <f t="shared" si="54"/>
        <v>60735174.910000004</v>
      </c>
      <c r="V76" s="1">
        <f t="shared" si="54"/>
        <v>60809399.130000003</v>
      </c>
      <c r="W76" s="1">
        <f t="shared" si="54"/>
        <v>60871975.590000004</v>
      </c>
      <c r="X76" s="1">
        <f t="shared" si="54"/>
        <v>79481222.719999999</v>
      </c>
      <c r="Y76" s="1">
        <f>X76+Y71</f>
        <v>115146134.14</v>
      </c>
      <c r="Z76" s="1">
        <f t="shared" si="54"/>
        <v>117583578.75</v>
      </c>
      <c r="AA76" s="1">
        <f t="shared" si="54"/>
        <v>118557931.5</v>
      </c>
      <c r="AB76" s="1">
        <f t="shared" ref="AB76:AL76" si="55">AA76+AB71</f>
        <v>118827776.87</v>
      </c>
      <c r="AC76" s="1">
        <f t="shared" si="55"/>
        <v>118815884.11</v>
      </c>
      <c r="AD76" s="1">
        <f t="shared" si="55"/>
        <v>118823250.78</v>
      </c>
      <c r="AE76" s="1">
        <f t="shared" si="55"/>
        <v>119592819.72</v>
      </c>
      <c r="AF76" s="1">
        <f t="shared" si="55"/>
        <v>119609483.14</v>
      </c>
      <c r="AG76" s="1">
        <f t="shared" si="55"/>
        <v>120843322.7</v>
      </c>
      <c r="AH76" s="1">
        <f t="shared" si="55"/>
        <v>122001054.56</v>
      </c>
      <c r="AI76" s="1">
        <f t="shared" si="55"/>
        <v>128293370.60000001</v>
      </c>
      <c r="AJ76" s="1">
        <f t="shared" si="55"/>
        <v>128293370.60000001</v>
      </c>
      <c r="AK76" s="1">
        <f t="shared" si="55"/>
        <v>128293370.60000001</v>
      </c>
      <c r="AL76" s="1">
        <f t="shared" si="55"/>
        <v>128293370.60000001</v>
      </c>
      <c r="AM76" s="1">
        <f t="shared" ref="AM76" si="56">AL76+AM71</f>
        <v>128293370.60000001</v>
      </c>
      <c r="AN76" s="1">
        <f t="shared" ref="AN76" si="57">AM76+AN71</f>
        <v>128293370.60000001</v>
      </c>
      <c r="AO76" s="1">
        <f t="shared" ref="AO76" si="58">AN76+AO71</f>
        <v>128293370.60000001</v>
      </c>
      <c r="AP76" s="1">
        <f t="shared" ref="AP76" si="59">AO76+AP71</f>
        <v>128293370.60000001</v>
      </c>
      <c r="AQ76" s="1">
        <f t="shared" ref="AQ76" si="60">AP76+AQ71</f>
        <v>128293370.60000001</v>
      </c>
      <c r="AR76" s="1">
        <f t="shared" ref="AR76" si="61">AQ76+AR71</f>
        <v>128293370.60000001</v>
      </c>
      <c r="AS76" s="1">
        <f t="shared" ref="AS76" si="62">AR76+AS71</f>
        <v>128293370.60000001</v>
      </c>
      <c r="AT76" s="1">
        <f t="shared" ref="AT76" si="63">AS76+AT71</f>
        <v>128293370.60000001</v>
      </c>
      <c r="AU76" s="1">
        <f t="shared" ref="AU76" si="64">AT76+AU71</f>
        <v>128293370.60000001</v>
      </c>
      <c r="AV76" s="1">
        <f t="shared" ref="AV76" si="65">AU76+AV71</f>
        <v>128293370.60000001</v>
      </c>
      <c r="AW76" s="1">
        <f t="shared" ref="AW76" si="66">AV76+AW71</f>
        <v>128293370.60000001</v>
      </c>
      <c r="AX76" s="1">
        <f t="shared" ref="AX76" si="67">AW76+AX71</f>
        <v>128293370.60000001</v>
      </c>
      <c r="AY76" s="1">
        <f t="shared" ref="AY76" si="68">AX76+AY71</f>
        <v>128293370.60000001</v>
      </c>
      <c r="AZ76"/>
      <c r="BA76"/>
      <c r="BB76"/>
    </row>
    <row r="77" spans="1:54">
      <c r="A77" s="35">
        <f>A76+1</f>
        <v>72</v>
      </c>
      <c r="C77" s="178" t="s">
        <v>255</v>
      </c>
      <c r="D77" s="1">
        <f>D76-84000000</f>
        <v>-84002471.450000003</v>
      </c>
      <c r="E77" s="1">
        <f t="shared" ref="E77:O77" si="69">D77+E71</f>
        <v>-83520345.420000002</v>
      </c>
      <c r="F77" s="1">
        <f t="shared" si="69"/>
        <v>-83287070.140000001</v>
      </c>
      <c r="G77" s="1">
        <f t="shared" si="69"/>
        <v>-83282387.840000004</v>
      </c>
      <c r="H77" s="1">
        <f t="shared" si="69"/>
        <v>-82722418.730000004</v>
      </c>
      <c r="I77" s="1">
        <f t="shared" si="69"/>
        <v>-71678787.160000011</v>
      </c>
      <c r="J77" s="1">
        <f t="shared" si="69"/>
        <v>-71672243.580000013</v>
      </c>
      <c r="K77" s="1">
        <f t="shared" si="69"/>
        <v>-55296203.570000008</v>
      </c>
      <c r="L77" s="1">
        <f t="shared" si="69"/>
        <v>-55243086.520000011</v>
      </c>
      <c r="M77" s="1">
        <f t="shared" si="69"/>
        <v>-33695350.260000005</v>
      </c>
      <c r="N77" s="1">
        <f t="shared" si="69"/>
        <v>-32359263.640000004</v>
      </c>
      <c r="O77" s="1">
        <f t="shared" si="69"/>
        <v>-31481660.070000004</v>
      </c>
      <c r="P77" s="1">
        <f t="shared" ref="P77" si="70">O77+P71</f>
        <v>-31509528.650000002</v>
      </c>
      <c r="Q77" s="1">
        <f t="shared" ref="Q77" si="71">P77+Q71</f>
        <v>-28531451.320000004</v>
      </c>
      <c r="R77" s="1">
        <f t="shared" ref="R77" si="72">Q77+R71</f>
        <v>-28485876.840000004</v>
      </c>
      <c r="S77" s="1">
        <f t="shared" ref="S77" si="73">R77+S71</f>
        <v>-26420920.640000004</v>
      </c>
      <c r="T77" s="1">
        <f t="shared" ref="T77" si="74">S77+T71</f>
        <v>-26180181.220000003</v>
      </c>
      <c r="U77" s="1">
        <f t="shared" ref="U77" si="75">T77+U71</f>
        <v>-23264825.090000004</v>
      </c>
      <c r="V77" s="1">
        <f t="shared" ref="V77" si="76">U77+V71</f>
        <v>-23190600.870000005</v>
      </c>
      <c r="W77" s="1">
        <f t="shared" ref="W77" si="77">V77+W71</f>
        <v>-23128024.410000004</v>
      </c>
      <c r="X77" s="1">
        <f t="shared" ref="X77" si="78">W77+X71</f>
        <v>-4518777.2800000012</v>
      </c>
      <c r="Y77" s="1">
        <f>X77+Y71</f>
        <v>31146134.140000001</v>
      </c>
      <c r="Z77" s="1">
        <f t="shared" ref="Z77" si="79">Y77+Z71</f>
        <v>33583578.75</v>
      </c>
      <c r="AA77" s="1">
        <f t="shared" ref="AA77" si="80">Z77+AA71</f>
        <v>34557931.5</v>
      </c>
      <c r="AB77" s="1">
        <f t="shared" ref="AB77" si="81">AA77+AB71</f>
        <v>34827776.869999997</v>
      </c>
      <c r="AC77" s="1">
        <f t="shared" ref="AC77" si="82">AB77+AC71</f>
        <v>34815884.109999999</v>
      </c>
      <c r="AD77" s="1">
        <f t="shared" ref="AD77" si="83">AC77+AD71</f>
        <v>34823250.780000001</v>
      </c>
      <c r="AE77" s="1">
        <f t="shared" ref="AE77" si="84">AD77+AE71</f>
        <v>35592819.719999999</v>
      </c>
      <c r="AF77" s="1">
        <f t="shared" ref="AF77" si="85">AE77+AF71</f>
        <v>35609483.140000001</v>
      </c>
      <c r="AG77" s="1">
        <f t="shared" ref="AG77" si="86">AF77+AG71</f>
        <v>36843322.700000003</v>
      </c>
      <c r="AH77" s="1">
        <f t="shared" ref="AH77" si="87">AG77+AH71</f>
        <v>38001054.560000002</v>
      </c>
      <c r="AI77" s="1">
        <f t="shared" ref="AI77" si="88">AH77+AI71</f>
        <v>44293370.600000001</v>
      </c>
      <c r="AJ77" s="1">
        <f t="shared" ref="AJ77" si="89">AI77+AJ71</f>
        <v>44293370.600000001</v>
      </c>
      <c r="AK77" s="1">
        <f t="shared" ref="AK77" si="90">AJ77+AK71</f>
        <v>44293370.600000001</v>
      </c>
      <c r="AL77" s="1">
        <f t="shared" ref="AL77" si="91">AK77+AL71</f>
        <v>44293370.600000001</v>
      </c>
      <c r="AM77" s="1">
        <f t="shared" ref="AM77" si="92">AL77+AM71</f>
        <v>44293370.600000001</v>
      </c>
      <c r="AN77" s="1">
        <f t="shared" ref="AN77" si="93">AM77+AN71</f>
        <v>44293370.600000001</v>
      </c>
      <c r="AO77" s="1">
        <f t="shared" ref="AO77" si="94">AN77+AO71</f>
        <v>44293370.600000001</v>
      </c>
      <c r="AP77" s="1">
        <f t="shared" ref="AP77" si="95">AO77+AP71</f>
        <v>44293370.600000001</v>
      </c>
      <c r="AQ77" s="1">
        <f t="shared" ref="AQ77" si="96">AP77+AQ71</f>
        <v>44293370.600000001</v>
      </c>
      <c r="AR77" s="1">
        <f t="shared" ref="AR77" si="97">AQ77+AR71</f>
        <v>44293370.600000001</v>
      </c>
      <c r="AS77" s="1">
        <f t="shared" ref="AS77" si="98">AR77+AS71</f>
        <v>44293370.600000001</v>
      </c>
      <c r="AT77" s="1">
        <f t="shared" ref="AT77" si="99">AS77+AT71</f>
        <v>44293370.600000001</v>
      </c>
      <c r="AU77" s="1">
        <f t="shared" ref="AU77" si="100">AT77+AU71</f>
        <v>44293370.600000001</v>
      </c>
      <c r="AV77" s="1">
        <f t="shared" ref="AV77" si="101">AU77+AV71</f>
        <v>44293370.600000001</v>
      </c>
      <c r="AW77" s="1">
        <f t="shared" ref="AW77" si="102">AV77+AW71</f>
        <v>44293370.600000001</v>
      </c>
      <c r="AX77" s="1">
        <f t="shared" ref="AX77" si="103">AW77+AX71</f>
        <v>44293370.600000001</v>
      </c>
      <c r="AY77" s="1">
        <f t="shared" ref="AY77" si="104">AX77+AY71</f>
        <v>44293370.600000001</v>
      </c>
      <c r="AZ77"/>
      <c r="BA77"/>
      <c r="BB77"/>
    </row>
    <row r="78" spans="1:54">
      <c r="A78" s="35">
        <f t="shared" ref="A78:A88" si="105">A77+1</f>
        <v>73</v>
      </c>
      <c r="C78" s="2" t="s">
        <v>37</v>
      </c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>
        <f>0.0214/12</f>
        <v>1.7833333333333332E-3</v>
      </c>
      <c r="Z78" s="13">
        <f t="shared" ref="Z78:AY78" si="106">0.0214/12</f>
        <v>1.7833333333333332E-3</v>
      </c>
      <c r="AA78" s="13">
        <f t="shared" si="106"/>
        <v>1.7833333333333332E-3</v>
      </c>
      <c r="AB78" s="13">
        <f t="shared" si="106"/>
        <v>1.7833333333333332E-3</v>
      </c>
      <c r="AC78" s="13">
        <f t="shared" si="106"/>
        <v>1.7833333333333332E-3</v>
      </c>
      <c r="AD78" s="13">
        <f t="shared" si="106"/>
        <v>1.7833333333333332E-3</v>
      </c>
      <c r="AE78" s="13">
        <f t="shared" si="106"/>
        <v>1.7833333333333332E-3</v>
      </c>
      <c r="AF78" s="13">
        <f t="shared" si="106"/>
        <v>1.7833333333333332E-3</v>
      </c>
      <c r="AG78" s="13">
        <f t="shared" si="106"/>
        <v>1.7833333333333332E-3</v>
      </c>
      <c r="AH78" s="13">
        <f t="shared" si="106"/>
        <v>1.7833333333333332E-3</v>
      </c>
      <c r="AI78" s="13">
        <f t="shared" si="106"/>
        <v>1.7833333333333332E-3</v>
      </c>
      <c r="AJ78" s="13">
        <f t="shared" si="106"/>
        <v>1.7833333333333332E-3</v>
      </c>
      <c r="AK78" s="13">
        <f t="shared" si="106"/>
        <v>1.7833333333333332E-3</v>
      </c>
      <c r="AL78" s="13">
        <f t="shared" si="106"/>
        <v>1.7833333333333332E-3</v>
      </c>
      <c r="AM78" s="13">
        <f t="shared" si="106"/>
        <v>1.7833333333333332E-3</v>
      </c>
      <c r="AN78" s="13">
        <f t="shared" si="106"/>
        <v>1.7833333333333332E-3</v>
      </c>
      <c r="AO78" s="13">
        <f t="shared" si="106"/>
        <v>1.7833333333333332E-3</v>
      </c>
      <c r="AP78" s="13">
        <f t="shared" si="106"/>
        <v>1.7833333333333332E-3</v>
      </c>
      <c r="AQ78" s="13">
        <f t="shared" si="106"/>
        <v>1.7833333333333332E-3</v>
      </c>
      <c r="AR78" s="13">
        <f t="shared" si="106"/>
        <v>1.7833333333333332E-3</v>
      </c>
      <c r="AS78" s="13">
        <f t="shared" si="106"/>
        <v>1.7833333333333332E-3</v>
      </c>
      <c r="AT78" s="13">
        <f t="shared" si="106"/>
        <v>1.7833333333333332E-3</v>
      </c>
      <c r="AU78" s="13">
        <f t="shared" si="106"/>
        <v>1.7833333333333332E-3</v>
      </c>
      <c r="AV78" s="13">
        <f t="shared" si="106"/>
        <v>1.7833333333333332E-3</v>
      </c>
      <c r="AW78" s="13">
        <f t="shared" si="106"/>
        <v>1.7833333333333332E-3</v>
      </c>
      <c r="AX78" s="13">
        <f t="shared" si="106"/>
        <v>1.7833333333333332E-3</v>
      </c>
      <c r="AY78" s="13">
        <f t="shared" si="106"/>
        <v>1.7833333333333332E-3</v>
      </c>
      <c r="AZ78"/>
      <c r="BA78"/>
      <c r="BB78"/>
    </row>
    <row r="79" spans="1:54">
      <c r="A79" s="35">
        <f t="shared" si="105"/>
        <v>74</v>
      </c>
      <c r="C79" s="2" t="s">
        <v>38</v>
      </c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>
        <f>Y77*Y78</f>
        <v>55543.939216333332</v>
      </c>
      <c r="Z79" s="18">
        <f t="shared" ref="Z79:AA79" si="107">Z77*Z78</f>
        <v>59890.715437499995</v>
      </c>
      <c r="AA79" s="18">
        <f t="shared" si="107"/>
        <v>61628.311174999995</v>
      </c>
      <c r="AB79" s="18">
        <f t="shared" ref="AB79" si="108">AB77*AB78</f>
        <v>62109.535418166655</v>
      </c>
      <c r="AC79" s="18">
        <f t="shared" ref="AC79" si="109">AC77*AC78</f>
        <v>62088.326662833329</v>
      </c>
      <c r="AD79" s="18">
        <f t="shared" ref="AD79" si="110">AD77*AD78</f>
        <v>62101.463890999999</v>
      </c>
      <c r="AE79" s="18">
        <f t="shared" ref="AE79" si="111">AE77*AE78</f>
        <v>63473.861833999988</v>
      </c>
      <c r="AF79" s="18">
        <f t="shared" ref="AF79" si="112">AF77*AF78</f>
        <v>63503.57826633333</v>
      </c>
      <c r="AG79" s="18">
        <f t="shared" ref="AG79" si="113">AG77*AG78</f>
        <v>65703.925481666665</v>
      </c>
      <c r="AH79" s="18">
        <f t="shared" ref="AH79" si="114">AH77*AH78</f>
        <v>67768.547298666672</v>
      </c>
      <c r="AI79" s="18">
        <f t="shared" ref="AI79" si="115">AI77*AI78</f>
        <v>78989.844236666657</v>
      </c>
      <c r="AJ79" s="18">
        <f t="shared" ref="AJ79" si="116">AJ77*AJ78</f>
        <v>78989.844236666657</v>
      </c>
      <c r="AK79" s="18">
        <f t="shared" ref="AK79" si="117">AK77*AK78</f>
        <v>78989.844236666657</v>
      </c>
      <c r="AL79" s="18">
        <f t="shared" ref="AL79" si="118">AL77*AL78</f>
        <v>78989.844236666657</v>
      </c>
      <c r="AM79" s="18">
        <f t="shared" ref="AM79:AY79" si="119">AM77*AM78</f>
        <v>78989.844236666657</v>
      </c>
      <c r="AN79" s="18">
        <f t="shared" si="119"/>
        <v>78989.844236666657</v>
      </c>
      <c r="AO79" s="18">
        <f t="shared" si="119"/>
        <v>78989.844236666657</v>
      </c>
      <c r="AP79" s="18">
        <f t="shared" si="119"/>
        <v>78989.844236666657</v>
      </c>
      <c r="AQ79" s="18">
        <f t="shared" si="119"/>
        <v>78989.844236666657</v>
      </c>
      <c r="AR79" s="18">
        <f t="shared" si="119"/>
        <v>78989.844236666657</v>
      </c>
      <c r="AS79" s="18">
        <f>AS77*AS78</f>
        <v>78989.844236666657</v>
      </c>
      <c r="AT79" s="18">
        <f t="shared" si="119"/>
        <v>78989.844236666657</v>
      </c>
      <c r="AU79" s="18">
        <f t="shared" si="119"/>
        <v>78989.844236666657</v>
      </c>
      <c r="AV79" s="18">
        <f t="shared" si="119"/>
        <v>78989.844236666657</v>
      </c>
      <c r="AW79" s="18">
        <f t="shared" si="119"/>
        <v>78989.844236666657</v>
      </c>
      <c r="AX79" s="18">
        <f t="shared" si="119"/>
        <v>78989.844236666657</v>
      </c>
      <c r="AY79" s="18">
        <f t="shared" si="119"/>
        <v>78989.844236666657</v>
      </c>
      <c r="AZ79"/>
      <c r="BA79"/>
      <c r="BB79"/>
    </row>
    <row r="80" spans="1:54">
      <c r="A80" s="35">
        <f t="shared" si="105"/>
        <v>75</v>
      </c>
      <c r="C80" s="2" t="s">
        <v>156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>
        <f>Calculations!W83</f>
        <v>1803211.2348243333</v>
      </c>
      <c r="Z80" s="1">
        <f>Calculations!X83</f>
        <v>1628661.2348243333</v>
      </c>
      <c r="AA80" s="1">
        <f>Calculations!Y83</f>
        <v>1630909.1648243333</v>
      </c>
      <c r="AB80" s="1">
        <f>Calculations!Z83</f>
        <v>144734.90680874998</v>
      </c>
      <c r="AC80" s="1">
        <f>Calculations!AA83</f>
        <v>144734.90680874998</v>
      </c>
      <c r="AD80" s="1">
        <f>Calculations!AB83</f>
        <v>151269.41680874999</v>
      </c>
      <c r="AE80" s="1">
        <f>Calculations!AC83</f>
        <v>146167.94680874998</v>
      </c>
      <c r="AF80" s="1">
        <f>Calculations!AD83</f>
        <v>144734.90680874998</v>
      </c>
      <c r="AG80" s="1">
        <f>Calculations!AE83</f>
        <v>144734.90680874998</v>
      </c>
      <c r="AH80" s="1">
        <f>Calculations!AF83</f>
        <v>144734.90680874998</v>
      </c>
      <c r="AI80" s="1">
        <f>Calculations!AG83</f>
        <v>144734.90680874998</v>
      </c>
      <c r="AJ80" s="1">
        <f>Calculations!AH83</f>
        <v>144734.90680874998</v>
      </c>
      <c r="AK80" s="1">
        <f>Calculations!AI83</f>
        <v>144734.90680874998</v>
      </c>
      <c r="AL80" s="1">
        <f>Calculations!AJ83</f>
        <v>144734.90680874998</v>
      </c>
      <c r="AM80" s="1">
        <f>Calculations!AK83</f>
        <v>144734.90680874998</v>
      </c>
      <c r="AN80" s="1">
        <f>Calculations!AL83</f>
        <v>165159.68819066664</v>
      </c>
      <c r="AO80" s="1">
        <f>Calculations!AM83</f>
        <v>165159.68819066664</v>
      </c>
      <c r="AP80" s="1">
        <f>Calculations!AN83</f>
        <v>165159.68819066664</v>
      </c>
      <c r="AQ80" s="1">
        <f>Calculations!AO83</f>
        <v>165159.68819066664</v>
      </c>
      <c r="AR80" s="1">
        <f>Calculations!AP83</f>
        <v>165159.68819066664</v>
      </c>
      <c r="AS80" s="1">
        <f>Calculations!AQ83</f>
        <v>165159.68819066664</v>
      </c>
      <c r="AT80" s="1">
        <f>Calculations!AR83</f>
        <v>165159.68819066664</v>
      </c>
      <c r="AU80" s="1">
        <f>Calculations!AS83</f>
        <v>165159.68819066664</v>
      </c>
      <c r="AV80" s="1">
        <f>Calculations!AT83</f>
        <v>165159.68819066664</v>
      </c>
      <c r="AW80" s="1">
        <f>Calculations!AU83</f>
        <v>165159.68819066664</v>
      </c>
      <c r="AX80" s="1">
        <f>Calculations!AV83</f>
        <v>165159.68819066664</v>
      </c>
      <c r="AY80" s="1">
        <f>Calculations!AW83</f>
        <v>165159.68819066664</v>
      </c>
      <c r="AZ80"/>
      <c r="BA80"/>
      <c r="BB80"/>
    </row>
    <row r="81" spans="1:54">
      <c r="A81" s="35">
        <f t="shared" si="105"/>
        <v>76</v>
      </c>
      <c r="C81" s="2" t="s">
        <v>42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>
        <f>Y79-Y80</f>
        <v>-1747667.2956079999</v>
      </c>
      <c r="Z81" s="1">
        <f t="shared" ref="Z81:AA81" si="120">Z79-Z80</f>
        <v>-1568770.5193868333</v>
      </c>
      <c r="AA81" s="1">
        <f t="shared" si="120"/>
        <v>-1569280.8536493334</v>
      </c>
      <c r="AB81" s="1">
        <f t="shared" ref="AB81:AL81" si="121">AB79-AB80</f>
        <v>-82625.371390583314</v>
      </c>
      <c r="AC81" s="1">
        <f t="shared" si="121"/>
        <v>-82646.58014591664</v>
      </c>
      <c r="AD81" s="1">
        <f t="shared" si="121"/>
        <v>-89167.952917749994</v>
      </c>
      <c r="AE81" s="1">
        <f t="shared" si="121"/>
        <v>-82694.084974750003</v>
      </c>
      <c r="AF81" s="1">
        <f t="shared" si="121"/>
        <v>-81231.328542416653</v>
      </c>
      <c r="AG81" s="1">
        <f t="shared" si="121"/>
        <v>-79030.981327083311</v>
      </c>
      <c r="AH81" s="1">
        <f t="shared" si="121"/>
        <v>-76966.359510083304</v>
      </c>
      <c r="AI81" s="1">
        <f>AI79-AI80</f>
        <v>-65745.06257208332</v>
      </c>
      <c r="AJ81" s="1">
        <f t="shared" si="121"/>
        <v>-65745.06257208332</v>
      </c>
      <c r="AK81" s="1">
        <f t="shared" si="121"/>
        <v>-65745.06257208332</v>
      </c>
      <c r="AL81" s="1">
        <f t="shared" si="121"/>
        <v>-65745.06257208332</v>
      </c>
      <c r="AM81" s="1">
        <f t="shared" ref="AM81:AY81" si="122">AM79-AM80</f>
        <v>-65745.06257208332</v>
      </c>
      <c r="AN81" s="1">
        <f t="shared" si="122"/>
        <v>-86169.843953999982</v>
      </c>
      <c r="AO81" s="1">
        <f t="shared" si="122"/>
        <v>-86169.843953999982</v>
      </c>
      <c r="AP81" s="1">
        <f t="shared" si="122"/>
        <v>-86169.843953999982</v>
      </c>
      <c r="AQ81" s="1">
        <f t="shared" si="122"/>
        <v>-86169.843953999982</v>
      </c>
      <c r="AR81" s="1">
        <f t="shared" si="122"/>
        <v>-86169.843953999982</v>
      </c>
      <c r="AS81" s="1">
        <f t="shared" si="122"/>
        <v>-86169.843953999982</v>
      </c>
      <c r="AT81" s="1">
        <f t="shared" si="122"/>
        <v>-86169.843953999982</v>
      </c>
      <c r="AU81" s="1">
        <f t="shared" si="122"/>
        <v>-86169.843953999982</v>
      </c>
      <c r="AV81" s="1">
        <f t="shared" si="122"/>
        <v>-86169.843953999982</v>
      </c>
      <c r="AW81" s="1">
        <f t="shared" si="122"/>
        <v>-86169.843953999982</v>
      </c>
      <c r="AX81" s="1">
        <f t="shared" si="122"/>
        <v>-86169.843953999982</v>
      </c>
      <c r="AY81" s="1">
        <f t="shared" si="122"/>
        <v>-86169.843953999982</v>
      </c>
      <c r="AZ81"/>
      <c r="BA81"/>
      <c r="BB81"/>
    </row>
    <row r="82" spans="1:54">
      <c r="A82" s="35">
        <f t="shared" si="105"/>
        <v>77</v>
      </c>
      <c r="C82" s="2" t="s">
        <v>157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>
        <f t="shared" ref="Y82:AA82" si="123">Y81*0.38</f>
        <v>-664113.57233103993</v>
      </c>
      <c r="Z82" s="1">
        <f t="shared" si="123"/>
        <v>-596132.79736699664</v>
      </c>
      <c r="AA82" s="1">
        <f t="shared" si="123"/>
        <v>-596326.72438674665</v>
      </c>
      <c r="AB82" s="1">
        <f t="shared" ref="AB82:AL82" si="124">AB81*0.38</f>
        <v>-31397.641128421659</v>
      </c>
      <c r="AC82" s="1">
        <f t="shared" si="124"/>
        <v>-31405.700455448325</v>
      </c>
      <c r="AD82" s="1">
        <f t="shared" si="124"/>
        <v>-33883.822108745</v>
      </c>
      <c r="AE82" s="1">
        <f t="shared" si="124"/>
        <v>-31423.752290405002</v>
      </c>
      <c r="AF82" s="1">
        <f t="shared" si="124"/>
        <v>-30867.90484611833</v>
      </c>
      <c r="AG82" s="1">
        <f t="shared" si="124"/>
        <v>-30031.772904291658</v>
      </c>
      <c r="AH82" s="1">
        <f t="shared" si="124"/>
        <v>-29247.216613831657</v>
      </c>
      <c r="AI82" s="1">
        <f t="shared" si="124"/>
        <v>-24983.123777391662</v>
      </c>
      <c r="AJ82" s="1">
        <f t="shared" si="124"/>
        <v>-24983.123777391662</v>
      </c>
      <c r="AK82" s="1">
        <f t="shared" si="124"/>
        <v>-24983.123777391662</v>
      </c>
      <c r="AL82" s="1">
        <f t="shared" si="124"/>
        <v>-24983.123777391662</v>
      </c>
      <c r="AM82" s="1">
        <f t="shared" ref="AM82:AY82" si="125">AM81*0.38</f>
        <v>-24983.123777391662</v>
      </c>
      <c r="AN82" s="1">
        <f t="shared" si="125"/>
        <v>-32744.540702519993</v>
      </c>
      <c r="AO82" s="1">
        <f t="shared" si="125"/>
        <v>-32744.540702519993</v>
      </c>
      <c r="AP82" s="1">
        <f t="shared" si="125"/>
        <v>-32744.540702519993</v>
      </c>
      <c r="AQ82" s="1">
        <f t="shared" si="125"/>
        <v>-32744.540702519993</v>
      </c>
      <c r="AR82" s="1">
        <f t="shared" si="125"/>
        <v>-32744.540702519993</v>
      </c>
      <c r="AS82" s="1">
        <f t="shared" si="125"/>
        <v>-32744.540702519993</v>
      </c>
      <c r="AT82" s="1">
        <f t="shared" si="125"/>
        <v>-32744.540702519993</v>
      </c>
      <c r="AU82" s="1">
        <f t="shared" si="125"/>
        <v>-32744.540702519993</v>
      </c>
      <c r="AV82" s="1">
        <f t="shared" si="125"/>
        <v>-32744.540702519993</v>
      </c>
      <c r="AW82" s="1">
        <f t="shared" si="125"/>
        <v>-32744.540702519993</v>
      </c>
      <c r="AX82" s="1">
        <f t="shared" si="125"/>
        <v>-32744.540702519993</v>
      </c>
      <c r="AY82" s="1">
        <f t="shared" si="125"/>
        <v>-32744.540702519993</v>
      </c>
      <c r="AZ82"/>
      <c r="BA82"/>
      <c r="BB82"/>
    </row>
    <row r="83" spans="1:54">
      <c r="A83" s="35">
        <f t="shared" si="105"/>
        <v>78</v>
      </c>
      <c r="C83" s="2" t="s">
        <v>43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>
        <f>X83+Y82</f>
        <v>-664113.57233103993</v>
      </c>
      <c r="Z83" s="1">
        <f t="shared" ref="Z83" si="126">Y83+Z82</f>
        <v>-1260246.3696980365</v>
      </c>
      <c r="AA83" s="1">
        <f t="shared" ref="AA83" si="127">Z83+AA82</f>
        <v>-1856573.094084783</v>
      </c>
      <c r="AB83" s="1">
        <f t="shared" ref="AB83" si="128">AA83+AB82</f>
        <v>-1887970.7352132048</v>
      </c>
      <c r="AC83" s="1">
        <f t="shared" ref="AC83" si="129">AB83+AC82</f>
        <v>-1919376.4356686531</v>
      </c>
      <c r="AD83" s="1">
        <f t="shared" ref="AD83" si="130">AC83+AD82</f>
        <v>-1953260.2577773982</v>
      </c>
      <c r="AE83" s="1">
        <f t="shared" ref="AE83" si="131">AD83+AE82</f>
        <v>-1984684.0100678033</v>
      </c>
      <c r="AF83" s="1">
        <f t="shared" ref="AF83" si="132">AE83+AF82</f>
        <v>-2015551.9149139216</v>
      </c>
      <c r="AG83" s="1">
        <f t="shared" ref="AG83" si="133">AF83+AG82</f>
        <v>-2045583.6878182134</v>
      </c>
      <c r="AH83" s="1">
        <f t="shared" ref="AH83" si="134">AG83+AH82</f>
        <v>-2074830.9044320451</v>
      </c>
      <c r="AI83" s="1">
        <f>AH83+AI82</f>
        <v>-2099814.0282094367</v>
      </c>
      <c r="AJ83" s="1">
        <f t="shared" ref="AJ83" si="135">AI83+AJ82</f>
        <v>-2124797.1519868285</v>
      </c>
      <c r="AK83" s="1">
        <f t="shared" ref="AK83" si="136">AJ83+AK82</f>
        <v>-2149780.2757642204</v>
      </c>
      <c r="AL83" s="1">
        <f t="shared" ref="AL83" si="137">AK83+AL82</f>
        <v>-2174763.3995416122</v>
      </c>
      <c r="AM83" s="1">
        <f t="shared" ref="AM83" si="138">AL83+AM82</f>
        <v>-2199746.5233190041</v>
      </c>
      <c r="AN83" s="1">
        <f t="shared" ref="AN83" si="139">AM83+AN82</f>
        <v>-2232491.064021524</v>
      </c>
      <c r="AO83" s="1">
        <f t="shared" ref="AO83" si="140">AN83+AO82</f>
        <v>-2265235.604724044</v>
      </c>
      <c r="AP83" s="1">
        <f t="shared" ref="AP83" si="141">AO83+AP82</f>
        <v>-2297980.1454265639</v>
      </c>
      <c r="AQ83" s="1">
        <f t="shared" ref="AQ83" si="142">AP83+AQ82</f>
        <v>-2330724.6861290839</v>
      </c>
      <c r="AR83" s="1">
        <f t="shared" ref="AR83" si="143">AQ83+AR82</f>
        <v>-2363469.2268316038</v>
      </c>
      <c r="AS83" s="1">
        <f t="shared" ref="AS83" si="144">AR83+AS82</f>
        <v>-2396213.7675341237</v>
      </c>
      <c r="AT83" s="1">
        <f t="shared" ref="AT83" si="145">AS83+AT82</f>
        <v>-2428958.3082366437</v>
      </c>
      <c r="AU83" s="1">
        <f t="shared" ref="AU83" si="146">AT83+AU82</f>
        <v>-2461702.8489391636</v>
      </c>
      <c r="AV83" s="1">
        <f t="shared" ref="AV83" si="147">AU83+AV82</f>
        <v>-2494447.3896416835</v>
      </c>
      <c r="AW83" s="1">
        <f t="shared" ref="AW83" si="148">AV83+AW82</f>
        <v>-2527191.9303442035</v>
      </c>
      <c r="AX83" s="1">
        <f t="shared" ref="AX83" si="149">AW83+AX82</f>
        <v>-2559936.4710467234</v>
      </c>
      <c r="AY83" s="1">
        <f t="shared" ref="AY83" si="150">AX83+AY82</f>
        <v>-2592681.0117492434</v>
      </c>
      <c r="AZ83"/>
      <c r="BA83"/>
      <c r="BB83"/>
    </row>
    <row r="84" spans="1:54">
      <c r="A84" s="35">
        <f t="shared" si="105"/>
        <v>79</v>
      </c>
      <c r="C84" s="2" t="s">
        <v>39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>
        <f>(X84-Y79-SUM(Y59:Y70)-Y72)</f>
        <v>444067.9607836667</v>
      </c>
      <c r="Z84" s="1">
        <f t="shared" ref="Z84:AH84" si="151">(Y84-Z79-SUM(Z59:Z70)-Z72)</f>
        <v>384177.24534616672</v>
      </c>
      <c r="AA84" s="1">
        <f t="shared" si="151"/>
        <v>324796.86417116673</v>
      </c>
      <c r="AB84" s="1">
        <f t="shared" si="151"/>
        <v>262687.32875300007</v>
      </c>
      <c r="AC84" s="1">
        <f t="shared" si="151"/>
        <v>200599.00209016673</v>
      </c>
      <c r="AD84" s="1">
        <f t="shared" si="151"/>
        <v>145032.04819916675</v>
      </c>
      <c r="AE84" s="1">
        <f>(AD84-AE79-SUM(AE59:AE70)-AE72)</f>
        <v>82991.22636516676</v>
      </c>
      <c r="AF84" s="1">
        <f t="shared" si="151"/>
        <v>19487.64809883343</v>
      </c>
      <c r="AG84" s="1">
        <f t="shared" si="151"/>
        <v>-46216.277382833236</v>
      </c>
      <c r="AH84" s="1">
        <f t="shared" si="151"/>
        <v>-113984.82468149991</v>
      </c>
      <c r="AI84" s="1">
        <f>(AH84-AI79-SUM(AI59:AI70)-AI72)</f>
        <v>95003.041081833449</v>
      </c>
      <c r="AJ84" s="1">
        <f t="shared" ref="AJ84:AY84" si="152">(AI84-AJ79-SUM(AJ59:AJ70)-AJ72)</f>
        <v>16013.196845166793</v>
      </c>
      <c r="AK84" s="1">
        <f t="shared" si="152"/>
        <v>-62976.647391499864</v>
      </c>
      <c r="AL84" s="1">
        <f t="shared" si="152"/>
        <v>-141966.49162816652</v>
      </c>
      <c r="AM84" s="1">
        <f t="shared" si="152"/>
        <v>-220956.33586483318</v>
      </c>
      <c r="AN84" s="1">
        <f t="shared" si="152"/>
        <v>-299946.18010149983</v>
      </c>
      <c r="AO84" s="1">
        <f t="shared" si="152"/>
        <v>-378936.02433816646</v>
      </c>
      <c r="AP84" s="1">
        <f t="shared" si="152"/>
        <v>-457925.86857483315</v>
      </c>
      <c r="AQ84" s="1">
        <f t="shared" si="152"/>
        <v>-536915.71281149983</v>
      </c>
      <c r="AR84" s="1">
        <f t="shared" si="152"/>
        <v>-615905.55704816652</v>
      </c>
      <c r="AS84" s="1">
        <f t="shared" si="152"/>
        <v>-694895.40128483321</v>
      </c>
      <c r="AT84" s="1">
        <f t="shared" si="152"/>
        <v>-773885.24552149989</v>
      </c>
      <c r="AU84" s="1">
        <f t="shared" si="152"/>
        <v>-852875.08975816658</v>
      </c>
      <c r="AV84" s="1">
        <f t="shared" si="152"/>
        <v>-931864.93399483326</v>
      </c>
      <c r="AW84" s="1">
        <f t="shared" si="152"/>
        <v>-1010854.7782314999</v>
      </c>
      <c r="AX84" s="1">
        <f t="shared" si="152"/>
        <v>-1089844.6224681665</v>
      </c>
      <c r="AY84" s="1">
        <f t="shared" si="152"/>
        <v>-1168834.4667048331</v>
      </c>
      <c r="AZ84"/>
      <c r="BA84"/>
      <c r="BB84"/>
    </row>
    <row r="85" spans="1:54">
      <c r="A85" s="35">
        <f t="shared" si="105"/>
        <v>80</v>
      </c>
      <c r="C85" s="178" t="s">
        <v>192</v>
      </c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"/>
      <c r="Z85" s="1">
        <f t="shared" ref="Z85:Z86" si="153">((Y83/2)+SUM(Z83:AJ83)+(AK83/2))/12</f>
        <v>-1885802.959493163</v>
      </c>
      <c r="AA85" s="1">
        <f t="shared" ref="AA85" si="154">((Z83/2)+SUM(AA83:AK83)+(AL83/2))/12</f>
        <v>-1985810.6150463612</v>
      </c>
      <c r="AB85" s="1">
        <f t="shared" ref="AB85:AB86" si="155">((AA83/2)+SUM(AB83:AL83)+(AM83/2))/12</f>
        <v>-2038214.3841746028</v>
      </c>
      <c r="AC85" s="1">
        <f t="shared" ref="AC85:AC86" si="156">((AB83/2)+SUM(AC83:AM83)+(AN83/2))/12</f>
        <v>-2066868.2907597087</v>
      </c>
      <c r="AD85" s="1">
        <f t="shared" ref="AD85:AD86" si="157">((AC83/2)+SUM(AD83:AN83)+(AO83/2))/12</f>
        <v>-2095634.1031706964</v>
      </c>
      <c r="AE85" s="1">
        <f t="shared" ref="AE85:AE86" si="158">((AD83/2)+SUM(AE83:AO83)+(AP83/2))/12</f>
        <v>-2124408.2305333861</v>
      </c>
      <c r="AF85" s="1">
        <f t="shared" ref="AF85:AF86" si="159">((AE83/2)+SUM(AF83:AP83)+(AQ83/2))/12</f>
        <v>-2153189.9206879889</v>
      </c>
      <c r="AG85" s="1">
        <f t="shared" ref="AG85:AG86" si="160">((AF83/2)+SUM(AG83:AQ83)+(AR83/2))/12</f>
        <v>-2182104.836853778</v>
      </c>
      <c r="AH85" s="1">
        <f t="shared" ref="AH85:AH86" si="161">((AG83/2)+SUM(AH83:AR83)+(AS83/2))/12</f>
        <v>-2211210.9781718445</v>
      </c>
      <c r="AI85" s="1">
        <f t="shared" ref="AI85:AI86" si="162">((AH83/2)+SUM(AI83:AS83)+(AT83/2))/12</f>
        <v>-2240575.8733185325</v>
      </c>
      <c r="AJ85" s="1">
        <f t="shared" ref="AJ85:AK86" si="163">((AI83/2)+SUM(AJ83:AT83)+(AU83/2))/12</f>
        <v>-2270409.8826741297</v>
      </c>
      <c r="AK85" s="1">
        <f t="shared" si="163"/>
        <v>-2300890.6767734867</v>
      </c>
      <c r="AL85" s="11"/>
      <c r="AM85" s="11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</row>
    <row r="86" spans="1:54" s="5" customFormat="1">
      <c r="A86" s="190">
        <f>A85+1</f>
        <v>81</v>
      </c>
      <c r="C86" s="187" t="s">
        <v>40</v>
      </c>
      <c r="D86" s="179"/>
      <c r="E86" s="179"/>
      <c r="F86" s="179"/>
      <c r="G86" s="179"/>
      <c r="H86" s="179"/>
      <c r="I86" s="179"/>
      <c r="J86" s="179"/>
      <c r="K86" s="179"/>
      <c r="L86" s="179"/>
      <c r="M86" s="179"/>
      <c r="N86" s="179"/>
      <c r="O86" s="179"/>
      <c r="P86" s="179"/>
      <c r="Q86" s="179"/>
      <c r="R86" s="179"/>
      <c r="S86" s="179"/>
      <c r="T86" s="179"/>
      <c r="U86" s="179"/>
      <c r="V86" s="179"/>
      <c r="W86" s="179"/>
      <c r="X86" s="179"/>
      <c r="Y86" s="1"/>
      <c r="Z86" s="1">
        <f t="shared" si="153"/>
        <v>130094.34629853482</v>
      </c>
      <c r="AA86" s="1">
        <f>((Z84/2)+SUM(AA84:AK84)+(AL84/2))/12</f>
        <v>87044.831917305666</v>
      </c>
      <c r="AB86" s="1">
        <f t="shared" si="155"/>
        <v>42382.459541875105</v>
      </c>
      <c r="AC86" s="1">
        <f t="shared" si="156"/>
        <v>-3800.319995229062</v>
      </c>
      <c r="AD86" s="1">
        <f t="shared" si="157"/>
        <v>-51390.675632013772</v>
      </c>
      <c r="AE86" s="1">
        <f t="shared" si="158"/>
        <v>-100661.21493211099</v>
      </c>
      <c r="AF86" s="1">
        <f t="shared" si="159"/>
        <v>-151613.91726338875</v>
      </c>
      <c r="AG86" s="1">
        <f t="shared" si="160"/>
        <v>-203918.08994354148</v>
      </c>
      <c r="AH86" s="1">
        <f t="shared" si="161"/>
        <v>-257421.10365391654</v>
      </c>
      <c r="AI86" s="1">
        <f t="shared" si="162"/>
        <v>-311945.25135149987</v>
      </c>
      <c r="AJ86" s="1">
        <f t="shared" si="163"/>
        <v>-378936.02433816646</v>
      </c>
      <c r="AK86" s="1">
        <f t="shared" si="163"/>
        <v>-457925.86857483321</v>
      </c>
      <c r="AL86" s="179"/>
      <c r="AM86" s="179"/>
    </row>
    <row r="87" spans="1:54">
      <c r="A87" s="35">
        <f t="shared" si="105"/>
        <v>82</v>
      </c>
      <c r="C87" s="2" t="s">
        <v>41</v>
      </c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"/>
      <c r="Z87" s="1">
        <f t="shared" ref="Z87:AA87" si="164">((Y76/2)+SUM(Z76:AJ76)+(AK76/2))/12</f>
        <v>121080132.97499998</v>
      </c>
      <c r="AA87" s="1">
        <f t="shared" si="164"/>
        <v>122074175.82124998</v>
      </c>
      <c r="AB87" s="1">
        <f t="shared" ref="AB87" si="165">((AA76/2)+SUM(AB76:AL76)+(AM76/2))/12</f>
        <v>122926060.44416666</v>
      </c>
      <c r="AC87" s="1">
        <f t="shared" ref="AC87" si="166">((AB76/2)+SUM(AC76:AM76)+(AN76/2))/12</f>
        <v>123726103.47874998</v>
      </c>
      <c r="AD87" s="1">
        <f t="shared" ref="AD87" si="167">((AC76/2)+SUM(AD76:AN76)+(AO76/2))/12</f>
        <v>124515398.48791665</v>
      </c>
      <c r="AE87" s="1">
        <f t="shared" ref="AE87" si="168">((AD76/2)+SUM(AE76:AO76)+(AP76/2))/12</f>
        <v>125304882.08416666</v>
      </c>
      <c r="AF87" s="1">
        <f t="shared" ref="AF87" si="169">((AE76/2)+SUM(AF76:AP76)+(AQ76/2))/12</f>
        <v>126061993.3633333</v>
      </c>
      <c r="AG87" s="1">
        <f t="shared" ref="AG87" si="170">((AF76/2)+SUM(AG76:AQ76)+(AR76/2))/12</f>
        <v>126786344.96083331</v>
      </c>
      <c r="AH87" s="1">
        <f t="shared" ref="AH87" si="171">((AG76/2)+SUM(AH76:AR76)+(AS76/2))/12</f>
        <v>127458592.26749998</v>
      </c>
      <c r="AI87" s="1">
        <f t="shared" ref="AI87" si="172">((AH76/2)+SUM(AI76:AS76)+(AT76/2))/12</f>
        <v>128031190.76499999</v>
      </c>
      <c r="AJ87" s="1">
        <f t="shared" ref="AJ87:AK87" si="173">((AI76/2)+SUM(AJ76:AT76)+(AU76/2))/12</f>
        <v>128293370.59999998</v>
      </c>
      <c r="AK87" s="1">
        <f t="shared" si="173"/>
        <v>128293370.59999998</v>
      </c>
      <c r="AL87" s="11"/>
      <c r="AM87" s="11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</row>
    <row r="88" spans="1:54">
      <c r="A88" s="35">
        <f t="shared" si="105"/>
        <v>83</v>
      </c>
      <c r="C88" s="178" t="s">
        <v>452</v>
      </c>
      <c r="D88" s="11"/>
      <c r="Y88" s="11"/>
      <c r="Z88" s="11">
        <f>Z87-84000000</f>
        <v>37080132.974999979</v>
      </c>
      <c r="AA88" s="11">
        <f>AA87-84000000</f>
        <v>38074175.821249977</v>
      </c>
      <c r="AB88" s="11">
        <f t="shared" ref="AB88:AK88" si="174">AB87-84000000</f>
        <v>38926060.44416666</v>
      </c>
      <c r="AC88" s="11">
        <f t="shared" si="174"/>
        <v>39726103.478749976</v>
      </c>
      <c r="AD88" s="11">
        <f t="shared" si="174"/>
        <v>40515398.487916648</v>
      </c>
      <c r="AE88" s="11">
        <f t="shared" si="174"/>
        <v>41304882.084166661</v>
      </c>
      <c r="AF88" s="11">
        <f t="shared" si="174"/>
        <v>42061993.3633333</v>
      </c>
      <c r="AG88" s="11">
        <f t="shared" si="174"/>
        <v>42786344.960833311</v>
      </c>
      <c r="AH88" s="11">
        <f t="shared" si="174"/>
        <v>43458592.267499983</v>
      </c>
      <c r="AI88" s="11">
        <f t="shared" si="174"/>
        <v>44031190.764999986</v>
      </c>
      <c r="AJ88" s="11">
        <f t="shared" si="174"/>
        <v>44293370.599999979</v>
      </c>
      <c r="AK88" s="11">
        <f t="shared" si="174"/>
        <v>44293370.599999979</v>
      </c>
    </row>
    <row r="90" spans="1:54" ht="102" customHeight="1">
      <c r="B90" s="353" t="s">
        <v>175</v>
      </c>
      <c r="C90" s="353"/>
    </row>
    <row r="91" spans="1:54">
      <c r="B91" s="353"/>
      <c r="C91" s="353"/>
    </row>
  </sheetData>
  <sortState ref="B5:AS38">
    <sortCondition ref="B5:B38"/>
  </sortState>
  <mergeCells count="2">
    <mergeCell ref="A1:Q1"/>
    <mergeCell ref="B90:C91"/>
  </mergeCells>
  <pageMargins left="0.25" right="0.25" top="0.35" bottom="0.21" header="0.17" footer="0.17"/>
  <pageSetup scale="44" fitToWidth="0" orientation="landscape" r:id="rId1"/>
  <colBreaks count="2" manualBreakCount="2">
    <brk id="20" max="94" man="1"/>
    <brk id="39" max="94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46"/>
  <sheetViews>
    <sheetView view="pageLayout" zoomScaleNormal="100" workbookViewId="0">
      <selection activeCell="D27" sqref="D27"/>
    </sheetView>
  </sheetViews>
  <sheetFormatPr defaultRowHeight="12.75"/>
  <cols>
    <col min="1" max="1" width="9.85546875" style="35" customWidth="1"/>
    <col min="2" max="2" width="54" bestFit="1" customWidth="1"/>
    <col min="3" max="3" width="2" customWidth="1"/>
    <col min="4" max="4" width="19.42578125" customWidth="1"/>
    <col min="5" max="5" width="2.42578125" customWidth="1"/>
    <col min="6" max="6" width="1.7109375" customWidth="1"/>
    <col min="7" max="7" width="16.42578125" customWidth="1"/>
    <col min="8" max="8" width="13.5703125" bestFit="1" customWidth="1"/>
    <col min="9" max="9" width="12.42578125" bestFit="1" customWidth="1"/>
  </cols>
  <sheetData>
    <row r="1" spans="1:9">
      <c r="A1" s="354" t="s">
        <v>44</v>
      </c>
      <c r="B1" s="354"/>
      <c r="C1" s="354"/>
      <c r="D1" s="354"/>
      <c r="E1" s="354"/>
      <c r="F1" s="177"/>
      <c r="G1" s="177"/>
    </row>
    <row r="2" spans="1:9">
      <c r="A2" s="354"/>
      <c r="B2" s="354"/>
      <c r="C2" s="354"/>
      <c r="D2" s="354"/>
      <c r="E2" s="354"/>
      <c r="F2" s="177"/>
      <c r="G2" s="177"/>
    </row>
    <row r="3" spans="1:9">
      <c r="A3" s="12"/>
      <c r="B3" s="20"/>
      <c r="C3" s="219"/>
      <c r="D3" s="223" t="s">
        <v>63</v>
      </c>
      <c r="E3" s="20"/>
      <c r="F3" s="20"/>
      <c r="G3" s="20"/>
    </row>
    <row r="4" spans="1:9">
      <c r="A4" s="12"/>
      <c r="B4" s="222"/>
      <c r="C4" s="222"/>
      <c r="D4" s="223"/>
      <c r="E4" s="222"/>
      <c r="F4" s="222"/>
      <c r="G4" s="222"/>
    </row>
    <row r="5" spans="1:9">
      <c r="A5" s="34"/>
      <c r="B5" s="22"/>
      <c r="C5" s="22"/>
      <c r="D5" s="22" t="s">
        <v>307</v>
      </c>
    </row>
    <row r="6" spans="1:9">
      <c r="A6" s="34"/>
      <c r="B6" s="23"/>
      <c r="C6" s="23"/>
      <c r="D6" s="24" t="s">
        <v>46</v>
      </c>
    </row>
    <row r="7" spans="1:9">
      <c r="A7" s="34">
        <v>1</v>
      </c>
      <c r="B7" s="25" t="s">
        <v>47</v>
      </c>
      <c r="C7" s="25"/>
      <c r="D7" s="26">
        <f ca="1">LOOKUP(D45,'Exhibit 1.1'!D3:BW3,'Exhibit 1.1'!D76:DOY76)</f>
        <v>128293370.60000001</v>
      </c>
      <c r="E7" s="21"/>
    </row>
    <row r="8" spans="1:9">
      <c r="A8" s="34">
        <f t="shared" ref="A8:A23" si="0">A7+1</f>
        <v>2</v>
      </c>
      <c r="B8" s="25" t="s">
        <v>49</v>
      </c>
      <c r="C8" s="25"/>
      <c r="D8" s="27">
        <v>-84000000</v>
      </c>
      <c r="E8" s="21" t="s">
        <v>48</v>
      </c>
    </row>
    <row r="9" spans="1:9">
      <c r="A9" s="34">
        <f t="shared" si="0"/>
        <v>3</v>
      </c>
      <c r="B9" s="25" t="s">
        <v>51</v>
      </c>
      <c r="C9" s="25"/>
      <c r="D9" s="28">
        <f ca="1">SUM(D7:D8)</f>
        <v>44293370.600000009</v>
      </c>
      <c r="E9" s="21" t="s">
        <v>50</v>
      </c>
      <c r="G9" s="7"/>
      <c r="H9" s="7"/>
      <c r="I9" s="7"/>
    </row>
    <row r="10" spans="1:9">
      <c r="A10" s="34">
        <f t="shared" si="0"/>
        <v>4</v>
      </c>
      <c r="B10" s="25" t="s">
        <v>52</v>
      </c>
      <c r="C10" s="25"/>
      <c r="D10" s="188">
        <f>LOOKUP(D46,'Exhibit 1.1'!D3:BW3,'Exhibit 1.1'!D86:BW86)</f>
        <v>-457925.86857483321</v>
      </c>
      <c r="E10" s="21"/>
    </row>
    <row r="11" spans="1:9">
      <c r="A11" s="34">
        <f t="shared" si="0"/>
        <v>5</v>
      </c>
      <c r="B11" s="25" t="s">
        <v>54</v>
      </c>
      <c r="C11" s="25"/>
      <c r="D11" s="189">
        <f>LOOKUP(D46,'Exhibit 1.1'!D3:BW3,'Exhibit 1.1'!D85:BW85)</f>
        <v>-2300890.6767734867</v>
      </c>
      <c r="E11" s="21" t="s">
        <v>53</v>
      </c>
    </row>
    <row r="12" spans="1:9">
      <c r="A12" s="34">
        <f t="shared" si="0"/>
        <v>6</v>
      </c>
      <c r="B12" s="25" t="s">
        <v>56</v>
      </c>
      <c r="C12" s="25"/>
      <c r="D12" s="28">
        <f ca="1">SUM(D9:D11)</f>
        <v>41534554.054651685</v>
      </c>
      <c r="E12" s="21"/>
      <c r="H12" s="7"/>
    </row>
    <row r="13" spans="1:9">
      <c r="A13" s="34">
        <f t="shared" si="0"/>
        <v>7</v>
      </c>
      <c r="B13" s="25" t="s">
        <v>57</v>
      </c>
      <c r="C13" s="25"/>
      <c r="D13" s="29">
        <v>0.1079</v>
      </c>
      <c r="E13" s="21" t="s">
        <v>55</v>
      </c>
    </row>
    <row r="14" spans="1:9">
      <c r="A14" s="34">
        <f t="shared" si="0"/>
        <v>8</v>
      </c>
      <c r="B14" s="25" t="s">
        <v>58</v>
      </c>
      <c r="C14" s="25"/>
      <c r="D14" s="26">
        <f ca="1">D12*D13</f>
        <v>4481578.3824969167</v>
      </c>
      <c r="E14" s="21"/>
    </row>
    <row r="15" spans="1:9">
      <c r="A15" s="34">
        <f t="shared" si="0"/>
        <v>9</v>
      </c>
      <c r="B15" s="25" t="s">
        <v>59</v>
      </c>
      <c r="C15" s="25"/>
      <c r="D15" s="26">
        <f ca="1">D9*0.0214</f>
        <v>947878.13084000011</v>
      </c>
      <c r="E15" s="21" t="s">
        <v>176</v>
      </c>
      <c r="G15" s="7"/>
    </row>
    <row r="16" spans="1:9">
      <c r="A16" s="34">
        <f t="shared" si="0"/>
        <v>10</v>
      </c>
      <c r="B16" s="25" t="s">
        <v>60</v>
      </c>
      <c r="C16" s="25"/>
      <c r="D16" s="28">
        <f ca="1">D12*0.012</f>
        <v>498414.64865582023</v>
      </c>
      <c r="E16" s="21"/>
    </row>
    <row r="17" spans="1:8">
      <c r="A17" s="34">
        <f t="shared" si="0"/>
        <v>11</v>
      </c>
      <c r="B17" s="181" t="s">
        <v>181</v>
      </c>
      <c r="C17" s="181"/>
      <c r="D17" s="220">
        <f ca="1">SUM(D14:D16)</f>
        <v>5927871.1619927371</v>
      </c>
    </row>
    <row r="18" spans="1:8">
      <c r="A18" s="34">
        <f t="shared" si="0"/>
        <v>12</v>
      </c>
      <c r="B18" s="181" t="s">
        <v>305</v>
      </c>
      <c r="C18" s="181"/>
      <c r="D18" s="220">
        <v>-57876.72</v>
      </c>
      <c r="E18" s="178" t="s">
        <v>204</v>
      </c>
      <c r="G18" s="211"/>
      <c r="H18" s="211"/>
    </row>
    <row r="19" spans="1:8">
      <c r="A19" s="34">
        <f t="shared" si="0"/>
        <v>13</v>
      </c>
      <c r="B19" s="181" t="s">
        <v>308</v>
      </c>
      <c r="C19" s="181"/>
      <c r="D19" s="220">
        <v>-440200</v>
      </c>
      <c r="E19" s="178" t="s">
        <v>304</v>
      </c>
      <c r="G19" s="211"/>
      <c r="H19" s="211"/>
    </row>
    <row r="20" spans="1:8">
      <c r="A20" s="34">
        <f>A19+1</f>
        <v>14</v>
      </c>
      <c r="B20" s="181" t="s">
        <v>439</v>
      </c>
      <c r="C20" s="181"/>
      <c r="D20" s="220">
        <v>-116731.74</v>
      </c>
      <c r="E20" s="178" t="s">
        <v>438</v>
      </c>
      <c r="G20" s="211"/>
      <c r="H20" s="211"/>
    </row>
    <row r="21" spans="1:8">
      <c r="A21" s="34">
        <f>A20+1</f>
        <v>15</v>
      </c>
      <c r="B21" s="181" t="s">
        <v>440</v>
      </c>
      <c r="C21" s="181"/>
      <c r="D21" s="221">
        <f ca="1">SUM(D17:D20)</f>
        <v>5313062.7019927371</v>
      </c>
      <c r="E21" s="178"/>
      <c r="G21" s="211"/>
      <c r="H21" s="211"/>
    </row>
    <row r="22" spans="1:8">
      <c r="A22" s="34">
        <f t="shared" si="0"/>
        <v>16</v>
      </c>
      <c r="B22" s="181" t="s">
        <v>329</v>
      </c>
      <c r="C22" s="181"/>
      <c r="D22" s="220">
        <v>4105054.7026392291</v>
      </c>
    </row>
    <row r="23" spans="1:8">
      <c r="A23" s="34">
        <f t="shared" si="0"/>
        <v>17</v>
      </c>
      <c r="B23" s="181" t="s">
        <v>330</v>
      </c>
      <c r="C23" s="181"/>
      <c r="D23" s="221">
        <f ca="1">D21-D22</f>
        <v>1208007.999353508</v>
      </c>
    </row>
    <row r="25" spans="1:8">
      <c r="D25" s="342"/>
    </row>
    <row r="26" spans="1:8">
      <c r="D26" s="7"/>
    </row>
    <row r="27" spans="1:8">
      <c r="D27" s="11"/>
    </row>
    <row r="28" spans="1:8">
      <c r="D28" s="211"/>
    </row>
    <row r="31" spans="1:8">
      <c r="A31" s="30" t="s">
        <v>256</v>
      </c>
    </row>
    <row r="32" spans="1:8">
      <c r="A32" s="30" t="s">
        <v>436</v>
      </c>
    </row>
    <row r="33" spans="1:7">
      <c r="A33" s="23" t="s">
        <v>437</v>
      </c>
    </row>
    <row r="34" spans="1:7">
      <c r="A34" s="23" t="s">
        <v>431</v>
      </c>
      <c r="D34" s="32"/>
      <c r="E34" s="4"/>
      <c r="F34" s="4"/>
      <c r="G34" s="32"/>
    </row>
    <row r="35" spans="1:7">
      <c r="A35" s="23" t="s">
        <v>432</v>
      </c>
      <c r="D35" s="31"/>
      <c r="E35" s="4"/>
      <c r="F35" s="4"/>
      <c r="G35" s="33"/>
    </row>
    <row r="36" spans="1:7">
      <c r="A36" s="23" t="s">
        <v>433</v>
      </c>
      <c r="D36" s="31"/>
      <c r="E36" s="4"/>
      <c r="F36" s="4"/>
      <c r="G36" s="33"/>
    </row>
    <row r="37" spans="1:7">
      <c r="A37" s="23" t="s">
        <v>448</v>
      </c>
      <c r="D37" s="31"/>
      <c r="E37" s="4"/>
      <c r="F37" s="4"/>
      <c r="G37" s="33"/>
    </row>
    <row r="38" spans="1:7">
      <c r="A38" s="23" t="s">
        <v>449</v>
      </c>
      <c r="D38" s="31"/>
      <c r="E38" s="4"/>
      <c r="F38" s="4"/>
      <c r="G38" s="33"/>
    </row>
    <row r="39" spans="1:7" ht="12.75" customHeight="1">
      <c r="A39" s="225" t="s">
        <v>441</v>
      </c>
      <c r="B39" s="225"/>
      <c r="C39" s="225"/>
      <c r="D39" s="225"/>
      <c r="E39" s="225"/>
      <c r="F39" s="225"/>
      <c r="G39" s="225"/>
    </row>
    <row r="40" spans="1:7">
      <c r="A40" s="225" t="s">
        <v>442</v>
      </c>
      <c r="B40" s="225"/>
      <c r="C40" s="225"/>
      <c r="D40" s="225"/>
      <c r="E40" s="225"/>
      <c r="F40" s="225"/>
      <c r="G40" s="225"/>
    </row>
    <row r="41" spans="1:7">
      <c r="A41" s="225" t="s">
        <v>457</v>
      </c>
    </row>
    <row r="42" spans="1:7">
      <c r="A42" s="225" t="s">
        <v>454</v>
      </c>
    </row>
    <row r="43" spans="1:7">
      <c r="A43" s="225"/>
    </row>
    <row r="44" spans="1:7">
      <c r="A44" s="225"/>
    </row>
    <row r="45" spans="1:7">
      <c r="B45" t="s">
        <v>193</v>
      </c>
      <c r="D45" s="186">
        <v>42247</v>
      </c>
    </row>
    <row r="46" spans="1:7">
      <c r="B46" s="178" t="s">
        <v>194</v>
      </c>
      <c r="C46" s="178"/>
      <c r="D46" s="199">
        <v>42308</v>
      </c>
    </row>
  </sheetData>
  <mergeCells count="2">
    <mergeCell ref="A1:E1"/>
    <mergeCell ref="A2:E2"/>
  </mergeCells>
  <pageMargins left="0.7" right="0.7" top="0.89124999999999999" bottom="0.75" header="0.3" footer="0.3"/>
  <pageSetup scale="87" orientation="portrait" r:id="rId1"/>
  <headerFooter scaleWithDoc="0">
    <oddHeader>&amp;R&amp;"Arial,Regular"Questar Gas Company
Docket 15-057-13
Exhibit 1.1R Page 4 of 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G23"/>
  <sheetViews>
    <sheetView view="pageLayout" zoomScaleNormal="100" workbookViewId="0">
      <selection activeCell="E27" sqref="E27"/>
    </sheetView>
  </sheetViews>
  <sheetFormatPr defaultRowHeight="12.75"/>
  <cols>
    <col min="1" max="1" width="4.140625" customWidth="1"/>
    <col min="2" max="2" width="1.7109375" customWidth="1"/>
    <col min="3" max="3" width="16" customWidth="1"/>
    <col min="4" max="4" width="15" customWidth="1"/>
    <col min="5" max="5" width="13.42578125" customWidth="1"/>
    <col min="6" max="6" width="18.7109375" customWidth="1"/>
    <col min="7" max="7" width="11.5703125" bestFit="1" customWidth="1"/>
  </cols>
  <sheetData>
    <row r="1" spans="3:7">
      <c r="C1" s="355" t="s">
        <v>453</v>
      </c>
      <c r="D1" s="355"/>
      <c r="E1" s="355"/>
      <c r="F1" s="355"/>
    </row>
    <row r="2" spans="3:7">
      <c r="C2" s="201"/>
    </row>
    <row r="3" spans="3:7" s="35" customFormat="1">
      <c r="C3" s="343"/>
      <c r="D3" s="345" t="s">
        <v>62</v>
      </c>
      <c r="E3" s="345" t="s">
        <v>63</v>
      </c>
      <c r="F3" s="345"/>
    </row>
    <row r="4" spans="3:7" s="35" customFormat="1">
      <c r="C4" s="343"/>
      <c r="D4" s="344"/>
      <c r="E4" s="345" t="s">
        <v>48</v>
      </c>
      <c r="F4" s="344"/>
    </row>
    <row r="5" spans="3:7">
      <c r="D5" s="201" t="s">
        <v>133</v>
      </c>
      <c r="E5" s="201" t="s">
        <v>45</v>
      </c>
    </row>
    <row r="6" spans="3:7">
      <c r="C6" s="178"/>
      <c r="F6" s="7"/>
      <c r="G6" s="7"/>
    </row>
    <row r="7" spans="3:7">
      <c r="C7" s="193">
        <v>1</v>
      </c>
      <c r="D7">
        <v>42278</v>
      </c>
      <c r="E7" s="349">
        <v>9145.7726654088401</v>
      </c>
      <c r="F7" s="7"/>
      <c r="G7" s="7"/>
    </row>
    <row r="8" spans="3:7">
      <c r="C8" s="193">
        <v>2</v>
      </c>
      <c r="D8">
        <v>42309</v>
      </c>
      <c r="E8" s="349">
        <v>8527.6199660040511</v>
      </c>
      <c r="F8" s="7"/>
      <c r="G8" s="7"/>
    </row>
    <row r="9" spans="3:7">
      <c r="C9" s="193">
        <v>3</v>
      </c>
      <c r="D9">
        <v>42339</v>
      </c>
      <c r="E9" s="349">
        <v>8805.2498571237375</v>
      </c>
      <c r="F9" s="7"/>
      <c r="G9" s="7"/>
    </row>
    <row r="10" spans="3:7">
      <c r="C10" s="193">
        <v>4</v>
      </c>
      <c r="D10">
        <v>42370</v>
      </c>
      <c r="E10" s="349">
        <v>9711.3644926189027</v>
      </c>
      <c r="F10" s="7"/>
      <c r="G10" s="7"/>
    </row>
    <row r="11" spans="3:7">
      <c r="C11" s="193">
        <v>5</v>
      </c>
      <c r="D11">
        <v>42401</v>
      </c>
      <c r="E11" s="349">
        <v>10232.671324233914</v>
      </c>
      <c r="F11" s="7"/>
      <c r="G11" s="7"/>
    </row>
    <row r="12" spans="3:7">
      <c r="C12" s="193">
        <v>6</v>
      </c>
      <c r="D12">
        <v>42430</v>
      </c>
      <c r="E12" s="349">
        <v>10265.160393246184</v>
      </c>
      <c r="F12" s="7"/>
      <c r="G12" s="7"/>
    </row>
    <row r="13" spans="3:7">
      <c r="C13" s="193">
        <v>7</v>
      </c>
      <c r="D13">
        <v>42461</v>
      </c>
      <c r="E13" s="349">
        <v>10072.739246759696</v>
      </c>
      <c r="F13" s="7"/>
      <c r="G13" s="7"/>
    </row>
    <row r="14" spans="3:7">
      <c r="C14" s="193">
        <v>8</v>
      </c>
      <c r="D14">
        <v>42491</v>
      </c>
      <c r="E14" s="349">
        <v>9554.4824514491756</v>
      </c>
      <c r="F14" s="7"/>
      <c r="G14" s="7"/>
    </row>
    <row r="15" spans="3:7">
      <c r="C15" s="193">
        <v>9</v>
      </c>
      <c r="D15">
        <v>42522</v>
      </c>
      <c r="E15" s="349">
        <v>10341.078485660049</v>
      </c>
      <c r="F15" s="7"/>
      <c r="G15" s="7"/>
    </row>
    <row r="16" spans="3:7">
      <c r="C16" s="193">
        <v>10</v>
      </c>
      <c r="D16">
        <v>42552</v>
      </c>
      <c r="E16" s="349">
        <v>10482.199375199403</v>
      </c>
      <c r="F16" s="7"/>
      <c r="G16" s="7"/>
    </row>
    <row r="17" spans="3:7">
      <c r="C17" s="193">
        <v>11</v>
      </c>
      <c r="D17">
        <v>42583</v>
      </c>
      <c r="E17" s="349">
        <v>10064.779057021928</v>
      </c>
      <c r="F17" s="7"/>
      <c r="G17" s="7"/>
    </row>
    <row r="18" spans="3:7">
      <c r="C18" s="193">
        <v>12</v>
      </c>
      <c r="D18">
        <v>42614</v>
      </c>
      <c r="E18" s="349">
        <v>9528.6226852741511</v>
      </c>
      <c r="F18" s="7"/>
      <c r="G18" s="7"/>
    </row>
    <row r="19" spans="3:7">
      <c r="C19" s="193">
        <v>13</v>
      </c>
      <c r="D19" s="201" t="s">
        <v>7</v>
      </c>
      <c r="E19" s="350">
        <f>SUM(E7:E18)</f>
        <v>116731.74000000003</v>
      </c>
      <c r="F19" s="7"/>
      <c r="G19" s="351"/>
    </row>
    <row r="22" spans="3:7">
      <c r="C22" s="178" t="s">
        <v>455</v>
      </c>
    </row>
    <row r="23" spans="3:7">
      <c r="C23" s="178" t="s">
        <v>456</v>
      </c>
    </row>
  </sheetData>
  <mergeCells count="1">
    <mergeCell ref="C1:F1"/>
  </mergeCells>
  <pageMargins left="0.7" right="0.7" top="0.75" bottom="0.75" header="0.3" footer="0.3"/>
  <pageSetup orientation="portrait" r:id="rId1"/>
  <headerFooter>
    <oddHeader>&amp;RQuestar Gas Company
Docket No. 15-057-13
Exhibit 1.2R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L21"/>
  <sheetViews>
    <sheetView view="pageLayout" zoomScaleNormal="100" workbookViewId="0">
      <selection activeCell="G25" sqref="G25"/>
    </sheetView>
  </sheetViews>
  <sheetFormatPr defaultRowHeight="12.75"/>
  <cols>
    <col min="1" max="1" width="3.28515625" customWidth="1"/>
    <col min="2" max="2" width="5.7109375" customWidth="1"/>
    <col min="3" max="3" width="18.28515625" customWidth="1"/>
    <col min="4" max="4" width="2.7109375" customWidth="1"/>
    <col min="5" max="5" width="17.140625" customWidth="1"/>
    <col min="6" max="6" width="2.5703125" customWidth="1"/>
    <col min="7" max="7" width="17.85546875" customWidth="1"/>
    <col min="8" max="8" width="2.7109375" customWidth="1"/>
    <col min="9" max="9" width="14" bestFit="1" customWidth="1"/>
    <col min="10" max="10" width="2.5703125" customWidth="1"/>
    <col min="11" max="11" width="16" bestFit="1" customWidth="1"/>
    <col min="12" max="12" width="3.85546875" customWidth="1"/>
  </cols>
  <sheetData>
    <row r="1" spans="1:12">
      <c r="A1" s="37"/>
      <c r="B1" s="356" t="s">
        <v>61</v>
      </c>
      <c r="C1" s="356"/>
      <c r="D1" s="356"/>
      <c r="E1" s="356"/>
      <c r="F1" s="356"/>
      <c r="G1" s="356"/>
      <c r="H1" s="356"/>
      <c r="I1" s="356"/>
      <c r="J1" s="356"/>
      <c r="K1" s="356"/>
      <c r="L1" s="38"/>
    </row>
    <row r="2" spans="1:12">
      <c r="A2" s="37"/>
      <c r="B2" s="39"/>
      <c r="C2" s="38"/>
      <c r="D2" s="38"/>
      <c r="E2" s="38"/>
      <c r="F2" s="38"/>
      <c r="G2" s="38"/>
      <c r="H2" s="38"/>
      <c r="I2" s="39"/>
      <c r="J2" s="38"/>
      <c r="K2" s="39"/>
      <c r="L2" s="38"/>
    </row>
    <row r="3" spans="1:12">
      <c r="A3" s="37"/>
      <c r="B3" s="39"/>
      <c r="C3" s="38"/>
      <c r="D3" s="38"/>
      <c r="E3" s="38"/>
      <c r="F3" s="38"/>
      <c r="G3" s="38"/>
      <c r="H3" s="38"/>
      <c r="I3" s="39"/>
      <c r="J3" s="38"/>
      <c r="K3" s="39"/>
      <c r="L3" s="38"/>
    </row>
    <row r="4" spans="1:12">
      <c r="A4" s="37"/>
      <c r="B4" s="39"/>
      <c r="C4" s="40" t="s">
        <v>62</v>
      </c>
      <c r="D4" s="40"/>
      <c r="E4" s="40" t="s">
        <v>63</v>
      </c>
      <c r="F4" s="40"/>
      <c r="G4" s="40" t="s">
        <v>64</v>
      </c>
      <c r="H4" s="40"/>
      <c r="I4" s="40" t="s">
        <v>158</v>
      </c>
      <c r="J4" s="40"/>
      <c r="K4" s="40" t="s">
        <v>78</v>
      </c>
      <c r="L4" s="40"/>
    </row>
    <row r="5" spans="1:12">
      <c r="A5" s="37"/>
      <c r="B5" s="39"/>
      <c r="C5" s="41" t="s">
        <v>65</v>
      </c>
      <c r="D5" s="39"/>
      <c r="E5" s="39"/>
      <c r="F5" s="39"/>
      <c r="G5" s="39"/>
      <c r="H5" s="39"/>
      <c r="I5" s="39"/>
      <c r="J5" s="39"/>
      <c r="K5" s="40" t="s">
        <v>7</v>
      </c>
      <c r="L5" s="39"/>
    </row>
    <row r="6" spans="1:12">
      <c r="A6" s="37"/>
      <c r="B6" s="39"/>
      <c r="C6" s="42" t="s">
        <v>451</v>
      </c>
      <c r="D6" s="40"/>
      <c r="E6" s="40" t="s">
        <v>309</v>
      </c>
      <c r="F6" s="40"/>
      <c r="G6" s="40" t="s">
        <v>310</v>
      </c>
      <c r="H6" s="40"/>
      <c r="I6" s="40" t="s">
        <v>66</v>
      </c>
      <c r="J6" s="40"/>
      <c r="K6" s="40" t="s">
        <v>311</v>
      </c>
      <c r="L6" s="40"/>
    </row>
    <row r="7" spans="1:12">
      <c r="A7" s="37"/>
      <c r="B7" s="39"/>
      <c r="C7" s="43" t="s">
        <v>67</v>
      </c>
      <c r="D7" s="44"/>
      <c r="E7" s="44" t="s">
        <v>312</v>
      </c>
      <c r="F7" s="44"/>
      <c r="G7" s="44" t="s">
        <v>67</v>
      </c>
      <c r="H7" s="44"/>
      <c r="I7" s="44" t="s">
        <v>68</v>
      </c>
      <c r="J7" s="44"/>
      <c r="K7" s="44" t="s">
        <v>45</v>
      </c>
      <c r="L7" s="44"/>
    </row>
    <row r="8" spans="1:12">
      <c r="A8" s="37"/>
      <c r="B8" s="39"/>
      <c r="C8" s="45"/>
      <c r="D8" s="39"/>
      <c r="E8" s="40" t="s">
        <v>48</v>
      </c>
      <c r="F8" s="39"/>
      <c r="G8" s="39"/>
      <c r="H8" s="39"/>
      <c r="I8" s="46"/>
      <c r="J8" s="39"/>
      <c r="K8" s="47"/>
      <c r="L8" s="39"/>
    </row>
    <row r="9" spans="1:12">
      <c r="A9" s="48">
        <v>1</v>
      </c>
      <c r="B9" s="39" t="s">
        <v>69</v>
      </c>
      <c r="C9" s="49">
        <v>274868630</v>
      </c>
      <c r="D9" s="50"/>
      <c r="E9" s="49">
        <v>-465441</v>
      </c>
      <c r="F9" s="50"/>
      <c r="G9" s="49">
        <f t="shared" ref="G9:G15" si="0">C9+E9</f>
        <v>274403189</v>
      </c>
      <c r="H9" s="50"/>
      <c r="I9" s="51">
        <f>G9/$G$17</f>
        <v>0.91221033631803605</v>
      </c>
      <c r="J9" s="50"/>
      <c r="K9" s="50">
        <f ca="1">I9*$K$17</f>
        <v>4846630.7142636077</v>
      </c>
      <c r="L9" s="50"/>
    </row>
    <row r="10" spans="1:12">
      <c r="A10" s="48">
        <v>2</v>
      </c>
      <c r="B10" s="39" t="s">
        <v>70</v>
      </c>
      <c r="C10" s="52">
        <v>3628392</v>
      </c>
      <c r="D10" s="53"/>
      <c r="E10" s="53">
        <v>-5966</v>
      </c>
      <c r="F10" s="53"/>
      <c r="G10" s="53">
        <f t="shared" si="0"/>
        <v>3622426</v>
      </c>
      <c r="H10" s="53"/>
      <c r="I10" s="51">
        <f t="shared" ref="I10:I15" si="1">G10/$G$17</f>
        <v>1.2042186724539845E-2</v>
      </c>
      <c r="J10" s="53"/>
      <c r="K10" s="50">
        <f t="shared" ref="K10:K15" ca="1" si="2">I10*$K$17</f>
        <v>63980.893136584738</v>
      </c>
      <c r="L10" s="53"/>
    </row>
    <row r="11" spans="1:12">
      <c r="A11" s="48">
        <v>3</v>
      </c>
      <c r="B11" s="39" t="s">
        <v>71</v>
      </c>
      <c r="C11" s="52">
        <v>3687190</v>
      </c>
      <c r="D11" s="53"/>
      <c r="E11" s="53">
        <v>-6491</v>
      </c>
      <c r="F11" s="53"/>
      <c r="G11" s="53">
        <f t="shared" si="0"/>
        <v>3680699</v>
      </c>
      <c r="H11" s="53"/>
      <c r="I11" s="51">
        <f t="shared" si="1"/>
        <v>1.2235906167531672E-2</v>
      </c>
      <c r="J11" s="53"/>
      <c r="K11" s="50">
        <f t="shared" ca="1" si="2"/>
        <v>65010.136683795419</v>
      </c>
      <c r="L11" s="53"/>
    </row>
    <row r="12" spans="1:12">
      <c r="A12" s="48">
        <v>4</v>
      </c>
      <c r="B12" s="39" t="s">
        <v>72</v>
      </c>
      <c r="C12" s="52">
        <v>917858</v>
      </c>
      <c r="D12" s="53"/>
      <c r="E12" s="53">
        <v>19433</v>
      </c>
      <c r="F12" s="53"/>
      <c r="G12" s="53">
        <f t="shared" si="0"/>
        <v>937291</v>
      </c>
      <c r="H12" s="53"/>
      <c r="I12" s="51">
        <f t="shared" si="1"/>
        <v>3.1158768287414774E-3</v>
      </c>
      <c r="J12" s="53"/>
      <c r="K12" s="50">
        <f t="shared" ca="1" si="2"/>
        <v>16554.848962789754</v>
      </c>
      <c r="L12" s="53"/>
    </row>
    <row r="13" spans="1:12">
      <c r="A13" s="48">
        <v>5</v>
      </c>
      <c r="B13" s="39" t="s">
        <v>73</v>
      </c>
      <c r="C13" s="52">
        <v>12786004.102</v>
      </c>
      <c r="D13" s="53"/>
      <c r="E13" s="53">
        <f>403481-E14</f>
        <v>394418.89799999999</v>
      </c>
      <c r="F13" s="53"/>
      <c r="G13" s="53">
        <f t="shared" si="0"/>
        <v>13180423</v>
      </c>
      <c r="H13" s="53"/>
      <c r="I13" s="51">
        <f t="shared" si="1"/>
        <v>4.3816247695444885E-2</v>
      </c>
      <c r="J13" s="53"/>
      <c r="K13" s="50">
        <f t="shared" ca="1" si="2"/>
        <v>232798.47137194345</v>
      </c>
      <c r="L13" s="53"/>
    </row>
    <row r="14" spans="1:12">
      <c r="A14" s="48">
        <v>6</v>
      </c>
      <c r="B14" s="39" t="s">
        <v>74</v>
      </c>
      <c r="C14" s="52">
        <v>21967.898000000001</v>
      </c>
      <c r="D14" s="53"/>
      <c r="E14" s="53">
        <f>G14-C14</f>
        <v>9062.101999999999</v>
      </c>
      <c r="F14" s="53"/>
      <c r="G14" s="53">
        <v>31030</v>
      </c>
      <c r="H14" s="53"/>
      <c r="I14" s="51">
        <f t="shared" si="1"/>
        <v>1.0315436507535872E-4</v>
      </c>
      <c r="J14" s="53"/>
      <c r="K14" s="50">
        <f t="shared" ca="1" si="2"/>
        <v>548.06560962963067</v>
      </c>
      <c r="L14" s="53"/>
    </row>
    <row r="15" spans="1:12">
      <c r="A15" s="48">
        <v>7</v>
      </c>
      <c r="B15" s="39" t="s">
        <v>75</v>
      </c>
      <c r="C15" s="54">
        <v>4901271</v>
      </c>
      <c r="D15" s="53"/>
      <c r="E15" s="53">
        <v>54984</v>
      </c>
      <c r="F15" s="53"/>
      <c r="G15" s="53">
        <f t="shared" si="0"/>
        <v>4956255</v>
      </c>
      <c r="H15" s="53"/>
      <c r="I15" s="51">
        <f t="shared" si="1"/>
        <v>1.6476291900630744E-2</v>
      </c>
      <c r="J15" s="53"/>
      <c r="K15" s="55">
        <f t="shared" ca="1" si="2"/>
        <v>87539.571964386225</v>
      </c>
      <c r="L15" s="53"/>
    </row>
    <row r="16" spans="1:12">
      <c r="A16" s="48"/>
      <c r="B16" s="39"/>
      <c r="C16" s="56"/>
      <c r="D16" s="56"/>
      <c r="E16" s="49"/>
      <c r="F16" s="56"/>
      <c r="G16" s="49"/>
      <c r="H16" s="56"/>
      <c r="I16" s="49"/>
      <c r="J16" s="56"/>
      <c r="K16" s="56"/>
      <c r="L16" s="56"/>
    </row>
    <row r="17" spans="1:12">
      <c r="A17" s="48">
        <v>8</v>
      </c>
      <c r="B17" s="39" t="s">
        <v>76</v>
      </c>
      <c r="C17" s="56">
        <v>300811313</v>
      </c>
      <c r="D17" s="56"/>
      <c r="E17" s="56"/>
      <c r="F17" s="56"/>
      <c r="G17" s="56">
        <v>300811313</v>
      </c>
      <c r="H17" s="56"/>
      <c r="I17" s="57">
        <f>SUM(I9:I15)</f>
        <v>1</v>
      </c>
      <c r="J17" s="56"/>
      <c r="K17" s="56">
        <f ca="1">'Exhibit 1.1 Page 4'!D21</f>
        <v>5313062.7019927371</v>
      </c>
      <c r="L17" s="56" t="s">
        <v>50</v>
      </c>
    </row>
    <row r="18" spans="1:12">
      <c r="A18" s="48"/>
      <c r="B18" s="39"/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1:12">
      <c r="A19" s="37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</row>
    <row r="20" spans="1:12">
      <c r="A20" s="37"/>
      <c r="B20" s="37" t="s">
        <v>306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</row>
    <row r="21" spans="1:12">
      <c r="A21" s="37"/>
      <c r="B21" s="39" t="s">
        <v>444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</row>
  </sheetData>
  <mergeCells count="1">
    <mergeCell ref="B1:K1"/>
  </mergeCells>
  <pageMargins left="0.7" right="0.7" top="0.86458333333333304" bottom="0.75" header="0.3" footer="0.3"/>
  <pageSetup scale="74" orientation="portrait" r:id="rId1"/>
  <headerFooter scaleWithDoc="0">
    <oddHeader>&amp;RQuestar Gas Company
Docket 15-057-13
Exhibit 1.3R</oddHeader>
  </headerFooter>
  <colBreaks count="1" manualBreakCount="1">
    <brk id="12" max="2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229"/>
  <sheetViews>
    <sheetView view="pageLayout" topLeftCell="A72" zoomScaleNormal="100" workbookViewId="0">
      <selection activeCell="J79" sqref="J79"/>
    </sheetView>
  </sheetViews>
  <sheetFormatPr defaultRowHeight="12.75"/>
  <cols>
    <col min="1" max="1" width="5.140625" style="242" bestFit="1" customWidth="1"/>
    <col min="2" max="2" width="9.28515625" style="240" customWidth="1"/>
    <col min="3" max="3" width="16" style="240" customWidth="1"/>
    <col min="4" max="4" width="10.42578125" style="240" bestFit="1" customWidth="1"/>
    <col min="5" max="5" width="10.140625" style="278" customWidth="1"/>
    <col min="6" max="6" width="12.7109375" style="240" customWidth="1"/>
    <col min="7" max="7" width="10.7109375" style="240" customWidth="1"/>
    <col min="8" max="8" width="14.42578125" style="240" customWidth="1"/>
    <col min="9" max="9" width="10.28515625" style="281" customWidth="1"/>
    <col min="10" max="10" width="12.7109375" style="240" customWidth="1"/>
    <col min="11" max="11" width="23.85546875" style="240" bestFit="1" customWidth="1"/>
    <col min="12" max="12" width="15.5703125" style="240" customWidth="1"/>
    <col min="13" max="13" width="1.7109375" style="281" customWidth="1"/>
    <col min="14" max="15" width="9.85546875" style="242" bestFit="1" customWidth="1"/>
    <col min="16" max="16384" width="9.140625" style="242"/>
  </cols>
  <sheetData>
    <row r="1" spans="1:13">
      <c r="A1" s="357" t="s">
        <v>450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</row>
    <row r="3" spans="1:13">
      <c r="C3" s="346" t="s">
        <v>62</v>
      </c>
      <c r="D3" s="346" t="s">
        <v>63</v>
      </c>
      <c r="E3" s="347" t="s">
        <v>64</v>
      </c>
      <c r="F3" s="346" t="s">
        <v>158</v>
      </c>
      <c r="G3" s="346" t="s">
        <v>78</v>
      </c>
      <c r="H3" s="346" t="s">
        <v>79</v>
      </c>
      <c r="I3" s="348"/>
      <c r="J3" s="346" t="s">
        <v>80</v>
      </c>
      <c r="K3" s="346" t="s">
        <v>81</v>
      </c>
      <c r="L3" s="346" t="s">
        <v>82</v>
      </c>
    </row>
    <row r="4" spans="1:13">
      <c r="C4" s="242"/>
      <c r="D4" s="242"/>
      <c r="E4" s="242"/>
      <c r="F4" s="242"/>
      <c r="G4" s="242"/>
      <c r="H4" s="242"/>
      <c r="I4" s="242"/>
      <c r="J4" s="242"/>
      <c r="K4" s="242"/>
      <c r="L4" s="242"/>
    </row>
    <row r="5" spans="1:13">
      <c r="B5" s="236" t="s">
        <v>85</v>
      </c>
      <c r="C5" s="237"/>
      <c r="D5" s="237"/>
      <c r="E5" s="238"/>
      <c r="F5" s="239" t="s">
        <v>345</v>
      </c>
      <c r="G5" s="239"/>
      <c r="H5" s="239"/>
      <c r="I5" s="237"/>
      <c r="J5" s="358" t="s">
        <v>346</v>
      </c>
      <c r="K5" s="358"/>
      <c r="L5" s="358"/>
      <c r="M5" s="240"/>
    </row>
    <row r="6" spans="1:13" ht="13.5" thickBot="1">
      <c r="B6" s="243" t="s">
        <v>92</v>
      </c>
      <c r="C6" s="244"/>
      <c r="D6" s="244"/>
      <c r="E6" s="245" t="s">
        <v>93</v>
      </c>
      <c r="F6" s="246" t="s">
        <v>93</v>
      </c>
      <c r="G6" s="246" t="s">
        <v>94</v>
      </c>
      <c r="H6" s="247" t="s">
        <v>95</v>
      </c>
      <c r="I6" s="237"/>
      <c r="J6" s="246" t="s">
        <v>93</v>
      </c>
      <c r="K6" s="246" t="s">
        <v>347</v>
      </c>
      <c r="L6" s="247" t="s">
        <v>95</v>
      </c>
      <c r="M6" s="237"/>
    </row>
    <row r="7" spans="1:13">
      <c r="A7" s="242">
        <v>1</v>
      </c>
      <c r="B7" s="248" t="s">
        <v>98</v>
      </c>
      <c r="C7" s="248" t="s">
        <v>99</v>
      </c>
      <c r="D7" s="248" t="s">
        <v>100</v>
      </c>
      <c r="E7" s="249">
        <v>45</v>
      </c>
      <c r="F7" s="250">
        <v>55142829</v>
      </c>
      <c r="G7" s="251">
        <v>2.40998</v>
      </c>
      <c r="H7" s="252">
        <v>132893115</v>
      </c>
      <c r="I7" s="253"/>
      <c r="J7" s="250">
        <v>55142829</v>
      </c>
      <c r="K7" s="254">
        <v>2.3494900953154665</v>
      </c>
      <c r="L7" s="252">
        <v>129557531</v>
      </c>
      <c r="M7" s="237"/>
    </row>
    <row r="8" spans="1:13">
      <c r="A8" s="242">
        <f>A7+1</f>
        <v>2</v>
      </c>
      <c r="B8" s="248"/>
      <c r="C8" s="248" t="s">
        <v>101</v>
      </c>
      <c r="D8" s="248" t="s">
        <v>257</v>
      </c>
      <c r="E8" s="249">
        <v>45</v>
      </c>
      <c r="F8" s="250">
        <v>15485340</v>
      </c>
      <c r="G8" s="251">
        <v>1.0005500000000001</v>
      </c>
      <c r="H8" s="252">
        <v>15493857</v>
      </c>
      <c r="I8" s="256"/>
      <c r="J8" s="250">
        <v>15485340</v>
      </c>
      <c r="K8" s="251">
        <v>1.3494900953154665</v>
      </c>
      <c r="L8" s="252">
        <v>20897313</v>
      </c>
      <c r="M8" s="237"/>
    </row>
    <row r="9" spans="1:13" hidden="1">
      <c r="A9" s="242">
        <f t="shared" ref="A9:A72" si="0">A8+1</f>
        <v>3</v>
      </c>
      <c r="C9" s="248" t="s">
        <v>110</v>
      </c>
      <c r="D9" s="248" t="s">
        <v>108</v>
      </c>
      <c r="E9" s="249">
        <v>200</v>
      </c>
      <c r="F9" s="257">
        <v>0</v>
      </c>
      <c r="G9" s="258">
        <v>1.0005500000000001</v>
      </c>
      <c r="H9" s="259">
        <v>0</v>
      </c>
      <c r="I9" s="256"/>
      <c r="J9" s="259">
        <v>0</v>
      </c>
      <c r="K9" s="258">
        <v>1.3494900953154665</v>
      </c>
      <c r="L9" s="259">
        <v>0</v>
      </c>
      <c r="M9" s="237"/>
    </row>
    <row r="10" spans="1:13">
      <c r="A10" s="242">
        <f t="shared" si="0"/>
        <v>4</v>
      </c>
      <c r="C10" s="248"/>
      <c r="D10" s="248"/>
      <c r="E10" s="260"/>
      <c r="F10" s="250"/>
      <c r="G10" s="251"/>
      <c r="H10" s="252"/>
      <c r="I10" s="256"/>
      <c r="J10" s="250"/>
      <c r="K10" s="251"/>
      <c r="L10" s="252"/>
      <c r="M10" s="237"/>
    </row>
    <row r="11" spans="1:13">
      <c r="A11" s="242">
        <f t="shared" si="0"/>
        <v>5</v>
      </c>
      <c r="B11" s="237" t="s">
        <v>103</v>
      </c>
      <c r="C11" s="248" t="s">
        <v>99</v>
      </c>
      <c r="D11" s="248" t="s">
        <v>100</v>
      </c>
      <c r="E11" s="260">
        <v>45</v>
      </c>
      <c r="F11" s="250">
        <v>23351901</v>
      </c>
      <c r="G11" s="251">
        <v>2.0297800000000001</v>
      </c>
      <c r="H11" s="250">
        <v>47399222</v>
      </c>
      <c r="I11" s="256"/>
      <c r="J11" s="250">
        <v>23351901</v>
      </c>
      <c r="K11" s="254">
        <v>1.7266954328012654</v>
      </c>
      <c r="L11" s="250">
        <v>40321621</v>
      </c>
      <c r="M11" s="237"/>
    </row>
    <row r="12" spans="1:13">
      <c r="A12" s="242">
        <f t="shared" si="0"/>
        <v>6</v>
      </c>
      <c r="B12" s="237"/>
      <c r="C12" s="248" t="s">
        <v>101</v>
      </c>
      <c r="D12" s="248" t="s">
        <v>257</v>
      </c>
      <c r="E12" s="260">
        <v>45</v>
      </c>
      <c r="F12" s="250">
        <v>4515425</v>
      </c>
      <c r="G12" s="251">
        <v>0.75351000000000001</v>
      </c>
      <c r="H12" s="250">
        <v>3402418</v>
      </c>
      <c r="I12" s="256"/>
      <c r="J12" s="250">
        <v>4515425</v>
      </c>
      <c r="K12" s="251">
        <v>0.72669543280126536</v>
      </c>
      <c r="L12" s="250">
        <v>3281339</v>
      </c>
      <c r="M12" s="237"/>
    </row>
    <row r="13" spans="1:13" hidden="1">
      <c r="A13" s="242">
        <f t="shared" si="0"/>
        <v>7</v>
      </c>
      <c r="B13" s="237"/>
      <c r="C13" s="248" t="s">
        <v>110</v>
      </c>
      <c r="D13" s="248" t="s">
        <v>108</v>
      </c>
      <c r="E13" s="260">
        <v>200</v>
      </c>
      <c r="F13" s="257">
        <v>0</v>
      </c>
      <c r="G13" s="251">
        <v>0.75351000000000001</v>
      </c>
      <c r="H13" s="257">
        <v>0</v>
      </c>
      <c r="I13" s="256"/>
      <c r="J13" s="250">
        <v>0</v>
      </c>
      <c r="K13" s="258">
        <v>0.72669543280126536</v>
      </c>
      <c r="L13" s="259">
        <v>0</v>
      </c>
      <c r="M13" s="237"/>
    </row>
    <row r="14" spans="1:13" ht="13.5" thickBot="1">
      <c r="A14" s="242">
        <f t="shared" si="0"/>
        <v>8</v>
      </c>
      <c r="B14" s="236" t="s">
        <v>104</v>
      </c>
      <c r="D14" s="248"/>
      <c r="E14" s="260"/>
      <c r="F14" s="261">
        <v>98495495</v>
      </c>
      <c r="G14" s="262"/>
      <c r="H14" s="261">
        <v>199188612</v>
      </c>
      <c r="I14" s="263"/>
      <c r="J14" s="261">
        <v>98495495</v>
      </c>
      <c r="K14" s="264"/>
      <c r="L14" s="261">
        <v>194057803.04435086</v>
      </c>
      <c r="M14" s="237"/>
    </row>
    <row r="15" spans="1:13" ht="13.5" thickTop="1">
      <c r="A15" s="242">
        <f t="shared" si="0"/>
        <v>9</v>
      </c>
      <c r="B15" s="237"/>
      <c r="C15" s="248"/>
      <c r="D15" s="248"/>
      <c r="E15" s="260"/>
      <c r="F15" s="250"/>
      <c r="G15" s="265"/>
      <c r="H15" s="252"/>
      <c r="I15" s="256"/>
      <c r="J15" s="250"/>
      <c r="K15" s="265"/>
      <c r="L15" s="252"/>
      <c r="M15" s="237"/>
    </row>
    <row r="16" spans="1:13" ht="13.5" thickBot="1">
      <c r="A16" s="242">
        <f t="shared" si="0"/>
        <v>10</v>
      </c>
      <c r="B16" s="267" t="s">
        <v>348</v>
      </c>
      <c r="C16" s="268"/>
      <c r="D16" s="268"/>
      <c r="E16" s="269"/>
      <c r="F16" s="246" t="s">
        <v>349</v>
      </c>
      <c r="G16" s="246" t="s">
        <v>94</v>
      </c>
      <c r="H16" s="247" t="s">
        <v>95</v>
      </c>
      <c r="I16" s="237"/>
      <c r="J16" s="246" t="s">
        <v>349</v>
      </c>
      <c r="K16" s="246" t="s">
        <v>347</v>
      </c>
      <c r="L16" s="247" t="s">
        <v>95</v>
      </c>
      <c r="M16" s="237"/>
    </row>
    <row r="17" spans="1:13">
      <c r="A17" s="242">
        <f t="shared" si="0"/>
        <v>11</v>
      </c>
      <c r="B17" s="271" t="s">
        <v>152</v>
      </c>
      <c r="C17" s="248" t="s">
        <v>350</v>
      </c>
      <c r="D17" s="237"/>
      <c r="E17" s="238"/>
      <c r="F17" s="250">
        <v>923184</v>
      </c>
      <c r="G17" s="272"/>
      <c r="H17" s="252"/>
      <c r="I17" s="237"/>
      <c r="J17" s="250">
        <v>923184</v>
      </c>
      <c r="K17" s="272"/>
      <c r="L17" s="252"/>
      <c r="M17" s="237"/>
    </row>
    <row r="18" spans="1:13">
      <c r="A18" s="242">
        <f t="shared" si="0"/>
        <v>12</v>
      </c>
      <c r="B18" s="237"/>
      <c r="C18" s="248" t="s">
        <v>351</v>
      </c>
      <c r="D18" s="237"/>
      <c r="E18" s="238"/>
      <c r="F18" s="250">
        <v>11078208</v>
      </c>
      <c r="G18" s="272"/>
      <c r="H18" s="252"/>
      <c r="I18" s="237"/>
      <c r="J18" s="250">
        <v>11078208</v>
      </c>
      <c r="K18" s="272"/>
      <c r="L18" s="252"/>
      <c r="M18" s="237"/>
    </row>
    <row r="19" spans="1:13">
      <c r="A19" s="242">
        <f t="shared" si="0"/>
        <v>13</v>
      </c>
      <c r="B19" s="237"/>
      <c r="C19" s="248" t="s">
        <v>352</v>
      </c>
      <c r="D19" s="237"/>
      <c r="E19" s="238"/>
      <c r="F19" s="234">
        <v>1</v>
      </c>
      <c r="G19" s="272"/>
      <c r="H19" s="252"/>
      <c r="I19" s="237"/>
      <c r="J19" s="235">
        <v>1</v>
      </c>
      <c r="K19" s="272"/>
      <c r="L19" s="252"/>
      <c r="M19" s="237"/>
    </row>
    <row r="20" spans="1:13">
      <c r="A20" s="242">
        <f t="shared" si="0"/>
        <v>14</v>
      </c>
      <c r="B20" s="237"/>
      <c r="C20" s="248" t="s">
        <v>353</v>
      </c>
      <c r="D20" s="237"/>
      <c r="E20" s="238"/>
      <c r="F20" s="273">
        <v>11078208</v>
      </c>
      <c r="G20" s="272"/>
      <c r="H20" s="252"/>
      <c r="I20" s="237"/>
      <c r="J20" s="250">
        <v>11078208</v>
      </c>
      <c r="K20" s="272"/>
      <c r="L20" s="252"/>
      <c r="M20" s="237"/>
    </row>
    <row r="21" spans="1:13">
      <c r="A21" s="242">
        <f t="shared" si="0"/>
        <v>15</v>
      </c>
      <c r="B21" s="237"/>
      <c r="C21" s="248"/>
      <c r="D21" s="274" t="s">
        <v>151</v>
      </c>
      <c r="E21" s="238"/>
      <c r="F21" s="252"/>
      <c r="G21" s="272"/>
      <c r="H21" s="252"/>
      <c r="I21" s="237"/>
      <c r="J21" s="252"/>
      <c r="K21" s="272"/>
      <c r="L21" s="252"/>
      <c r="M21" s="237"/>
    </row>
    <row r="22" spans="1:13">
      <c r="A22" s="242">
        <f t="shared" si="0"/>
        <v>16</v>
      </c>
      <c r="B22" s="237"/>
      <c r="C22" s="248" t="s">
        <v>354</v>
      </c>
      <c r="D22" s="237">
        <v>0.96549300000000005</v>
      </c>
      <c r="E22" s="238"/>
      <c r="F22" s="252">
        <v>10695932.276544001</v>
      </c>
      <c r="G22" s="275">
        <v>5</v>
      </c>
      <c r="H22" s="252">
        <v>53479661.382720008</v>
      </c>
      <c r="I22" s="233">
        <v>0.96775599999999995</v>
      </c>
      <c r="J22" s="252">
        <v>10721002.261248</v>
      </c>
      <c r="K22" s="275">
        <v>6.75</v>
      </c>
      <c r="L22" s="252">
        <v>72366765.263423994</v>
      </c>
      <c r="M22" s="237"/>
    </row>
    <row r="23" spans="1:13">
      <c r="A23" s="242">
        <f t="shared" si="0"/>
        <v>17</v>
      </c>
      <c r="B23" s="237"/>
      <c r="C23" s="248" t="s">
        <v>355</v>
      </c>
      <c r="D23" s="237">
        <v>2.5637E-2</v>
      </c>
      <c r="E23" s="238"/>
      <c r="F23" s="252">
        <v>284012.01849599998</v>
      </c>
      <c r="G23" s="275">
        <v>21</v>
      </c>
      <c r="H23" s="252">
        <v>5964252.3884159997</v>
      </c>
      <c r="I23" s="233">
        <v>3.0702E-2</v>
      </c>
      <c r="J23" s="252">
        <v>340123.142016</v>
      </c>
      <c r="K23" s="275">
        <v>18.25</v>
      </c>
      <c r="L23" s="252">
        <v>6207247.3417919995</v>
      </c>
      <c r="M23" s="237"/>
    </row>
    <row r="24" spans="1:13">
      <c r="A24" s="242">
        <f t="shared" si="0"/>
        <v>18</v>
      </c>
      <c r="B24" s="237"/>
      <c r="C24" s="248" t="s">
        <v>356</v>
      </c>
      <c r="D24" s="237">
        <v>8.8100000000000001E-3</v>
      </c>
      <c r="E24" s="238"/>
      <c r="F24" s="252">
        <v>97599.012480000005</v>
      </c>
      <c r="G24" s="275">
        <v>55</v>
      </c>
      <c r="H24" s="252">
        <v>5367945.6864</v>
      </c>
      <c r="I24" s="233">
        <v>1.3960000000000001E-3</v>
      </c>
      <c r="J24" s="252">
        <v>15465.178368000001</v>
      </c>
      <c r="K24" s="275">
        <v>63.5</v>
      </c>
      <c r="L24" s="252">
        <v>982038.82636800001</v>
      </c>
      <c r="M24" s="237"/>
    </row>
    <row r="25" spans="1:13">
      <c r="A25" s="242">
        <f t="shared" si="0"/>
        <v>19</v>
      </c>
      <c r="B25" s="237"/>
      <c r="C25" s="248" t="s">
        <v>357</v>
      </c>
      <c r="D25" s="237">
        <v>6.7999999999999999E-5</v>
      </c>
      <c r="E25" s="238"/>
      <c r="F25" s="252">
        <v>753.31814399999996</v>
      </c>
      <c r="G25" s="275">
        <v>244</v>
      </c>
      <c r="H25" s="252">
        <v>183809.627136</v>
      </c>
      <c r="I25" s="233">
        <v>1.45E-4</v>
      </c>
      <c r="J25" s="252">
        <v>1606.34016</v>
      </c>
      <c r="K25" s="275">
        <v>420.25</v>
      </c>
      <c r="L25" s="252">
        <v>675064.45224000001</v>
      </c>
      <c r="M25" s="237"/>
    </row>
    <row r="26" spans="1:13">
      <c r="A26" s="242">
        <f t="shared" si="0"/>
        <v>20</v>
      </c>
      <c r="B26" s="237"/>
      <c r="C26" s="276" t="s">
        <v>358</v>
      </c>
      <c r="D26" s="277">
        <v>0</v>
      </c>
      <c r="E26" s="238"/>
      <c r="F26" s="252">
        <v>0</v>
      </c>
      <c r="G26" s="275">
        <v>0</v>
      </c>
      <c r="H26" s="252">
        <v>0</v>
      </c>
      <c r="I26" s="237">
        <v>0</v>
      </c>
      <c r="J26" s="252">
        <v>0</v>
      </c>
      <c r="K26" s="275">
        <v>0</v>
      </c>
      <c r="L26" s="252">
        <v>0</v>
      </c>
      <c r="M26" s="237"/>
    </row>
    <row r="27" spans="1:13">
      <c r="A27" s="242">
        <f t="shared" si="0"/>
        <v>21</v>
      </c>
      <c r="C27" s="248" t="s">
        <v>359</v>
      </c>
      <c r="F27" s="279">
        <v>11078296.625663999</v>
      </c>
      <c r="G27" s="280"/>
      <c r="H27" s="279">
        <v>64995669.084672011</v>
      </c>
      <c r="J27" s="279">
        <v>11078196.921791999</v>
      </c>
      <c r="K27" s="282">
        <v>7.2422539922539935</v>
      </c>
      <c r="L27" s="279">
        <v>80231115.883824006</v>
      </c>
      <c r="M27" s="237"/>
    </row>
    <row r="28" spans="1:13">
      <c r="A28" s="242">
        <f t="shared" si="0"/>
        <v>22</v>
      </c>
      <c r="B28" s="237"/>
      <c r="C28" s="237"/>
      <c r="D28" s="237"/>
      <c r="E28" s="238"/>
      <c r="F28" s="252"/>
      <c r="G28" s="272"/>
      <c r="H28" s="252"/>
      <c r="I28" s="237"/>
      <c r="J28" s="252"/>
      <c r="K28" s="272"/>
      <c r="L28" s="252"/>
      <c r="M28" s="237"/>
    </row>
    <row r="29" spans="1:13">
      <c r="A29" s="242">
        <f t="shared" si="0"/>
        <v>23</v>
      </c>
      <c r="B29" s="237"/>
      <c r="C29" s="276" t="s">
        <v>360</v>
      </c>
      <c r="D29" s="252"/>
      <c r="E29" s="238"/>
      <c r="G29" s="283"/>
      <c r="H29" s="252">
        <v>114270</v>
      </c>
      <c r="I29" s="237"/>
      <c r="J29" s="283"/>
      <c r="K29" s="283"/>
      <c r="L29" s="252">
        <v>114270</v>
      </c>
      <c r="M29" s="237"/>
    </row>
    <row r="30" spans="1:13" ht="13.5" thickBot="1">
      <c r="A30" s="242">
        <f t="shared" si="0"/>
        <v>24</v>
      </c>
      <c r="B30" s="237"/>
      <c r="C30" s="237"/>
      <c r="D30" s="283"/>
      <c r="E30" s="238"/>
      <c r="G30" s="283"/>
      <c r="H30" s="284"/>
      <c r="I30" s="237"/>
      <c r="J30" s="283"/>
      <c r="K30" s="283"/>
      <c r="L30" s="284"/>
      <c r="M30" s="237"/>
    </row>
    <row r="31" spans="1:13">
      <c r="A31" s="242">
        <f t="shared" si="0"/>
        <v>25</v>
      </c>
      <c r="B31" s="285" t="s">
        <v>361</v>
      </c>
      <c r="C31" s="237"/>
      <c r="D31" s="237"/>
      <c r="E31" s="238"/>
      <c r="F31" s="238"/>
      <c r="G31" s="238"/>
      <c r="H31" s="252">
        <v>65109939.084672011</v>
      </c>
      <c r="I31" s="237"/>
      <c r="J31" s="283"/>
      <c r="K31" s="283"/>
      <c r="L31" s="252">
        <v>80345385.883824006</v>
      </c>
      <c r="M31" s="237"/>
    </row>
    <row r="32" spans="1:13" ht="13.5" thickBot="1">
      <c r="A32" s="242">
        <f t="shared" si="0"/>
        <v>26</v>
      </c>
      <c r="B32" s="237"/>
      <c r="C32" s="237"/>
      <c r="D32" s="237"/>
      <c r="E32" s="238"/>
      <c r="F32" s="238"/>
      <c r="G32" s="238"/>
      <c r="H32" s="286"/>
      <c r="I32" s="237"/>
      <c r="J32" s="283"/>
      <c r="K32" s="283"/>
      <c r="L32" s="286"/>
      <c r="M32" s="237"/>
    </row>
    <row r="33" spans="1:13" ht="13.5" thickTop="1">
      <c r="A33" s="242">
        <f t="shared" si="0"/>
        <v>27</v>
      </c>
      <c r="B33" s="237" t="s">
        <v>362</v>
      </c>
      <c r="C33" s="237"/>
      <c r="D33" s="237"/>
      <c r="E33" s="238"/>
      <c r="F33" s="238"/>
      <c r="G33" s="238"/>
      <c r="H33" s="287"/>
      <c r="I33" s="237"/>
      <c r="J33" s="283"/>
      <c r="K33" s="283"/>
      <c r="L33" s="287">
        <v>274403188.92817485</v>
      </c>
      <c r="M33" s="237"/>
    </row>
    <row r="34" spans="1:13">
      <c r="A34" s="242">
        <f t="shared" si="0"/>
        <v>28</v>
      </c>
      <c r="B34" s="237" t="s">
        <v>363</v>
      </c>
      <c r="C34" s="237"/>
      <c r="D34" s="237"/>
      <c r="E34" s="238"/>
      <c r="F34" s="238"/>
      <c r="G34" s="238"/>
      <c r="H34" s="288"/>
      <c r="I34" s="237"/>
      <c r="J34" s="272"/>
      <c r="K34" s="272"/>
      <c r="L34" s="289">
        <v>2541152.7891657003</v>
      </c>
      <c r="M34" s="237"/>
    </row>
    <row r="35" spans="1:13">
      <c r="A35" s="242">
        <f t="shared" si="0"/>
        <v>29</v>
      </c>
      <c r="B35" s="285" t="s">
        <v>364</v>
      </c>
      <c r="C35" s="237"/>
      <c r="D35" s="237"/>
      <c r="E35" s="238"/>
      <c r="F35" s="238"/>
      <c r="G35" s="238"/>
      <c r="H35" s="287">
        <v>264298551.084672</v>
      </c>
      <c r="I35" s="290"/>
      <c r="J35" s="290"/>
      <c r="K35" s="237"/>
      <c r="L35" s="290">
        <v>276944341.71734053</v>
      </c>
      <c r="M35" s="237"/>
    </row>
    <row r="36" spans="1:13" ht="13.5" thickBot="1">
      <c r="A36" s="242">
        <f t="shared" si="0"/>
        <v>30</v>
      </c>
      <c r="B36" s="291"/>
      <c r="C36" s="268"/>
      <c r="D36" s="268"/>
      <c r="E36" s="269"/>
      <c r="F36" s="284"/>
      <c r="G36" s="268"/>
      <c r="H36" s="284"/>
      <c r="I36" s="284"/>
      <c r="J36" s="284"/>
      <c r="K36" s="284"/>
      <c r="L36" s="284"/>
      <c r="M36" s="284"/>
    </row>
    <row r="37" spans="1:13">
      <c r="A37" s="242">
        <f t="shared" si="0"/>
        <v>31</v>
      </c>
      <c r="B37" s="285"/>
      <c r="C37" s="237"/>
      <c r="D37" s="237"/>
      <c r="E37" s="238"/>
      <c r="F37" s="290"/>
      <c r="G37" s="237"/>
      <c r="H37" s="290"/>
      <c r="I37" s="290"/>
      <c r="J37" s="290"/>
      <c r="K37" s="237"/>
      <c r="L37" s="290"/>
      <c r="M37" s="237"/>
    </row>
    <row r="38" spans="1:13">
      <c r="A38" s="242">
        <f t="shared" si="0"/>
        <v>32</v>
      </c>
      <c r="B38" s="236" t="s">
        <v>105</v>
      </c>
      <c r="C38" s="237"/>
      <c r="D38" s="237"/>
      <c r="E38" s="238"/>
      <c r="F38" s="358" t="s">
        <v>345</v>
      </c>
      <c r="G38" s="358"/>
      <c r="H38" s="358"/>
      <c r="I38" s="237"/>
      <c r="J38" s="358" t="s">
        <v>346</v>
      </c>
      <c r="K38" s="358"/>
      <c r="L38" s="358"/>
      <c r="M38" s="240"/>
    </row>
    <row r="39" spans="1:13" ht="13.5" thickBot="1">
      <c r="A39" s="242">
        <f t="shared" si="0"/>
        <v>33</v>
      </c>
      <c r="B39" s="243" t="s">
        <v>92</v>
      </c>
      <c r="C39" s="244"/>
      <c r="D39" s="244"/>
      <c r="E39" s="245" t="s">
        <v>93</v>
      </c>
      <c r="F39" s="246" t="s">
        <v>93</v>
      </c>
      <c r="G39" s="246" t="s">
        <v>94</v>
      </c>
      <c r="H39" s="247" t="s">
        <v>95</v>
      </c>
      <c r="I39" s="237"/>
      <c r="J39" s="246" t="s">
        <v>93</v>
      </c>
      <c r="K39" s="246" t="s">
        <v>347</v>
      </c>
      <c r="L39" s="247" t="s">
        <v>95</v>
      </c>
      <c r="M39" s="237"/>
    </row>
    <row r="40" spans="1:13">
      <c r="A40" s="242">
        <f t="shared" si="0"/>
        <v>34</v>
      </c>
      <c r="B40" s="276" t="s">
        <v>107</v>
      </c>
      <c r="C40" s="248"/>
      <c r="D40" s="248" t="s">
        <v>108</v>
      </c>
      <c r="E40" s="260">
        <v>0</v>
      </c>
      <c r="F40" s="250">
        <v>678836</v>
      </c>
      <c r="G40" s="251">
        <v>5.2494399999999999</v>
      </c>
      <c r="H40" s="250">
        <v>3563509</v>
      </c>
      <c r="I40" s="256"/>
      <c r="J40" s="250">
        <v>678836</v>
      </c>
      <c r="K40" s="251">
        <v>5.4220733027292614</v>
      </c>
      <c r="L40" s="250">
        <v>3680699</v>
      </c>
      <c r="M40" s="237"/>
    </row>
    <row r="41" spans="1:13" ht="13.5" thickBot="1">
      <c r="A41" s="242">
        <f t="shared" si="0"/>
        <v>35</v>
      </c>
      <c r="B41" s="237"/>
      <c r="C41" s="237"/>
      <c r="D41" s="237"/>
      <c r="E41" s="238"/>
      <c r="F41" s="283"/>
      <c r="G41" s="283"/>
      <c r="H41" s="286"/>
      <c r="I41" s="237"/>
      <c r="J41" s="283"/>
      <c r="K41" s="283"/>
      <c r="L41" s="286"/>
      <c r="M41" s="237"/>
    </row>
    <row r="42" spans="1:13" ht="13.5" thickTop="1">
      <c r="A42" s="242">
        <f t="shared" si="0"/>
        <v>36</v>
      </c>
      <c r="B42" s="237" t="s">
        <v>365</v>
      </c>
      <c r="C42" s="237"/>
      <c r="D42" s="237"/>
      <c r="E42" s="238"/>
      <c r="F42" s="283"/>
      <c r="G42" s="283"/>
      <c r="H42" s="287"/>
      <c r="I42" s="237"/>
      <c r="J42" s="283"/>
      <c r="K42" s="283"/>
      <c r="L42" s="287">
        <v>3680698.5525315208</v>
      </c>
      <c r="M42" s="237"/>
    </row>
    <row r="43" spans="1:13">
      <c r="A43" s="242">
        <f t="shared" si="0"/>
        <v>37</v>
      </c>
      <c r="B43" s="237" t="s">
        <v>363</v>
      </c>
      <c r="C43" s="237"/>
      <c r="D43" s="237"/>
      <c r="E43" s="238"/>
      <c r="F43" s="272"/>
      <c r="G43" s="272"/>
      <c r="H43" s="288"/>
      <c r="I43" s="237"/>
      <c r="J43" s="272"/>
      <c r="K43" s="272"/>
      <c r="L43" s="289">
        <v>8834.3205698630136</v>
      </c>
      <c r="M43" s="237"/>
    </row>
    <row r="44" spans="1:13">
      <c r="A44" s="242">
        <f t="shared" si="0"/>
        <v>38</v>
      </c>
      <c r="B44" s="236" t="s">
        <v>366</v>
      </c>
      <c r="C44" s="237"/>
      <c r="D44" s="237"/>
      <c r="E44" s="238"/>
      <c r="F44" s="290"/>
      <c r="G44" s="237"/>
      <c r="H44" s="287">
        <v>3563509</v>
      </c>
      <c r="I44" s="290"/>
      <c r="J44" s="290"/>
      <c r="K44" s="237"/>
      <c r="L44" s="250">
        <v>3689532.8731013839</v>
      </c>
      <c r="M44" s="237"/>
    </row>
    <row r="45" spans="1:13" ht="13.5" thickBot="1">
      <c r="A45" s="242">
        <f t="shared" si="0"/>
        <v>39</v>
      </c>
      <c r="B45" s="291"/>
      <c r="C45" s="268"/>
      <c r="D45" s="268"/>
      <c r="E45" s="269"/>
      <c r="F45" s="284"/>
      <c r="G45" s="268"/>
      <c r="H45" s="284"/>
      <c r="I45" s="284"/>
      <c r="J45" s="284"/>
      <c r="K45" s="268"/>
      <c r="L45" s="284"/>
      <c r="M45" s="268"/>
    </row>
    <row r="46" spans="1:13">
      <c r="A46" s="242">
        <f t="shared" si="0"/>
        <v>40</v>
      </c>
      <c r="B46" s="285"/>
      <c r="C46" s="237"/>
      <c r="D46" s="237"/>
      <c r="E46" s="238"/>
      <c r="F46" s="290"/>
      <c r="G46" s="237"/>
      <c r="H46" s="290"/>
      <c r="I46" s="290"/>
      <c r="J46" s="290"/>
      <c r="K46" s="237"/>
      <c r="L46" s="290"/>
      <c r="M46" s="237"/>
    </row>
    <row r="47" spans="1:13">
      <c r="A47" s="242">
        <f t="shared" si="0"/>
        <v>41</v>
      </c>
      <c r="B47" s="236" t="s">
        <v>109</v>
      </c>
      <c r="C47" s="237"/>
      <c r="D47" s="237"/>
      <c r="E47" s="238"/>
      <c r="F47" s="239" t="s">
        <v>345</v>
      </c>
      <c r="G47" s="239"/>
      <c r="H47" s="239"/>
      <c r="I47" s="237"/>
      <c r="J47" s="358" t="s">
        <v>346</v>
      </c>
      <c r="K47" s="358"/>
      <c r="L47" s="358"/>
      <c r="M47" s="240"/>
    </row>
    <row r="48" spans="1:13" ht="13.5" thickBot="1">
      <c r="A48" s="242">
        <f t="shared" si="0"/>
        <v>42</v>
      </c>
      <c r="B48" s="243" t="s">
        <v>92</v>
      </c>
      <c r="C48" s="244"/>
      <c r="D48" s="244"/>
      <c r="E48" s="245" t="s">
        <v>93</v>
      </c>
      <c r="F48" s="246" t="s">
        <v>93</v>
      </c>
      <c r="G48" s="246" t="s">
        <v>94</v>
      </c>
      <c r="H48" s="247" t="s">
        <v>95</v>
      </c>
      <c r="I48" s="237"/>
      <c r="J48" s="246" t="s">
        <v>93</v>
      </c>
      <c r="K48" s="246" t="s">
        <v>347</v>
      </c>
      <c r="L48" s="247" t="s">
        <v>95</v>
      </c>
      <c r="M48" s="237"/>
    </row>
    <row r="49" spans="1:13">
      <c r="A49" s="242">
        <f t="shared" si="0"/>
        <v>43</v>
      </c>
      <c r="B49" s="248" t="s">
        <v>98</v>
      </c>
      <c r="C49" s="248" t="s">
        <v>99</v>
      </c>
      <c r="D49" s="248" t="s">
        <v>100</v>
      </c>
      <c r="E49" s="260">
        <v>200</v>
      </c>
      <c r="F49" s="250">
        <v>545682</v>
      </c>
      <c r="G49" s="251">
        <v>0.80352000000000001</v>
      </c>
      <c r="H49" s="250">
        <v>438466</v>
      </c>
      <c r="I49" s="256"/>
      <c r="J49" s="250">
        <v>545682</v>
      </c>
      <c r="K49" s="254">
        <v>1.2457212331849348</v>
      </c>
      <c r="L49" s="250">
        <v>679768</v>
      </c>
      <c r="M49" s="237"/>
    </row>
    <row r="50" spans="1:13">
      <c r="A50" s="242">
        <f t="shared" si="0"/>
        <v>44</v>
      </c>
      <c r="C50" s="248" t="s">
        <v>101</v>
      </c>
      <c r="D50" s="248" t="s">
        <v>102</v>
      </c>
      <c r="E50" s="260">
        <v>1800</v>
      </c>
      <c r="F50" s="250">
        <v>1221092</v>
      </c>
      <c r="G50" s="251">
        <v>0.64281999999999995</v>
      </c>
      <c r="H50" s="250">
        <v>784942</v>
      </c>
      <c r="I50" s="256"/>
      <c r="J50" s="250">
        <v>1221092</v>
      </c>
      <c r="K50" s="251">
        <v>0.86572123318493477</v>
      </c>
      <c r="L50" s="250">
        <v>1057125</v>
      </c>
      <c r="M50" s="237"/>
    </row>
    <row r="51" spans="1:13">
      <c r="A51" s="242">
        <f t="shared" si="0"/>
        <v>45</v>
      </c>
      <c r="C51" s="248" t="s">
        <v>110</v>
      </c>
      <c r="D51" s="248" t="s">
        <v>108</v>
      </c>
      <c r="E51" s="260">
        <v>2000</v>
      </c>
      <c r="F51" s="250">
        <v>675610</v>
      </c>
      <c r="G51" s="251">
        <v>0.57853999999999994</v>
      </c>
      <c r="H51" s="250">
        <v>390867</v>
      </c>
      <c r="I51" s="256"/>
      <c r="J51" s="250">
        <v>675610</v>
      </c>
      <c r="K51" s="251">
        <v>0.46572123318493475</v>
      </c>
      <c r="L51" s="250">
        <v>314646</v>
      </c>
      <c r="M51" s="237"/>
    </row>
    <row r="52" spans="1:13">
      <c r="A52" s="242">
        <f t="shared" si="0"/>
        <v>46</v>
      </c>
      <c r="B52" s="240" t="s">
        <v>111</v>
      </c>
      <c r="C52" s="248"/>
      <c r="D52" s="248"/>
      <c r="E52" s="260"/>
      <c r="F52" s="250"/>
      <c r="G52" s="265"/>
      <c r="H52" s="252"/>
      <c r="I52" s="256"/>
      <c r="J52" s="250"/>
      <c r="K52" s="265"/>
      <c r="L52" s="252"/>
      <c r="M52" s="237"/>
    </row>
    <row r="53" spans="1:13">
      <c r="A53" s="242">
        <f t="shared" si="0"/>
        <v>47</v>
      </c>
      <c r="B53" s="237" t="s">
        <v>103</v>
      </c>
      <c r="C53" s="248" t="s">
        <v>99</v>
      </c>
      <c r="D53" s="248" t="s">
        <v>100</v>
      </c>
      <c r="E53" s="260">
        <v>200</v>
      </c>
      <c r="F53" s="250">
        <v>713654</v>
      </c>
      <c r="G53" s="251">
        <v>0.71853999999999996</v>
      </c>
      <c r="H53" s="250">
        <v>512789</v>
      </c>
      <c r="I53" s="256"/>
      <c r="J53" s="250">
        <v>713654</v>
      </c>
      <c r="K53" s="251">
        <v>0.8193675788285133</v>
      </c>
      <c r="L53" s="250">
        <v>584745</v>
      </c>
      <c r="M53" s="237"/>
    </row>
    <row r="54" spans="1:13">
      <c r="A54" s="242">
        <f t="shared" si="0"/>
        <v>48</v>
      </c>
      <c r="B54" s="237"/>
      <c r="C54" s="248" t="s">
        <v>101</v>
      </c>
      <c r="D54" s="248" t="s">
        <v>102</v>
      </c>
      <c r="E54" s="260">
        <v>1800</v>
      </c>
      <c r="F54" s="250">
        <v>1241858</v>
      </c>
      <c r="G54" s="251">
        <v>0.56196000000000002</v>
      </c>
      <c r="H54" s="250">
        <v>697875</v>
      </c>
      <c r="I54" s="256"/>
      <c r="J54" s="250">
        <v>1241858</v>
      </c>
      <c r="K54" s="251">
        <v>0.43936757882851329</v>
      </c>
      <c r="L54" s="250">
        <v>545632</v>
      </c>
      <c r="M54" s="237"/>
    </row>
    <row r="55" spans="1:13">
      <c r="A55" s="242">
        <f t="shared" si="0"/>
        <v>49</v>
      </c>
      <c r="B55" s="237"/>
      <c r="C55" s="248" t="s">
        <v>110</v>
      </c>
      <c r="D55" s="248" t="s">
        <v>108</v>
      </c>
      <c r="E55" s="260">
        <v>2000</v>
      </c>
      <c r="F55" s="250">
        <v>455057</v>
      </c>
      <c r="G55" s="251">
        <v>0.48829999999999996</v>
      </c>
      <c r="H55" s="250">
        <v>222204</v>
      </c>
      <c r="I55" s="256"/>
      <c r="J55" s="250">
        <v>455057</v>
      </c>
      <c r="K55" s="251">
        <v>3.9367578828513272E-2</v>
      </c>
      <c r="L55" s="250">
        <v>17914</v>
      </c>
      <c r="M55" s="237"/>
    </row>
    <row r="56" spans="1:13">
      <c r="A56" s="242">
        <f t="shared" si="0"/>
        <v>50</v>
      </c>
      <c r="B56" s="236" t="s">
        <v>104</v>
      </c>
      <c r="D56" s="248"/>
      <c r="E56" s="260"/>
      <c r="F56" s="279">
        <v>4852953</v>
      </c>
      <c r="G56" s="293"/>
      <c r="H56" s="279">
        <v>3047143</v>
      </c>
      <c r="I56" s="256"/>
      <c r="J56" s="279">
        <v>4852953</v>
      </c>
      <c r="K56" s="293"/>
      <c r="L56" s="279">
        <v>3199830.4335202239</v>
      </c>
      <c r="M56" s="237"/>
    </row>
    <row r="57" spans="1:13">
      <c r="A57" s="242">
        <f t="shared" si="0"/>
        <v>51</v>
      </c>
      <c r="B57" s="237"/>
      <c r="C57" s="248"/>
      <c r="D57" s="248"/>
      <c r="E57" s="260"/>
      <c r="F57" s="250"/>
      <c r="G57" s="265"/>
      <c r="H57" s="252"/>
      <c r="I57" s="256"/>
      <c r="J57" s="250"/>
      <c r="K57" s="265"/>
      <c r="L57" s="252"/>
      <c r="M57" s="237"/>
    </row>
    <row r="58" spans="1:13">
      <c r="A58" s="242">
        <f t="shared" si="0"/>
        <v>52</v>
      </c>
      <c r="B58" s="237"/>
      <c r="C58" s="248"/>
      <c r="D58" s="248"/>
      <c r="E58" s="260"/>
      <c r="F58" s="294"/>
      <c r="G58" s="265"/>
      <c r="H58" s="252"/>
      <c r="I58" s="256"/>
      <c r="J58" s="250"/>
      <c r="K58" s="265"/>
      <c r="L58" s="252"/>
      <c r="M58" s="237"/>
    </row>
    <row r="59" spans="1:13" ht="13.5" thickBot="1">
      <c r="A59" s="242">
        <f t="shared" si="0"/>
        <v>53</v>
      </c>
      <c r="B59" s="267" t="s">
        <v>348</v>
      </c>
      <c r="C59" s="268"/>
      <c r="D59" s="268"/>
      <c r="E59" s="269"/>
      <c r="F59" s="246" t="s">
        <v>349</v>
      </c>
      <c r="G59" s="246" t="s">
        <v>94</v>
      </c>
      <c r="H59" s="247" t="s">
        <v>95</v>
      </c>
      <c r="I59" s="237"/>
      <c r="J59" s="246" t="s">
        <v>349</v>
      </c>
      <c r="K59" s="246" t="s">
        <v>347</v>
      </c>
      <c r="L59" s="247" t="s">
        <v>95</v>
      </c>
      <c r="M59" s="237"/>
    </row>
    <row r="60" spans="1:13">
      <c r="A60" s="242">
        <f t="shared" si="0"/>
        <v>54</v>
      </c>
      <c r="B60" s="271" t="s">
        <v>152</v>
      </c>
      <c r="C60" s="248" t="s">
        <v>354</v>
      </c>
      <c r="D60" s="237"/>
      <c r="E60" s="238"/>
      <c r="F60" s="250">
        <v>144</v>
      </c>
      <c r="G60" s="275">
        <v>5</v>
      </c>
      <c r="H60" s="252">
        <v>720</v>
      </c>
      <c r="I60" s="237"/>
      <c r="J60" s="250">
        <v>180</v>
      </c>
      <c r="K60" s="275">
        <v>6.75</v>
      </c>
      <c r="L60" s="252">
        <v>1215</v>
      </c>
      <c r="M60" s="237"/>
    </row>
    <row r="61" spans="1:13">
      <c r="A61" s="242">
        <f t="shared" si="0"/>
        <v>55</v>
      </c>
      <c r="B61" s="271"/>
      <c r="C61" s="248" t="s">
        <v>355</v>
      </c>
      <c r="D61" s="237"/>
      <c r="E61" s="238"/>
      <c r="F61" s="250">
        <v>1164</v>
      </c>
      <c r="G61" s="275">
        <v>21</v>
      </c>
      <c r="H61" s="252">
        <v>24444</v>
      </c>
      <c r="I61" s="237"/>
      <c r="J61" s="250">
        <v>4620</v>
      </c>
      <c r="K61" s="275">
        <v>18.25</v>
      </c>
      <c r="L61" s="252">
        <v>84315</v>
      </c>
      <c r="M61" s="237"/>
    </row>
    <row r="62" spans="1:13">
      <c r="A62" s="242">
        <f t="shared" si="0"/>
        <v>56</v>
      </c>
      <c r="B62" s="237"/>
      <c r="C62" s="248" t="s">
        <v>356</v>
      </c>
      <c r="D62" s="237"/>
      <c r="E62" s="238"/>
      <c r="F62" s="250">
        <v>5820</v>
      </c>
      <c r="G62" s="275">
        <v>55</v>
      </c>
      <c r="H62" s="252">
        <v>320100</v>
      </c>
      <c r="I62" s="237"/>
      <c r="J62" s="250">
        <v>2052</v>
      </c>
      <c r="K62" s="275">
        <v>63.5</v>
      </c>
      <c r="L62" s="252">
        <v>130302</v>
      </c>
      <c r="M62" s="237"/>
    </row>
    <row r="63" spans="1:13">
      <c r="A63" s="242">
        <f t="shared" si="0"/>
        <v>57</v>
      </c>
      <c r="B63" s="237"/>
      <c r="C63" s="248" t="s">
        <v>357</v>
      </c>
      <c r="D63" s="237"/>
      <c r="E63" s="238"/>
      <c r="F63" s="250">
        <v>216</v>
      </c>
      <c r="G63" s="275">
        <v>244</v>
      </c>
      <c r="H63" s="252">
        <v>52704</v>
      </c>
      <c r="I63" s="237"/>
      <c r="J63" s="250">
        <v>492</v>
      </c>
      <c r="K63" s="275">
        <v>420.25</v>
      </c>
      <c r="L63" s="252">
        <v>206763</v>
      </c>
      <c r="M63" s="237"/>
    </row>
    <row r="64" spans="1:13">
      <c r="A64" s="242">
        <f t="shared" si="0"/>
        <v>58</v>
      </c>
      <c r="B64" s="237"/>
      <c r="C64" s="276" t="s">
        <v>358</v>
      </c>
      <c r="D64" s="237"/>
      <c r="E64" s="238"/>
      <c r="F64" s="250">
        <v>0</v>
      </c>
      <c r="G64" s="275">
        <v>0</v>
      </c>
      <c r="H64" s="252">
        <v>0</v>
      </c>
      <c r="I64" s="237"/>
      <c r="J64" s="250">
        <v>0</v>
      </c>
      <c r="K64" s="275">
        <v>0</v>
      </c>
      <c r="L64" s="252">
        <v>0</v>
      </c>
      <c r="M64" s="237"/>
    </row>
    <row r="65" spans="1:13">
      <c r="A65" s="242">
        <f t="shared" si="0"/>
        <v>59</v>
      </c>
      <c r="B65" s="285" t="s">
        <v>361</v>
      </c>
      <c r="C65" s="248"/>
      <c r="F65" s="279">
        <v>7344</v>
      </c>
      <c r="G65" s="293"/>
      <c r="H65" s="279">
        <v>397968</v>
      </c>
      <c r="I65" s="256"/>
      <c r="J65" s="279">
        <v>7344</v>
      </c>
      <c r="K65" s="282">
        <v>57.542892156862742</v>
      </c>
      <c r="L65" s="279">
        <v>422595</v>
      </c>
      <c r="M65" s="237"/>
    </row>
    <row r="66" spans="1:13" ht="13.5" thickBot="1">
      <c r="A66" s="242">
        <f t="shared" si="0"/>
        <v>60</v>
      </c>
      <c r="B66" s="237"/>
      <c r="C66" s="237"/>
      <c r="D66" s="237"/>
      <c r="E66" s="238"/>
      <c r="F66" s="283"/>
      <c r="G66" s="283"/>
      <c r="H66" s="286"/>
      <c r="I66" s="237"/>
      <c r="J66" s="283"/>
      <c r="K66" s="283"/>
      <c r="L66" s="286"/>
      <c r="M66" s="237"/>
    </row>
    <row r="67" spans="1:13" ht="13.5" thickTop="1">
      <c r="A67" s="242">
        <f t="shared" si="0"/>
        <v>61</v>
      </c>
      <c r="B67" s="237" t="s">
        <v>367</v>
      </c>
      <c r="C67" s="237"/>
      <c r="D67" s="237"/>
      <c r="E67" s="238"/>
      <c r="F67" s="283"/>
      <c r="G67" s="283"/>
      <c r="H67" s="287"/>
      <c r="I67" s="237"/>
      <c r="J67" s="283"/>
      <c r="K67" s="283"/>
      <c r="L67" s="287">
        <v>3622425.4335202239</v>
      </c>
      <c r="M67" s="237"/>
    </row>
    <row r="68" spans="1:13">
      <c r="A68" s="242">
        <f t="shared" si="0"/>
        <v>62</v>
      </c>
      <c r="B68" s="237" t="s">
        <v>363</v>
      </c>
      <c r="C68" s="237"/>
      <c r="D68" s="237"/>
      <c r="E68" s="238"/>
      <c r="F68" s="272"/>
      <c r="G68" s="272"/>
      <c r="H68" s="288"/>
      <c r="I68" s="237"/>
      <c r="J68" s="272"/>
      <c r="K68" s="272"/>
      <c r="L68" s="289">
        <v>84463.11376239582</v>
      </c>
      <c r="M68" s="237"/>
    </row>
    <row r="69" spans="1:13">
      <c r="A69" s="242">
        <f t="shared" si="0"/>
        <v>63</v>
      </c>
      <c r="B69" s="236" t="s">
        <v>368</v>
      </c>
      <c r="C69" s="237"/>
      <c r="D69" s="237"/>
      <c r="E69" s="238"/>
      <c r="F69" s="290"/>
      <c r="G69" s="237"/>
      <c r="H69" s="287">
        <v>3445111</v>
      </c>
      <c r="I69" s="290"/>
      <c r="J69" s="290"/>
      <c r="K69" s="237"/>
      <c r="L69" s="290">
        <v>3706888.5472826199</v>
      </c>
      <c r="M69" s="237"/>
    </row>
    <row r="70" spans="1:13" ht="13.5" thickBot="1">
      <c r="A70" s="242">
        <f t="shared" si="0"/>
        <v>64</v>
      </c>
      <c r="B70" s="268"/>
      <c r="C70" s="268"/>
      <c r="D70" s="268"/>
      <c r="E70" s="269"/>
      <c r="F70" s="284"/>
      <c r="G70" s="268"/>
      <c r="H70" s="284"/>
      <c r="I70" s="290"/>
      <c r="J70" s="284"/>
      <c r="K70" s="268"/>
      <c r="L70" s="284"/>
      <c r="M70" s="237"/>
    </row>
    <row r="71" spans="1:13">
      <c r="A71" s="242">
        <f t="shared" si="0"/>
        <v>65</v>
      </c>
      <c r="B71" s="272"/>
      <c r="C71" s="272"/>
      <c r="D71" s="272"/>
      <c r="E71" s="295"/>
      <c r="F71" s="272"/>
      <c r="G71" s="272"/>
      <c r="H71" s="252"/>
      <c r="I71" s="237"/>
      <c r="J71" s="272"/>
      <c r="K71" s="272"/>
      <c r="L71" s="272"/>
      <c r="M71" s="272"/>
    </row>
    <row r="72" spans="1:13">
      <c r="A72" s="242">
        <f t="shared" si="0"/>
        <v>66</v>
      </c>
      <c r="B72" s="236" t="s">
        <v>112</v>
      </c>
      <c r="C72" s="237"/>
      <c r="D72" s="237"/>
      <c r="E72" s="238"/>
      <c r="F72" s="239" t="s">
        <v>345</v>
      </c>
      <c r="G72" s="239"/>
      <c r="H72" s="239"/>
      <c r="I72" s="237"/>
      <c r="J72" s="358" t="s">
        <v>346</v>
      </c>
      <c r="K72" s="358"/>
      <c r="L72" s="358"/>
      <c r="M72" s="240"/>
    </row>
    <row r="73" spans="1:13" ht="13.5" thickBot="1">
      <c r="A73" s="242">
        <f t="shared" ref="A73:A136" si="1">A72+1</f>
        <v>67</v>
      </c>
      <c r="B73" s="243" t="s">
        <v>92</v>
      </c>
      <c r="C73" s="244"/>
      <c r="D73" s="244"/>
      <c r="E73" s="245" t="s">
        <v>93</v>
      </c>
      <c r="F73" s="246" t="s">
        <v>93</v>
      </c>
      <c r="G73" s="246" t="s">
        <v>94</v>
      </c>
      <c r="H73" s="247" t="s">
        <v>95</v>
      </c>
      <c r="I73" s="237"/>
      <c r="J73" s="246" t="s">
        <v>93</v>
      </c>
      <c r="K73" s="246" t="s">
        <v>347</v>
      </c>
      <c r="L73" s="247" t="s">
        <v>95</v>
      </c>
      <c r="M73" s="237"/>
    </row>
    <row r="74" spans="1:13">
      <c r="A74" s="242">
        <f t="shared" si="1"/>
        <v>68</v>
      </c>
      <c r="B74" s="248"/>
      <c r="C74" s="248" t="s">
        <v>99</v>
      </c>
      <c r="D74" s="248" t="s">
        <v>100</v>
      </c>
      <c r="E74" s="296">
        <v>2000</v>
      </c>
      <c r="F74" s="250">
        <v>1325274</v>
      </c>
      <c r="G74" s="251">
        <v>0.25119999999999998</v>
      </c>
      <c r="H74" s="250">
        <v>332909</v>
      </c>
      <c r="I74" s="256"/>
      <c r="J74" s="250">
        <v>1325274</v>
      </c>
      <c r="K74" s="251">
        <v>0.43527677520119029</v>
      </c>
      <c r="L74" s="250">
        <v>576861</v>
      </c>
      <c r="M74" s="237"/>
    </row>
    <row r="75" spans="1:13">
      <c r="A75" s="242">
        <f t="shared" si="1"/>
        <v>69</v>
      </c>
      <c r="C75" s="248" t="s">
        <v>101</v>
      </c>
      <c r="D75" s="248" t="s">
        <v>102</v>
      </c>
      <c r="E75" s="296">
        <v>18000</v>
      </c>
      <c r="F75" s="250">
        <v>1288947</v>
      </c>
      <c r="G75" s="251">
        <v>0.2311</v>
      </c>
      <c r="H75" s="250">
        <v>297876</v>
      </c>
      <c r="I75" s="256"/>
      <c r="J75" s="250">
        <v>1288947</v>
      </c>
      <c r="K75" s="251">
        <v>6.5726793055379734E-2</v>
      </c>
      <c r="L75" s="250">
        <v>84718</v>
      </c>
      <c r="M75" s="237"/>
    </row>
    <row r="76" spans="1:13">
      <c r="A76" s="242">
        <f t="shared" si="1"/>
        <v>70</v>
      </c>
      <c r="C76" s="248" t="s">
        <v>110</v>
      </c>
      <c r="D76" s="248" t="s">
        <v>108</v>
      </c>
      <c r="E76" s="296">
        <v>20000</v>
      </c>
      <c r="F76" s="250">
        <v>11626</v>
      </c>
      <c r="G76" s="251">
        <v>0.21261999999999998</v>
      </c>
      <c r="H76" s="250">
        <v>2472</v>
      </c>
      <c r="I76" s="256"/>
      <c r="J76" s="250">
        <v>11626</v>
      </c>
      <c r="K76" s="251">
        <v>3.869126890677247E-2</v>
      </c>
      <c r="L76" s="250">
        <v>450</v>
      </c>
      <c r="M76" s="237"/>
    </row>
    <row r="77" spans="1:13">
      <c r="A77" s="242">
        <f t="shared" si="1"/>
        <v>71</v>
      </c>
      <c r="B77" s="236" t="s">
        <v>104</v>
      </c>
      <c r="D77" s="248"/>
      <c r="E77" s="260"/>
      <c r="F77" s="279">
        <v>2625847</v>
      </c>
      <c r="G77" s="293"/>
      <c r="H77" s="279">
        <v>633257</v>
      </c>
      <c r="I77" s="256"/>
      <c r="J77" s="279">
        <v>2625847</v>
      </c>
      <c r="K77" s="293"/>
      <c r="L77" s="279">
        <v>662028.89119277569</v>
      </c>
      <c r="M77" s="237"/>
    </row>
    <row r="78" spans="1:13">
      <c r="A78" s="242">
        <f t="shared" si="1"/>
        <v>72</v>
      </c>
      <c r="B78" s="237"/>
      <c r="C78" s="248"/>
      <c r="D78" s="248"/>
      <c r="E78" s="260"/>
      <c r="F78" s="250"/>
      <c r="G78" s="265"/>
      <c r="H78" s="252"/>
      <c r="I78" s="256"/>
      <c r="J78" s="250"/>
      <c r="K78" s="265"/>
      <c r="L78" s="252"/>
      <c r="M78" s="237"/>
    </row>
    <row r="79" spans="1:13">
      <c r="A79" s="242">
        <f t="shared" si="1"/>
        <v>73</v>
      </c>
      <c r="B79" s="237"/>
      <c r="C79" s="248"/>
      <c r="D79" s="248"/>
      <c r="E79" s="260"/>
      <c r="F79" s="294" t="s">
        <v>369</v>
      </c>
      <c r="G79" s="265"/>
      <c r="H79" s="252"/>
      <c r="I79" s="256"/>
      <c r="J79" s="294" t="s">
        <v>369</v>
      </c>
      <c r="K79" s="265"/>
      <c r="L79" s="252"/>
      <c r="M79" s="237"/>
    </row>
    <row r="80" spans="1:13" ht="13.5" thickBot="1">
      <c r="A80" s="242">
        <f t="shared" si="1"/>
        <v>74</v>
      </c>
      <c r="B80" s="267" t="s">
        <v>348</v>
      </c>
      <c r="C80" s="268"/>
      <c r="D80" s="268"/>
      <c r="E80" s="269"/>
      <c r="F80" s="246" t="s">
        <v>349</v>
      </c>
      <c r="G80" s="246" t="s">
        <v>94</v>
      </c>
      <c r="H80" s="247" t="s">
        <v>95</v>
      </c>
      <c r="I80" s="237"/>
      <c r="J80" s="246" t="s">
        <v>349</v>
      </c>
      <c r="K80" s="246" t="s">
        <v>347</v>
      </c>
      <c r="L80" s="247" t="s">
        <v>95</v>
      </c>
      <c r="M80" s="237"/>
    </row>
    <row r="81" spans="1:14">
      <c r="A81" s="242">
        <f t="shared" si="1"/>
        <v>75</v>
      </c>
      <c r="B81" s="271" t="s">
        <v>152</v>
      </c>
      <c r="C81" s="248" t="s">
        <v>354</v>
      </c>
      <c r="D81" s="237"/>
      <c r="E81" s="238"/>
      <c r="F81" s="250">
        <v>12</v>
      </c>
      <c r="G81" s="275">
        <v>5</v>
      </c>
      <c r="H81" s="252">
        <v>60</v>
      </c>
      <c r="I81" s="237"/>
      <c r="J81" s="250">
        <v>12</v>
      </c>
      <c r="K81" s="275">
        <v>6.75</v>
      </c>
      <c r="L81" s="252">
        <v>81</v>
      </c>
      <c r="M81" s="237"/>
    </row>
    <row r="82" spans="1:14">
      <c r="A82" s="242">
        <f t="shared" si="1"/>
        <v>76</v>
      </c>
      <c r="B82" s="271"/>
      <c r="C82" s="248" t="s">
        <v>355</v>
      </c>
      <c r="D82" s="237"/>
      <c r="E82" s="238"/>
      <c r="F82" s="250">
        <v>24</v>
      </c>
      <c r="G82" s="275">
        <v>29</v>
      </c>
      <c r="H82" s="252">
        <v>696</v>
      </c>
      <c r="I82" s="237"/>
      <c r="J82" s="250">
        <v>228</v>
      </c>
      <c r="K82" s="275">
        <v>18.25</v>
      </c>
      <c r="L82" s="252">
        <v>4161</v>
      </c>
      <c r="M82" s="237"/>
    </row>
    <row r="83" spans="1:14">
      <c r="A83" s="242">
        <f t="shared" si="1"/>
        <v>77</v>
      </c>
      <c r="B83" s="237"/>
      <c r="C83" s="248" t="s">
        <v>356</v>
      </c>
      <c r="D83" s="237"/>
      <c r="E83" s="238"/>
      <c r="F83" s="250">
        <v>804</v>
      </c>
      <c r="G83" s="275">
        <v>67</v>
      </c>
      <c r="H83" s="252">
        <v>53868</v>
      </c>
      <c r="I83" s="237"/>
      <c r="J83" s="250">
        <v>456</v>
      </c>
      <c r="K83" s="275">
        <v>63.5</v>
      </c>
      <c r="L83" s="252">
        <v>28956</v>
      </c>
      <c r="M83" s="237"/>
    </row>
    <row r="84" spans="1:14">
      <c r="A84" s="242">
        <f t="shared" si="1"/>
        <v>78</v>
      </c>
      <c r="B84" s="237"/>
      <c r="C84" s="248" t="s">
        <v>357</v>
      </c>
      <c r="D84" s="237"/>
      <c r="E84" s="238"/>
      <c r="F84" s="250">
        <v>432</v>
      </c>
      <c r="G84" s="275">
        <v>274</v>
      </c>
      <c r="H84" s="252">
        <v>118368</v>
      </c>
      <c r="I84" s="237"/>
      <c r="J84" s="250">
        <v>576</v>
      </c>
      <c r="K84" s="275">
        <v>420.25</v>
      </c>
      <c r="L84" s="252">
        <v>242064</v>
      </c>
      <c r="M84" s="237"/>
    </row>
    <row r="85" spans="1:14">
      <c r="A85" s="242">
        <f t="shared" si="1"/>
        <v>79</v>
      </c>
      <c r="B85" s="237"/>
      <c r="C85" s="276" t="s">
        <v>358</v>
      </c>
      <c r="D85" s="237"/>
      <c r="E85" s="238"/>
      <c r="F85" s="250">
        <v>0</v>
      </c>
      <c r="G85" s="275">
        <v>0</v>
      </c>
      <c r="H85" s="252">
        <v>0</v>
      </c>
      <c r="I85" s="237"/>
      <c r="J85" s="250">
        <v>0</v>
      </c>
      <c r="K85" s="275">
        <v>0</v>
      </c>
      <c r="L85" s="252">
        <v>0</v>
      </c>
      <c r="M85" s="237"/>
    </row>
    <row r="86" spans="1:14">
      <c r="A86" s="242">
        <f t="shared" si="1"/>
        <v>80</v>
      </c>
      <c r="B86" s="285" t="s">
        <v>361</v>
      </c>
      <c r="C86" s="248"/>
      <c r="F86" s="279">
        <v>1272</v>
      </c>
      <c r="G86" s="293"/>
      <c r="H86" s="279">
        <v>172932</v>
      </c>
      <c r="I86" s="256"/>
      <c r="J86" s="279">
        <v>1272</v>
      </c>
      <c r="K86" s="282">
        <v>216.40094339622641</v>
      </c>
      <c r="L86" s="279">
        <v>275262</v>
      </c>
      <c r="M86" s="237"/>
    </row>
    <row r="87" spans="1:14" ht="13.5" thickBot="1">
      <c r="A87" s="242">
        <f t="shared" si="1"/>
        <v>81</v>
      </c>
      <c r="B87" s="237"/>
      <c r="C87" s="237"/>
      <c r="D87" s="237"/>
      <c r="E87" s="238"/>
      <c r="F87" s="283"/>
      <c r="G87" s="283"/>
      <c r="H87" s="286"/>
      <c r="I87" s="237"/>
      <c r="J87" s="283"/>
      <c r="K87" s="283"/>
      <c r="L87" s="286"/>
      <c r="M87" s="237"/>
    </row>
    <row r="88" spans="1:14" ht="13.5" thickTop="1">
      <c r="A88" s="242">
        <f t="shared" si="1"/>
        <v>82</v>
      </c>
      <c r="B88" s="237" t="s">
        <v>370</v>
      </c>
      <c r="C88" s="237"/>
      <c r="D88" s="237"/>
      <c r="E88" s="238"/>
      <c r="F88" s="283"/>
      <c r="G88" s="283"/>
      <c r="H88" s="287"/>
      <c r="I88" s="237"/>
      <c r="J88" s="283"/>
      <c r="K88" s="283"/>
      <c r="L88" s="287">
        <v>937290.89119277569</v>
      </c>
      <c r="M88" s="237"/>
    </row>
    <row r="89" spans="1:14">
      <c r="A89" s="242">
        <f t="shared" si="1"/>
        <v>83</v>
      </c>
      <c r="B89" s="237" t="s">
        <v>363</v>
      </c>
      <c r="C89" s="237"/>
      <c r="D89" s="237"/>
      <c r="E89" s="238"/>
      <c r="F89" s="272"/>
      <c r="G89" s="272"/>
      <c r="H89" s="288"/>
      <c r="I89" s="237"/>
      <c r="J89" s="272"/>
      <c r="K89" s="272"/>
      <c r="L89" s="289">
        <v>18210.23006331121</v>
      </c>
      <c r="M89" s="237"/>
    </row>
    <row r="90" spans="1:14">
      <c r="A90" s="242">
        <f t="shared" si="1"/>
        <v>84</v>
      </c>
      <c r="B90" s="236" t="s">
        <v>371</v>
      </c>
      <c r="C90" s="237"/>
      <c r="D90" s="237"/>
      <c r="E90" s="238"/>
      <c r="F90" s="290"/>
      <c r="G90" s="237"/>
      <c r="H90" s="287">
        <v>806189</v>
      </c>
      <c r="I90" s="290"/>
      <c r="J90" s="290"/>
      <c r="K90" s="237"/>
      <c r="L90" s="290">
        <v>955501.12125608686</v>
      </c>
      <c r="M90" s="237"/>
    </row>
    <row r="91" spans="1:14" ht="13.5" thickBot="1">
      <c r="A91" s="242">
        <f t="shared" si="1"/>
        <v>85</v>
      </c>
      <c r="B91" s="268"/>
      <c r="C91" s="268"/>
      <c r="D91" s="268"/>
      <c r="E91" s="269"/>
      <c r="F91" s="284"/>
      <c r="G91" s="268"/>
      <c r="H91" s="284"/>
      <c r="I91" s="290"/>
      <c r="J91" s="284"/>
      <c r="K91" s="268"/>
      <c r="L91" s="284"/>
      <c r="M91" s="237"/>
    </row>
    <row r="92" spans="1:14">
      <c r="A92" s="242">
        <f t="shared" si="1"/>
        <v>86</v>
      </c>
      <c r="B92" s="298"/>
      <c r="C92" s="299"/>
      <c r="D92" s="299"/>
      <c r="E92" s="300"/>
      <c r="F92" s="272"/>
      <c r="G92" s="272"/>
      <c r="H92" s="272"/>
      <c r="I92" s="237"/>
      <c r="J92" s="301"/>
      <c r="K92" s="272"/>
      <c r="L92" s="272"/>
      <c r="M92" s="237"/>
    </row>
    <row r="93" spans="1:14">
      <c r="A93" s="242">
        <f t="shared" si="1"/>
        <v>87</v>
      </c>
      <c r="B93" s="236" t="s">
        <v>113</v>
      </c>
      <c r="C93" s="237"/>
      <c r="D93" s="237"/>
      <c r="E93" s="238"/>
      <c r="F93" s="239" t="s">
        <v>345</v>
      </c>
      <c r="G93" s="239"/>
      <c r="H93" s="239"/>
      <c r="I93" s="237"/>
      <c r="J93" s="358" t="s">
        <v>346</v>
      </c>
      <c r="K93" s="358"/>
      <c r="L93" s="358"/>
      <c r="M93" s="240"/>
      <c r="N93" s="292"/>
    </row>
    <row r="94" spans="1:14" ht="13.5" thickBot="1">
      <c r="A94" s="242">
        <f t="shared" si="1"/>
        <v>88</v>
      </c>
      <c r="B94" s="243" t="s">
        <v>92</v>
      </c>
      <c r="C94" s="244"/>
      <c r="D94" s="244"/>
      <c r="E94" s="245" t="s">
        <v>93</v>
      </c>
      <c r="F94" s="246" t="s">
        <v>93</v>
      </c>
      <c r="G94" s="246" t="s">
        <v>94</v>
      </c>
      <c r="H94" s="247" t="s">
        <v>95</v>
      </c>
      <c r="I94" s="237"/>
      <c r="J94" s="246" t="s">
        <v>93</v>
      </c>
      <c r="K94" s="246" t="s">
        <v>347</v>
      </c>
      <c r="L94" s="247" t="s">
        <v>95</v>
      </c>
      <c r="M94" s="237"/>
      <c r="N94" s="292"/>
    </row>
    <row r="95" spans="1:14">
      <c r="A95" s="242">
        <f t="shared" si="1"/>
        <v>89</v>
      </c>
      <c r="B95" s="248"/>
      <c r="C95" s="248" t="s">
        <v>99</v>
      </c>
      <c r="D95" s="248" t="s">
        <v>100</v>
      </c>
      <c r="E95" s="260">
        <v>10000</v>
      </c>
      <c r="F95" s="250">
        <v>560000</v>
      </c>
      <c r="G95" s="251">
        <v>0.24747</v>
      </c>
      <c r="H95" s="250">
        <v>138583</v>
      </c>
      <c r="J95" s="250">
        <v>560000</v>
      </c>
      <c r="K95" s="251">
        <v>0.23672793618067264</v>
      </c>
      <c r="L95" s="250">
        <v>132568</v>
      </c>
      <c r="M95" s="237"/>
      <c r="N95" s="292"/>
    </row>
    <row r="96" spans="1:14">
      <c r="A96" s="242">
        <f t="shared" si="1"/>
        <v>90</v>
      </c>
      <c r="C96" s="248" t="s">
        <v>101</v>
      </c>
      <c r="D96" s="248" t="s">
        <v>102</v>
      </c>
      <c r="E96" s="260">
        <v>112500</v>
      </c>
      <c r="F96" s="250">
        <v>3547041</v>
      </c>
      <c r="G96" s="251">
        <v>0.22950999999999999</v>
      </c>
      <c r="H96" s="250">
        <v>814081</v>
      </c>
      <c r="I96" s="256"/>
      <c r="J96" s="250">
        <v>3547041</v>
      </c>
      <c r="K96" s="251">
        <v>0.22185238075650751</v>
      </c>
      <c r="L96" s="250">
        <v>786919</v>
      </c>
      <c r="M96" s="237"/>
      <c r="N96" s="292"/>
    </row>
    <row r="97" spans="1:14">
      <c r="A97" s="242">
        <f t="shared" si="1"/>
        <v>91</v>
      </c>
      <c r="C97" s="248" t="s">
        <v>110</v>
      </c>
      <c r="D97" s="248" t="s">
        <v>102</v>
      </c>
      <c r="E97" s="260">
        <v>477500</v>
      </c>
      <c r="F97" s="250">
        <v>2489615</v>
      </c>
      <c r="G97" s="251">
        <v>0.15261</v>
      </c>
      <c r="H97" s="250">
        <v>379940</v>
      </c>
      <c r="I97" s="256"/>
      <c r="J97" s="250">
        <v>2489615</v>
      </c>
      <c r="K97" s="251">
        <v>0.15573880109355129</v>
      </c>
      <c r="L97" s="250">
        <v>387730</v>
      </c>
      <c r="M97" s="237"/>
      <c r="N97" s="292"/>
    </row>
    <row r="98" spans="1:14">
      <c r="A98" s="242">
        <f t="shared" si="1"/>
        <v>92</v>
      </c>
      <c r="C98" s="248" t="s">
        <v>114</v>
      </c>
      <c r="D98" s="248" t="s">
        <v>108</v>
      </c>
      <c r="E98" s="260">
        <v>600000</v>
      </c>
      <c r="F98" s="250">
        <v>0</v>
      </c>
      <c r="G98" s="251">
        <v>2.8029999999999999E-2</v>
      </c>
      <c r="H98" s="250">
        <v>0</v>
      </c>
      <c r="I98" s="256"/>
      <c r="J98" s="250">
        <v>0</v>
      </c>
      <c r="K98" s="251">
        <v>3.1775839225508334E-2</v>
      </c>
      <c r="L98" s="250">
        <v>0</v>
      </c>
      <c r="M98" s="237"/>
      <c r="N98" s="292"/>
    </row>
    <row r="99" spans="1:14">
      <c r="A99" s="242">
        <f t="shared" si="1"/>
        <v>93</v>
      </c>
      <c r="B99" s="236" t="s">
        <v>104</v>
      </c>
      <c r="D99" s="248"/>
      <c r="E99" s="260"/>
      <c r="F99" s="279">
        <v>6596656</v>
      </c>
      <c r="G99" s="293"/>
      <c r="H99" s="279">
        <v>1332604</v>
      </c>
      <c r="I99" s="256"/>
      <c r="J99" s="279">
        <v>6596656</v>
      </c>
      <c r="K99" s="293"/>
      <c r="L99" s="279">
        <v>1307225.7953673273</v>
      </c>
      <c r="M99" s="237"/>
      <c r="N99" s="292"/>
    </row>
    <row r="100" spans="1:14">
      <c r="A100" s="242">
        <f t="shared" si="1"/>
        <v>94</v>
      </c>
      <c r="B100" s="237"/>
      <c r="C100" s="248"/>
      <c r="D100" s="248"/>
      <c r="E100" s="260"/>
      <c r="F100" s="250"/>
      <c r="G100" s="265"/>
      <c r="H100" s="252"/>
      <c r="I100" s="256"/>
      <c r="J100" s="250"/>
      <c r="K100" s="265"/>
      <c r="L100" s="252"/>
      <c r="M100" s="237"/>
      <c r="N100" s="292"/>
    </row>
    <row r="101" spans="1:14">
      <c r="A101" s="242">
        <f t="shared" si="1"/>
        <v>95</v>
      </c>
      <c r="B101" s="237"/>
      <c r="C101" s="248"/>
      <c r="D101" s="248"/>
      <c r="E101" s="260"/>
      <c r="F101" s="294" t="s">
        <v>369</v>
      </c>
      <c r="G101" s="265"/>
      <c r="H101" s="252"/>
      <c r="I101" s="256"/>
      <c r="J101" s="294" t="s">
        <v>369</v>
      </c>
      <c r="K101" s="265"/>
      <c r="L101" s="252"/>
      <c r="M101" s="237"/>
      <c r="N101" s="292"/>
    </row>
    <row r="102" spans="1:14" ht="13.5" thickBot="1">
      <c r="A102" s="242">
        <f t="shared" si="1"/>
        <v>96</v>
      </c>
      <c r="B102" s="267" t="s">
        <v>348</v>
      </c>
      <c r="C102" s="268"/>
      <c r="D102" s="268"/>
      <c r="E102" s="269"/>
      <c r="F102" s="246" t="s">
        <v>349</v>
      </c>
      <c r="G102" s="246" t="s">
        <v>94</v>
      </c>
      <c r="H102" s="247" t="s">
        <v>95</v>
      </c>
      <c r="I102" s="237"/>
      <c r="J102" s="246" t="s">
        <v>349</v>
      </c>
      <c r="K102" s="246" t="s">
        <v>347</v>
      </c>
      <c r="L102" s="247" t="s">
        <v>95</v>
      </c>
      <c r="M102" s="237"/>
      <c r="N102" s="292"/>
    </row>
    <row r="103" spans="1:14">
      <c r="A103" s="242">
        <f t="shared" si="1"/>
        <v>97</v>
      </c>
      <c r="B103" s="271" t="s">
        <v>372</v>
      </c>
      <c r="C103" s="237"/>
      <c r="D103" s="248" t="s">
        <v>373</v>
      </c>
      <c r="E103" s="238"/>
      <c r="F103" s="250">
        <v>36</v>
      </c>
      <c r="G103" s="303">
        <v>375</v>
      </c>
      <c r="H103" s="250">
        <v>13500</v>
      </c>
      <c r="I103" s="237"/>
      <c r="J103" s="250">
        <v>36</v>
      </c>
      <c r="K103" s="303">
        <v>375</v>
      </c>
      <c r="L103" s="250">
        <v>13500</v>
      </c>
      <c r="M103" s="237"/>
      <c r="N103" s="292"/>
    </row>
    <row r="104" spans="1:14">
      <c r="A104" s="242">
        <f t="shared" si="1"/>
        <v>98</v>
      </c>
      <c r="B104" s="304"/>
      <c r="C104" s="237"/>
      <c r="D104" s="248" t="s">
        <v>374</v>
      </c>
      <c r="E104" s="238"/>
      <c r="F104" s="250">
        <v>24</v>
      </c>
      <c r="G104" s="303">
        <v>187.5</v>
      </c>
      <c r="H104" s="252">
        <v>4500</v>
      </c>
      <c r="I104" s="237"/>
      <c r="J104" s="250">
        <v>24</v>
      </c>
      <c r="K104" s="303">
        <v>187.5</v>
      </c>
      <c r="L104" s="250">
        <v>4500</v>
      </c>
      <c r="M104" s="237"/>
      <c r="N104" s="292"/>
    </row>
    <row r="105" spans="1:14">
      <c r="A105" s="242">
        <f t="shared" si="1"/>
        <v>99</v>
      </c>
      <c r="B105" s="304"/>
      <c r="C105" s="237"/>
      <c r="D105" s="248"/>
      <c r="E105" s="238"/>
      <c r="F105" s="279">
        <v>60</v>
      </c>
      <c r="G105" s="293"/>
      <c r="H105" s="279">
        <v>18000</v>
      </c>
      <c r="I105" s="256"/>
      <c r="J105" s="279">
        <v>60</v>
      </c>
      <c r="K105" s="293"/>
      <c r="L105" s="279">
        <v>18000</v>
      </c>
      <c r="M105" s="237"/>
      <c r="N105" s="292"/>
    </row>
    <row r="106" spans="1:14">
      <c r="A106" s="242">
        <f t="shared" si="1"/>
        <v>100</v>
      </c>
      <c r="B106" s="304"/>
      <c r="C106" s="237"/>
      <c r="D106" s="237"/>
      <c r="E106" s="238"/>
      <c r="F106" s="241"/>
      <c r="G106" s="270"/>
      <c r="H106" s="270"/>
      <c r="I106" s="237"/>
      <c r="J106" s="241"/>
      <c r="K106" s="270"/>
      <c r="L106" s="270"/>
      <c r="M106" s="237"/>
      <c r="N106" s="292"/>
    </row>
    <row r="107" spans="1:14">
      <c r="A107" s="242">
        <f t="shared" si="1"/>
        <v>101</v>
      </c>
      <c r="B107" s="271" t="s">
        <v>152</v>
      </c>
      <c r="C107" s="248" t="s">
        <v>354</v>
      </c>
      <c r="D107" s="237"/>
      <c r="E107" s="238"/>
      <c r="F107" s="250">
        <v>0</v>
      </c>
      <c r="G107" s="275">
        <v>5</v>
      </c>
      <c r="H107" s="252">
        <v>0</v>
      </c>
      <c r="I107" s="237"/>
      <c r="J107" s="250">
        <v>0</v>
      </c>
      <c r="K107" s="275">
        <v>6.75</v>
      </c>
      <c r="L107" s="252">
        <v>0</v>
      </c>
      <c r="M107" s="237"/>
      <c r="N107" s="292"/>
    </row>
    <row r="108" spans="1:14">
      <c r="A108" s="242">
        <f t="shared" si="1"/>
        <v>102</v>
      </c>
      <c r="B108" s="271"/>
      <c r="C108" s="248" t="s">
        <v>355</v>
      </c>
      <c r="D108" s="237"/>
      <c r="E108" s="238"/>
      <c r="F108" s="250">
        <v>0</v>
      </c>
      <c r="G108" s="275">
        <v>21</v>
      </c>
      <c r="H108" s="252">
        <v>0</v>
      </c>
      <c r="I108" s="237"/>
      <c r="J108" s="250">
        <v>0</v>
      </c>
      <c r="K108" s="275">
        <v>18.25</v>
      </c>
      <c r="L108" s="252">
        <v>0</v>
      </c>
      <c r="M108" s="237"/>
      <c r="N108" s="292"/>
    </row>
    <row r="109" spans="1:14">
      <c r="A109" s="242">
        <f t="shared" si="1"/>
        <v>103</v>
      </c>
      <c r="B109" s="237"/>
      <c r="C109" s="248" t="s">
        <v>356</v>
      </c>
      <c r="D109" s="237"/>
      <c r="E109" s="238"/>
      <c r="F109" s="250">
        <v>12</v>
      </c>
      <c r="G109" s="275">
        <v>55</v>
      </c>
      <c r="H109" s="252">
        <v>660</v>
      </c>
      <c r="I109" s="237"/>
      <c r="J109" s="250">
        <v>12</v>
      </c>
      <c r="K109" s="275">
        <v>63.5</v>
      </c>
      <c r="L109" s="252">
        <v>762</v>
      </c>
      <c r="M109" s="237"/>
      <c r="N109" s="292"/>
    </row>
    <row r="110" spans="1:14">
      <c r="A110" s="242">
        <f t="shared" si="1"/>
        <v>104</v>
      </c>
      <c r="B110" s="237"/>
      <c r="C110" s="248" t="s">
        <v>357</v>
      </c>
      <c r="D110" s="237"/>
      <c r="E110" s="238"/>
      <c r="F110" s="250">
        <v>108</v>
      </c>
      <c r="G110" s="275">
        <v>244</v>
      </c>
      <c r="H110" s="252">
        <v>26352</v>
      </c>
      <c r="I110" s="237"/>
      <c r="J110" s="250">
        <v>108</v>
      </c>
      <c r="K110" s="275">
        <v>420.25</v>
      </c>
      <c r="L110" s="252">
        <v>45387</v>
      </c>
      <c r="M110" s="237"/>
      <c r="N110" s="292"/>
    </row>
    <row r="111" spans="1:14">
      <c r="A111" s="242">
        <f t="shared" si="1"/>
        <v>105</v>
      </c>
      <c r="B111" s="237"/>
      <c r="C111" s="276" t="s">
        <v>358</v>
      </c>
      <c r="D111" s="242"/>
      <c r="E111" s="242"/>
      <c r="F111" s="250">
        <v>0</v>
      </c>
      <c r="G111" s="275">
        <v>0</v>
      </c>
      <c r="H111" s="252">
        <v>0</v>
      </c>
      <c r="I111" s="242"/>
      <c r="J111" s="250">
        <v>0</v>
      </c>
      <c r="K111" s="275">
        <v>0</v>
      </c>
      <c r="L111" s="252">
        <v>0</v>
      </c>
      <c r="M111" s="237"/>
      <c r="N111" s="292"/>
    </row>
    <row r="112" spans="1:14">
      <c r="A112" s="242">
        <f t="shared" si="1"/>
        <v>106</v>
      </c>
      <c r="B112" s="237"/>
      <c r="C112" s="237"/>
      <c r="D112" s="237"/>
      <c r="E112" s="238"/>
      <c r="F112" s="279">
        <v>120</v>
      </c>
      <c r="G112" s="293"/>
      <c r="H112" s="279">
        <v>27012</v>
      </c>
      <c r="I112" s="256"/>
      <c r="J112" s="279">
        <v>120</v>
      </c>
      <c r="K112" s="293"/>
      <c r="L112" s="279">
        <v>46149</v>
      </c>
      <c r="M112" s="237"/>
    </row>
    <row r="113" spans="1:14">
      <c r="A113" s="242">
        <f t="shared" si="1"/>
        <v>107</v>
      </c>
      <c r="B113" s="237"/>
      <c r="C113" s="237"/>
      <c r="D113" s="237"/>
      <c r="E113" s="238"/>
      <c r="F113" s="297"/>
      <c r="G113" s="266"/>
      <c r="H113" s="297"/>
      <c r="I113" s="256"/>
      <c r="J113" s="297"/>
      <c r="K113" s="266"/>
      <c r="L113" s="297"/>
      <c r="M113" s="237"/>
    </row>
    <row r="114" spans="1:14" ht="13.5" thickBot="1">
      <c r="A114" s="242">
        <f t="shared" si="1"/>
        <v>108</v>
      </c>
      <c r="B114" s="271" t="s">
        <v>116</v>
      </c>
      <c r="C114" s="237"/>
      <c r="D114" s="237"/>
      <c r="E114" s="238"/>
      <c r="F114" s="246" t="s">
        <v>375</v>
      </c>
      <c r="G114" s="246" t="s">
        <v>97</v>
      </c>
      <c r="H114" s="306"/>
      <c r="I114" s="256"/>
      <c r="J114" s="246" t="s">
        <v>375</v>
      </c>
      <c r="K114" s="246" t="s">
        <v>97</v>
      </c>
      <c r="L114" s="306"/>
      <c r="M114" s="237"/>
    </row>
    <row r="115" spans="1:14">
      <c r="A115" s="242">
        <f t="shared" si="1"/>
        <v>109</v>
      </c>
      <c r="B115" s="271" t="s">
        <v>117</v>
      </c>
      <c r="C115" s="237"/>
      <c r="D115" s="237"/>
      <c r="E115" s="238"/>
      <c r="F115" s="250">
        <v>33246</v>
      </c>
      <c r="G115" s="305">
        <v>0</v>
      </c>
      <c r="H115" s="297">
        <v>0</v>
      </c>
      <c r="I115" s="256"/>
      <c r="J115" s="250">
        <v>33246</v>
      </c>
      <c r="K115" s="305">
        <v>12.903883962806368</v>
      </c>
      <c r="L115" s="297">
        <v>429002.52622746053</v>
      </c>
      <c r="M115" s="237"/>
    </row>
    <row r="116" spans="1:14">
      <c r="A116" s="242">
        <f t="shared" si="1"/>
        <v>110</v>
      </c>
      <c r="B116" s="237"/>
      <c r="C116" s="237"/>
      <c r="D116" s="237"/>
      <c r="E116" s="238"/>
      <c r="F116" s="250"/>
      <c r="G116" s="307"/>
      <c r="H116" s="252"/>
      <c r="I116" s="237"/>
      <c r="J116" s="252"/>
      <c r="K116" s="307"/>
      <c r="L116" s="252"/>
      <c r="M116" s="237"/>
    </row>
    <row r="117" spans="1:14">
      <c r="A117" s="242">
        <f t="shared" si="1"/>
        <v>111</v>
      </c>
      <c r="B117" s="285" t="s">
        <v>361</v>
      </c>
      <c r="C117" s="248"/>
      <c r="F117" s="279"/>
      <c r="G117" s="293"/>
      <c r="H117" s="279">
        <v>45012</v>
      </c>
      <c r="I117" s="256"/>
      <c r="J117" s="279"/>
      <c r="K117" s="293"/>
      <c r="L117" s="279">
        <v>493151.52622746053</v>
      </c>
      <c r="M117" s="237"/>
    </row>
    <row r="118" spans="1:14" ht="13.5" thickBot="1">
      <c r="A118" s="242">
        <f t="shared" si="1"/>
        <v>112</v>
      </c>
      <c r="B118" s="237"/>
      <c r="C118" s="237"/>
      <c r="D118" s="237"/>
      <c r="E118" s="238"/>
      <c r="F118" s="283"/>
      <c r="G118" s="283"/>
      <c r="H118" s="286"/>
      <c r="I118" s="237"/>
      <c r="J118" s="283"/>
      <c r="K118" s="283"/>
      <c r="L118" s="286"/>
      <c r="M118" s="237"/>
    </row>
    <row r="119" spans="1:14" ht="13.5" thickTop="1">
      <c r="A119" s="242">
        <f t="shared" si="1"/>
        <v>113</v>
      </c>
      <c r="B119" s="237"/>
      <c r="C119" s="237"/>
      <c r="D119" s="237"/>
      <c r="E119" s="238"/>
      <c r="F119" s="272"/>
      <c r="G119" s="272"/>
      <c r="H119" s="288"/>
      <c r="I119" s="237"/>
      <c r="J119" s="272"/>
      <c r="K119" s="272"/>
      <c r="L119" s="288"/>
      <c r="M119" s="237"/>
    </row>
    <row r="120" spans="1:14">
      <c r="A120" s="242">
        <f t="shared" si="1"/>
        <v>114</v>
      </c>
      <c r="B120" s="236" t="s">
        <v>376</v>
      </c>
      <c r="C120" s="237"/>
      <c r="D120" s="237"/>
      <c r="E120" s="238"/>
      <c r="F120" s="290"/>
      <c r="G120" s="237"/>
      <c r="H120" s="287">
        <v>1377616</v>
      </c>
      <c r="I120" s="290"/>
      <c r="J120" s="290"/>
      <c r="K120" s="237"/>
      <c r="L120" s="287">
        <v>1800377.3215947878</v>
      </c>
      <c r="M120" s="237"/>
    </row>
    <row r="121" spans="1:14">
      <c r="A121" s="242">
        <f t="shared" si="1"/>
        <v>115</v>
      </c>
      <c r="B121" s="308" t="s">
        <v>377</v>
      </c>
      <c r="C121" s="237"/>
      <c r="D121" s="237"/>
      <c r="E121" s="238"/>
      <c r="F121" s="250">
        <v>36728215</v>
      </c>
      <c r="G121" s="237"/>
      <c r="H121" s="250">
        <v>3155877</v>
      </c>
      <c r="I121" s="290"/>
      <c r="J121" s="250">
        <v>36728215</v>
      </c>
      <c r="K121" s="237"/>
      <c r="L121" s="287">
        <v>3155877.0000000005</v>
      </c>
      <c r="M121" s="237"/>
    </row>
    <row r="122" spans="1:14">
      <c r="A122" s="242">
        <f t="shared" si="1"/>
        <v>116</v>
      </c>
      <c r="B122" s="308" t="s">
        <v>378</v>
      </c>
      <c r="C122" s="237"/>
      <c r="D122" s="237"/>
      <c r="E122" s="238"/>
      <c r="F122" s="290"/>
      <c r="G122" s="237"/>
      <c r="H122" s="287">
        <v>4533493</v>
      </c>
      <c r="I122" s="290"/>
      <c r="J122" s="290"/>
      <c r="K122" s="237"/>
      <c r="L122" s="287">
        <v>4956254.3215947878</v>
      </c>
      <c r="M122" s="237"/>
    </row>
    <row r="123" spans="1:14">
      <c r="A123" s="242">
        <f t="shared" si="1"/>
        <v>117</v>
      </c>
      <c r="B123" s="308" t="s">
        <v>379</v>
      </c>
      <c r="C123" s="237"/>
      <c r="D123" s="237"/>
      <c r="E123" s="238"/>
      <c r="F123" s="290"/>
      <c r="G123" s="237"/>
      <c r="H123" s="287"/>
      <c r="I123" s="290"/>
      <c r="J123" s="290"/>
      <c r="K123" s="237"/>
      <c r="L123" s="287">
        <v>1800377.3215947878</v>
      </c>
      <c r="M123" s="237"/>
    </row>
    <row r="124" spans="1:14">
      <c r="A124" s="242">
        <f t="shared" si="1"/>
        <v>118</v>
      </c>
      <c r="B124" s="237" t="s">
        <v>363</v>
      </c>
      <c r="C124" s="237"/>
      <c r="D124" s="237"/>
      <c r="E124" s="238"/>
      <c r="F124" s="290"/>
      <c r="G124" s="237"/>
      <c r="H124" s="287"/>
      <c r="I124" s="290"/>
      <c r="J124" s="290"/>
      <c r="K124" s="237"/>
      <c r="L124" s="287">
        <v>122634.09214763377</v>
      </c>
      <c r="M124" s="237"/>
    </row>
    <row r="125" spans="1:14" ht="13.5" thickBot="1">
      <c r="A125" s="242">
        <f t="shared" si="1"/>
        <v>119</v>
      </c>
      <c r="B125" s="308" t="s">
        <v>378</v>
      </c>
      <c r="C125" s="268"/>
      <c r="D125" s="268"/>
      <c r="E125" s="269"/>
      <c r="F125" s="284"/>
      <c r="G125" s="268"/>
      <c r="H125" s="284"/>
      <c r="I125" s="290"/>
      <c r="J125" s="284"/>
      <c r="K125" s="268"/>
      <c r="L125" s="284">
        <v>1923011.4137424214</v>
      </c>
      <c r="M125" s="237"/>
    </row>
    <row r="126" spans="1:14">
      <c r="A126" s="242">
        <f t="shared" si="1"/>
        <v>120</v>
      </c>
      <c r="B126" s="237"/>
      <c r="C126" s="237"/>
      <c r="D126" s="237"/>
      <c r="E126" s="238"/>
      <c r="F126" s="290"/>
      <c r="G126" s="237"/>
      <c r="H126" s="290"/>
      <c r="I126" s="290"/>
      <c r="J126" s="290"/>
      <c r="K126" s="237"/>
      <c r="L126" s="290"/>
      <c r="M126" s="237"/>
    </row>
    <row r="127" spans="1:14" ht="13.5" thickBot="1">
      <c r="A127" s="242">
        <f t="shared" si="1"/>
        <v>121</v>
      </c>
      <c r="B127" s="268"/>
      <c r="C127" s="268"/>
      <c r="D127" s="268"/>
      <c r="E127" s="269"/>
      <c r="F127" s="284"/>
      <c r="G127" s="268"/>
      <c r="H127" s="284"/>
      <c r="I127" s="290"/>
      <c r="J127" s="284"/>
      <c r="K127" s="268"/>
      <c r="L127" s="284"/>
      <c r="M127" s="237"/>
      <c r="N127" s="292"/>
    </row>
    <row r="128" spans="1:14">
      <c r="A128" s="242">
        <f t="shared" si="1"/>
        <v>122</v>
      </c>
      <c r="B128" s="298"/>
      <c r="C128" s="299"/>
      <c r="D128" s="299"/>
      <c r="E128" s="300"/>
      <c r="F128" s="272"/>
      <c r="G128" s="272"/>
      <c r="H128" s="272"/>
      <c r="I128" s="237"/>
      <c r="J128" s="301"/>
      <c r="K128" s="272"/>
      <c r="L128" s="272"/>
      <c r="M128" s="237"/>
    </row>
    <row r="129" spans="1:15">
      <c r="A129" s="242">
        <f t="shared" si="1"/>
        <v>123</v>
      </c>
      <c r="B129" s="272"/>
      <c r="C129" s="272"/>
      <c r="D129" s="272"/>
      <c r="E129" s="295"/>
      <c r="F129" s="272"/>
      <c r="G129" s="272"/>
      <c r="H129" s="252"/>
      <c r="I129" s="237"/>
      <c r="J129" s="272"/>
      <c r="K129" s="272"/>
      <c r="L129" s="272"/>
      <c r="M129" s="272"/>
    </row>
    <row r="130" spans="1:15">
      <c r="A130" s="242">
        <f t="shared" si="1"/>
        <v>124</v>
      </c>
      <c r="B130" s="236" t="s">
        <v>115</v>
      </c>
      <c r="C130" s="237"/>
      <c r="D130" s="237"/>
      <c r="E130" s="238"/>
      <c r="F130" s="239" t="s">
        <v>345</v>
      </c>
      <c r="G130" s="239"/>
      <c r="H130" s="239"/>
      <c r="I130" s="237"/>
      <c r="J130" s="358" t="s">
        <v>346</v>
      </c>
      <c r="K130" s="358"/>
      <c r="L130" s="358"/>
      <c r="M130" s="240"/>
      <c r="N130" s="309"/>
      <c r="O130" s="309"/>
    </row>
    <row r="131" spans="1:15" ht="13.5" thickBot="1">
      <c r="A131" s="242">
        <f t="shared" si="1"/>
        <v>125</v>
      </c>
      <c r="B131" s="243" t="s">
        <v>92</v>
      </c>
      <c r="C131" s="244"/>
      <c r="D131" s="244"/>
      <c r="E131" s="245" t="s">
        <v>93</v>
      </c>
      <c r="F131" s="246" t="s">
        <v>93</v>
      </c>
      <c r="G131" s="246" t="s">
        <v>94</v>
      </c>
      <c r="H131" s="247" t="s">
        <v>95</v>
      </c>
      <c r="I131" s="246" t="s">
        <v>93</v>
      </c>
      <c r="J131" s="246" t="s">
        <v>93</v>
      </c>
      <c r="K131" s="246" t="s">
        <v>347</v>
      </c>
      <c r="L131" s="247" t="s">
        <v>95</v>
      </c>
      <c r="M131" s="237"/>
      <c r="N131" s="310"/>
      <c r="O131" s="310"/>
    </row>
    <row r="132" spans="1:15">
      <c r="A132" s="242">
        <f t="shared" si="1"/>
        <v>126</v>
      </c>
      <c r="B132" s="248"/>
      <c r="C132" s="248" t="s">
        <v>99</v>
      </c>
      <c r="D132" s="248" t="s">
        <v>100</v>
      </c>
      <c r="E132" s="278">
        <v>20000</v>
      </c>
      <c r="F132" s="250">
        <v>19214858</v>
      </c>
      <c r="G132" s="251">
        <v>0.21854000000000001</v>
      </c>
      <c r="H132" s="250">
        <v>4199215</v>
      </c>
      <c r="I132" s="260">
        <v>200</v>
      </c>
      <c r="J132" s="250">
        <v>775196</v>
      </c>
      <c r="K132" s="251">
        <v>0.7330144302610706</v>
      </c>
      <c r="L132" s="250">
        <v>568230</v>
      </c>
      <c r="M132" s="237"/>
      <c r="N132" s="255"/>
      <c r="O132" s="255"/>
    </row>
    <row r="133" spans="1:15">
      <c r="A133" s="242">
        <f t="shared" si="1"/>
        <v>127</v>
      </c>
      <c r="C133" s="248" t="s">
        <v>101</v>
      </c>
      <c r="D133" s="248" t="s">
        <v>102</v>
      </c>
      <c r="E133" s="278">
        <v>80000</v>
      </c>
      <c r="F133" s="250">
        <v>9263590</v>
      </c>
      <c r="G133" s="251">
        <v>0.16389999999999999</v>
      </c>
      <c r="H133" s="250">
        <v>1518302</v>
      </c>
      <c r="I133" s="260">
        <v>1800</v>
      </c>
      <c r="J133" s="250">
        <v>4981112</v>
      </c>
      <c r="K133" s="251">
        <v>0.47917471463785827</v>
      </c>
      <c r="L133" s="250">
        <v>2386823</v>
      </c>
      <c r="M133" s="237"/>
    </row>
    <row r="134" spans="1:15">
      <c r="A134" s="242">
        <f t="shared" si="1"/>
        <v>128</v>
      </c>
      <c r="C134" s="248" t="s">
        <v>110</v>
      </c>
      <c r="D134" s="248" t="s">
        <v>102</v>
      </c>
      <c r="E134" s="278">
        <v>300000</v>
      </c>
      <c r="F134" s="250">
        <v>5870026</v>
      </c>
      <c r="G134" s="251">
        <v>0.13111999999999999</v>
      </c>
      <c r="H134" s="250">
        <v>769678</v>
      </c>
      <c r="I134" s="260">
        <v>98000</v>
      </c>
      <c r="J134" s="250">
        <v>25032728</v>
      </c>
      <c r="K134" s="251">
        <v>0.1959625775933945</v>
      </c>
      <c r="L134" s="250">
        <v>4905478.0054404354</v>
      </c>
      <c r="M134" s="237"/>
    </row>
    <row r="135" spans="1:15">
      <c r="A135" s="242">
        <f t="shared" si="1"/>
        <v>129</v>
      </c>
      <c r="C135" s="276" t="s">
        <v>114</v>
      </c>
      <c r="D135" s="248" t="s">
        <v>108</v>
      </c>
      <c r="E135" s="278">
        <v>500000</v>
      </c>
      <c r="F135" s="250">
        <v>1835335</v>
      </c>
      <c r="G135" s="251">
        <v>5.2449999999999997E-2</v>
      </c>
      <c r="H135" s="250">
        <v>96263</v>
      </c>
      <c r="I135" s="260">
        <v>100000</v>
      </c>
      <c r="J135" s="250">
        <v>5394773</v>
      </c>
      <c r="K135" s="251">
        <v>7.2525633035203527E-2</v>
      </c>
      <c r="L135" s="250">
        <v>391259</v>
      </c>
      <c r="M135" s="237"/>
    </row>
    <row r="136" spans="1:15">
      <c r="A136" s="242">
        <f t="shared" si="1"/>
        <v>130</v>
      </c>
      <c r="B136" s="236" t="s">
        <v>104</v>
      </c>
      <c r="D136" s="248"/>
      <c r="E136" s="260"/>
      <c r="F136" s="279">
        <v>36183809</v>
      </c>
      <c r="G136" s="293"/>
      <c r="H136" s="279">
        <v>6583458</v>
      </c>
      <c r="I136" s="256"/>
      <c r="J136" s="279">
        <v>36183809</v>
      </c>
      <c r="K136" s="293"/>
      <c r="L136" s="279">
        <v>8251790.0054404354</v>
      </c>
      <c r="M136" s="237"/>
    </row>
    <row r="137" spans="1:15">
      <c r="A137" s="242">
        <f t="shared" ref="A137:A193" si="2">A136+1</f>
        <v>131</v>
      </c>
      <c r="B137" s="237"/>
      <c r="C137" s="248"/>
      <c r="D137" s="248"/>
      <c r="E137" s="260"/>
      <c r="F137" s="250"/>
      <c r="G137" s="265"/>
      <c r="H137" s="252"/>
      <c r="I137" s="256"/>
      <c r="J137" s="250"/>
      <c r="K137" s="265"/>
      <c r="L137" s="252"/>
      <c r="M137" s="237"/>
    </row>
    <row r="138" spans="1:15">
      <c r="A138" s="242">
        <f t="shared" si="2"/>
        <v>132</v>
      </c>
      <c r="B138" s="237"/>
      <c r="C138" s="248"/>
      <c r="D138" s="248"/>
      <c r="E138" s="260"/>
      <c r="F138" s="294" t="s">
        <v>369</v>
      </c>
      <c r="G138" s="265"/>
      <c r="H138" s="252"/>
      <c r="I138" s="256"/>
      <c r="J138" s="294" t="s">
        <v>369</v>
      </c>
      <c r="K138" s="265"/>
      <c r="L138" s="252"/>
      <c r="M138" s="237"/>
    </row>
    <row r="139" spans="1:15" ht="13.5" thickBot="1">
      <c r="A139" s="242">
        <f t="shared" si="2"/>
        <v>133</v>
      </c>
      <c r="B139" s="267" t="s">
        <v>348</v>
      </c>
      <c r="C139" s="268"/>
      <c r="D139" s="268"/>
      <c r="E139" s="269"/>
      <c r="F139" s="246" t="s">
        <v>349</v>
      </c>
      <c r="G139" s="246" t="s">
        <v>94</v>
      </c>
      <c r="H139" s="247" t="s">
        <v>95</v>
      </c>
      <c r="I139" s="237"/>
      <c r="J139" s="246" t="s">
        <v>349</v>
      </c>
      <c r="K139" s="246" t="s">
        <v>347</v>
      </c>
      <c r="L139" s="247" t="s">
        <v>95</v>
      </c>
      <c r="M139" s="237"/>
    </row>
    <row r="140" spans="1:15">
      <c r="A140" s="242">
        <f t="shared" si="2"/>
        <v>134</v>
      </c>
      <c r="B140" s="271" t="s">
        <v>372</v>
      </c>
      <c r="C140" s="237"/>
      <c r="D140" s="248" t="s">
        <v>373</v>
      </c>
      <c r="E140" s="238"/>
      <c r="F140" s="250">
        <v>3444</v>
      </c>
      <c r="G140" s="275">
        <v>375</v>
      </c>
      <c r="H140" s="250">
        <v>1291500</v>
      </c>
      <c r="I140" s="237"/>
      <c r="J140" s="250">
        <v>3444</v>
      </c>
      <c r="K140" s="275">
        <v>375</v>
      </c>
      <c r="L140" s="250">
        <v>1291500</v>
      </c>
      <c r="M140" s="237"/>
    </row>
    <row r="141" spans="1:15">
      <c r="A141" s="242">
        <f t="shared" si="2"/>
        <v>135</v>
      </c>
      <c r="B141" s="304"/>
      <c r="C141" s="237"/>
      <c r="D141" s="248" t="s">
        <v>374</v>
      </c>
      <c r="E141" s="238"/>
      <c r="F141" s="250">
        <v>624</v>
      </c>
      <c r="G141" s="275">
        <v>187.5</v>
      </c>
      <c r="H141" s="252">
        <v>117000</v>
      </c>
      <c r="I141" s="237"/>
      <c r="J141" s="250">
        <v>624</v>
      </c>
      <c r="K141" s="275">
        <v>187.5</v>
      </c>
      <c r="L141" s="250">
        <v>117000</v>
      </c>
      <c r="M141" s="237"/>
    </row>
    <row r="142" spans="1:15">
      <c r="A142" s="242">
        <f t="shared" si="2"/>
        <v>136</v>
      </c>
      <c r="B142" s="304"/>
      <c r="C142" s="237"/>
      <c r="D142" s="248"/>
      <c r="E142" s="238"/>
      <c r="F142" s="279">
        <v>4068</v>
      </c>
      <c r="G142" s="293"/>
      <c r="H142" s="279">
        <v>1408500</v>
      </c>
      <c r="I142" s="256"/>
      <c r="J142" s="279">
        <v>4068</v>
      </c>
      <c r="K142" s="293">
        <v>346.23893805309734</v>
      </c>
      <c r="L142" s="279">
        <v>1408500</v>
      </c>
      <c r="M142" s="237"/>
    </row>
    <row r="143" spans="1:15">
      <c r="A143" s="242">
        <f t="shared" si="2"/>
        <v>137</v>
      </c>
      <c r="B143" s="304"/>
      <c r="C143" s="237"/>
      <c r="D143" s="237"/>
      <c r="E143" s="238"/>
      <c r="F143" s="241"/>
      <c r="G143" s="270"/>
      <c r="H143" s="270"/>
      <c r="I143" s="237"/>
      <c r="J143" s="241"/>
      <c r="K143" s="270"/>
      <c r="L143" s="270"/>
      <c r="M143" s="237"/>
    </row>
    <row r="144" spans="1:15">
      <c r="A144" s="242">
        <f t="shared" si="2"/>
        <v>138</v>
      </c>
      <c r="B144" s="271" t="s">
        <v>152</v>
      </c>
      <c r="C144" s="248" t="s">
        <v>354</v>
      </c>
      <c r="D144" s="237"/>
      <c r="E144" s="238"/>
      <c r="F144" s="250">
        <v>24</v>
      </c>
      <c r="G144" s="275">
        <v>5</v>
      </c>
      <c r="H144" s="252">
        <v>120</v>
      </c>
      <c r="I144" s="237"/>
      <c r="J144" s="250">
        <v>24</v>
      </c>
      <c r="K144" s="275">
        <v>6.75</v>
      </c>
      <c r="L144" s="252">
        <v>162</v>
      </c>
      <c r="M144" s="237"/>
    </row>
    <row r="145" spans="1:13">
      <c r="A145" s="242">
        <f t="shared" si="2"/>
        <v>139</v>
      </c>
      <c r="B145" s="271"/>
      <c r="C145" s="248" t="s">
        <v>355</v>
      </c>
      <c r="D145" s="237"/>
      <c r="E145" s="238"/>
      <c r="F145" s="250">
        <v>636</v>
      </c>
      <c r="G145" s="275">
        <v>29</v>
      </c>
      <c r="H145" s="252">
        <v>18444</v>
      </c>
      <c r="I145" s="237"/>
      <c r="J145" s="250">
        <v>636</v>
      </c>
      <c r="K145" s="275">
        <v>18.25</v>
      </c>
      <c r="L145" s="252">
        <v>11607</v>
      </c>
      <c r="M145" s="237"/>
    </row>
    <row r="146" spans="1:13">
      <c r="A146" s="242">
        <f t="shared" si="2"/>
        <v>140</v>
      </c>
      <c r="B146" s="237"/>
      <c r="C146" s="248" t="s">
        <v>356</v>
      </c>
      <c r="D146" s="237"/>
      <c r="E146" s="238"/>
      <c r="F146" s="250">
        <v>1932</v>
      </c>
      <c r="G146" s="275">
        <v>67</v>
      </c>
      <c r="H146" s="252">
        <v>129444</v>
      </c>
      <c r="I146" s="237"/>
      <c r="J146" s="250">
        <v>1932</v>
      </c>
      <c r="K146" s="275">
        <v>63.5</v>
      </c>
      <c r="L146" s="252">
        <v>122682</v>
      </c>
      <c r="M146" s="237"/>
    </row>
    <row r="147" spans="1:13">
      <c r="A147" s="242">
        <f t="shared" si="2"/>
        <v>141</v>
      </c>
      <c r="B147" s="237"/>
      <c r="C147" s="248" t="s">
        <v>357</v>
      </c>
      <c r="D147" s="237"/>
      <c r="E147" s="238"/>
      <c r="F147" s="250">
        <v>2112</v>
      </c>
      <c r="G147" s="275">
        <v>274</v>
      </c>
      <c r="H147" s="252">
        <v>578688</v>
      </c>
      <c r="I147" s="237"/>
      <c r="J147" s="250">
        <v>2112</v>
      </c>
      <c r="K147" s="275">
        <v>420.25</v>
      </c>
      <c r="L147" s="252">
        <v>887568</v>
      </c>
      <c r="M147" s="237"/>
    </row>
    <row r="148" spans="1:13">
      <c r="A148" s="242">
        <f t="shared" si="2"/>
        <v>142</v>
      </c>
      <c r="B148" s="237"/>
      <c r="C148" s="276" t="s">
        <v>358</v>
      </c>
      <c r="D148" s="237"/>
      <c r="E148" s="238"/>
      <c r="F148" s="250">
        <v>0</v>
      </c>
      <c r="G148" s="275">
        <v>0</v>
      </c>
      <c r="H148" s="252">
        <v>0</v>
      </c>
      <c r="I148" s="237"/>
      <c r="J148" s="250">
        <v>0</v>
      </c>
      <c r="K148" s="275">
        <v>0</v>
      </c>
      <c r="L148" s="252">
        <v>0</v>
      </c>
      <c r="M148" s="237"/>
    </row>
    <row r="149" spans="1:13">
      <c r="A149" s="242">
        <f t="shared" si="2"/>
        <v>143</v>
      </c>
      <c r="B149" s="237"/>
      <c r="C149" s="237"/>
      <c r="D149" s="237"/>
      <c r="E149" s="238"/>
      <c r="F149" s="279">
        <v>4704</v>
      </c>
      <c r="G149" s="293"/>
      <c r="H149" s="279">
        <v>726696</v>
      </c>
      <c r="I149" s="256"/>
      <c r="J149" s="279">
        <v>4704</v>
      </c>
      <c r="K149" s="311">
        <v>217.26594387755102</v>
      </c>
      <c r="L149" s="279">
        <v>1022019</v>
      </c>
      <c r="M149" s="237"/>
    </row>
    <row r="150" spans="1:13">
      <c r="A150" s="242">
        <f t="shared" si="2"/>
        <v>144</v>
      </c>
      <c r="B150" s="237"/>
      <c r="C150" s="237"/>
      <c r="D150" s="237"/>
      <c r="E150" s="238"/>
      <c r="F150" s="297"/>
      <c r="G150" s="266"/>
      <c r="H150" s="297"/>
      <c r="I150" s="256"/>
      <c r="J150" s="297"/>
      <c r="K150" s="266"/>
      <c r="L150" s="297"/>
      <c r="M150" s="237"/>
    </row>
    <row r="151" spans="1:13" ht="13.5" thickBot="1">
      <c r="A151" s="242">
        <f t="shared" si="2"/>
        <v>145</v>
      </c>
      <c r="B151" s="271" t="s">
        <v>116</v>
      </c>
      <c r="C151" s="237"/>
      <c r="D151" s="237"/>
      <c r="E151" s="238"/>
      <c r="F151" s="246" t="s">
        <v>375</v>
      </c>
      <c r="G151" s="246" t="s">
        <v>97</v>
      </c>
      <c r="H151" s="306"/>
      <c r="I151" s="256"/>
      <c r="J151" s="246" t="s">
        <v>375</v>
      </c>
      <c r="K151" s="246" t="s">
        <v>97</v>
      </c>
      <c r="L151" s="306"/>
      <c r="M151" s="237"/>
    </row>
    <row r="152" spans="1:13">
      <c r="A152" s="242">
        <f t="shared" si="2"/>
        <v>146</v>
      </c>
      <c r="B152" s="271" t="s">
        <v>117</v>
      </c>
      <c r="C152" s="237"/>
      <c r="D152" s="237"/>
      <c r="E152" s="238"/>
      <c r="F152" s="250">
        <v>75836</v>
      </c>
      <c r="G152" s="305">
        <v>20.59</v>
      </c>
      <c r="H152" s="297">
        <v>1561463.24</v>
      </c>
      <c r="I152" s="256"/>
      <c r="J152" s="250">
        <v>75836</v>
      </c>
      <c r="K152" s="305">
        <v>25.807767925612737</v>
      </c>
      <c r="L152" s="297">
        <v>1957157.8884067675</v>
      </c>
      <c r="M152" s="237"/>
    </row>
    <row r="153" spans="1:13">
      <c r="A153" s="242">
        <f t="shared" si="2"/>
        <v>147</v>
      </c>
      <c r="B153" s="237"/>
      <c r="C153" s="237"/>
      <c r="D153" s="237"/>
      <c r="E153" s="238"/>
      <c r="F153" s="250"/>
      <c r="G153" s="307"/>
      <c r="H153" s="252"/>
      <c r="I153" s="237"/>
      <c r="J153" s="252" t="s">
        <v>380</v>
      </c>
      <c r="K153" s="307"/>
      <c r="L153" s="252"/>
      <c r="M153" s="237"/>
    </row>
    <row r="154" spans="1:13">
      <c r="A154" s="242">
        <f t="shared" si="2"/>
        <v>148</v>
      </c>
      <c r="B154" s="285" t="s">
        <v>361</v>
      </c>
      <c r="C154" s="248"/>
      <c r="F154" s="279"/>
      <c r="G154" s="293"/>
      <c r="H154" s="279">
        <v>3696659.24</v>
      </c>
      <c r="I154" s="256"/>
      <c r="J154" s="279"/>
      <c r="K154" s="293"/>
      <c r="L154" s="279">
        <v>4387676.8884067675</v>
      </c>
      <c r="M154" s="237"/>
    </row>
    <row r="155" spans="1:13" ht="13.5" thickBot="1">
      <c r="A155" s="242">
        <f t="shared" si="2"/>
        <v>149</v>
      </c>
      <c r="B155" s="237"/>
      <c r="C155" s="237"/>
      <c r="D155" s="237"/>
      <c r="E155" s="238"/>
      <c r="F155" s="283"/>
      <c r="G155" s="283"/>
      <c r="H155" s="286"/>
      <c r="I155" s="237"/>
      <c r="J155" s="283"/>
      <c r="K155" s="283"/>
      <c r="L155" s="286"/>
      <c r="M155" s="237"/>
    </row>
    <row r="156" spans="1:13" ht="13.5" thickTop="1">
      <c r="A156" s="242">
        <f t="shared" si="2"/>
        <v>150</v>
      </c>
      <c r="B156" s="237"/>
      <c r="C156" s="237"/>
      <c r="D156" s="237"/>
      <c r="E156" s="238"/>
      <c r="F156" s="272"/>
      <c r="G156" s="272"/>
      <c r="H156" s="288"/>
      <c r="I156" s="237"/>
      <c r="J156" s="272"/>
      <c r="K156" s="272"/>
      <c r="L156" s="288"/>
      <c r="M156" s="237"/>
    </row>
    <row r="157" spans="1:13">
      <c r="A157" s="242">
        <f t="shared" si="2"/>
        <v>151</v>
      </c>
      <c r="B157" s="236" t="s">
        <v>381</v>
      </c>
      <c r="C157" s="237"/>
      <c r="D157" s="237"/>
      <c r="E157" s="238"/>
      <c r="F157" s="290"/>
      <c r="G157" s="237"/>
      <c r="H157" s="290">
        <v>10280117.24</v>
      </c>
      <c r="I157" s="250"/>
      <c r="J157" s="290"/>
      <c r="K157" s="237"/>
      <c r="L157" s="290">
        <v>12639466.893847203</v>
      </c>
      <c r="M157" s="237"/>
    </row>
    <row r="158" spans="1:13">
      <c r="A158" s="242">
        <f t="shared" si="2"/>
        <v>152</v>
      </c>
      <c r="B158" s="308" t="s">
        <v>382</v>
      </c>
      <c r="C158" s="237"/>
      <c r="D158" s="237"/>
      <c r="E158" s="238"/>
      <c r="F158" s="290">
        <v>0</v>
      </c>
      <c r="G158" s="237"/>
      <c r="H158" s="290">
        <v>0</v>
      </c>
      <c r="I158" s="250"/>
      <c r="J158" s="290"/>
      <c r="K158" s="237"/>
      <c r="L158" s="290">
        <v>0</v>
      </c>
      <c r="M158" s="237"/>
    </row>
    <row r="159" spans="1:13">
      <c r="A159" s="242">
        <f t="shared" si="2"/>
        <v>153</v>
      </c>
      <c r="B159" s="308" t="s">
        <v>383</v>
      </c>
      <c r="C159" s="237"/>
      <c r="D159" s="290"/>
      <c r="E159" s="238"/>
      <c r="F159" s="290">
        <v>32985</v>
      </c>
      <c r="G159" s="237"/>
      <c r="H159" s="290">
        <v>30736.370000000003</v>
      </c>
      <c r="I159" s="250"/>
      <c r="J159" s="290">
        <v>32985</v>
      </c>
      <c r="K159" s="237"/>
      <c r="L159" s="290">
        <v>31029.758850000002</v>
      </c>
      <c r="M159" s="237"/>
    </row>
    <row r="160" spans="1:13">
      <c r="A160" s="242">
        <f t="shared" si="2"/>
        <v>154</v>
      </c>
      <c r="B160" s="308" t="s">
        <v>384</v>
      </c>
      <c r="C160" s="237"/>
      <c r="D160" s="237"/>
      <c r="E160" s="238"/>
      <c r="F160" s="290">
        <v>705083</v>
      </c>
      <c r="G160" s="237"/>
      <c r="H160" s="312">
        <v>540956</v>
      </c>
      <c r="I160" s="250"/>
      <c r="J160" s="290">
        <v>705083</v>
      </c>
      <c r="K160" s="237"/>
      <c r="L160" s="312">
        <v>540956</v>
      </c>
      <c r="M160" s="237"/>
    </row>
    <row r="161" spans="1:13">
      <c r="A161" s="242">
        <f t="shared" si="2"/>
        <v>155</v>
      </c>
      <c r="B161" s="308" t="s">
        <v>385</v>
      </c>
      <c r="C161" s="237"/>
      <c r="D161" s="237"/>
      <c r="E161" s="238"/>
      <c r="F161" s="290"/>
      <c r="G161" s="237"/>
      <c r="H161" s="312"/>
      <c r="I161" s="250"/>
      <c r="J161" s="290"/>
      <c r="K161" s="237"/>
      <c r="L161" s="313">
        <v>12639466.893847203</v>
      </c>
      <c r="M161" s="237"/>
    </row>
    <row r="162" spans="1:13">
      <c r="A162" s="242">
        <f t="shared" si="2"/>
        <v>156</v>
      </c>
      <c r="B162" s="237" t="s">
        <v>363</v>
      </c>
      <c r="C162" s="237"/>
      <c r="D162" s="237"/>
      <c r="E162" s="238"/>
      <c r="F162" s="290"/>
      <c r="G162" s="237"/>
      <c r="H162" s="312"/>
      <c r="I162" s="250"/>
      <c r="J162" s="290"/>
      <c r="K162" s="237"/>
      <c r="L162" s="312">
        <v>380582.45429109602</v>
      </c>
      <c r="M162" s="237"/>
    </row>
    <row r="163" spans="1:13" ht="13.5" thickBot="1">
      <c r="A163" s="242">
        <f t="shared" si="2"/>
        <v>157</v>
      </c>
      <c r="B163" s="308" t="s">
        <v>386</v>
      </c>
      <c r="C163" s="268"/>
      <c r="D163" s="268"/>
      <c r="E163" s="269"/>
      <c r="F163" s="284"/>
      <c r="G163" s="268"/>
      <c r="H163" s="284">
        <v>10851809.609999999</v>
      </c>
      <c r="I163" s="290"/>
      <c r="J163" s="284"/>
      <c r="K163" s="268"/>
      <c r="L163" s="284">
        <v>13592035.1069883</v>
      </c>
      <c r="M163" s="237"/>
    </row>
    <row r="164" spans="1:13">
      <c r="A164" s="242">
        <f t="shared" si="2"/>
        <v>158</v>
      </c>
      <c r="B164" s="308"/>
      <c r="C164" s="237"/>
      <c r="D164" s="237"/>
      <c r="E164" s="238"/>
      <c r="F164" s="290"/>
      <c r="G164" s="237"/>
      <c r="H164" s="290"/>
      <c r="I164" s="290"/>
      <c r="J164" s="290"/>
      <c r="K164" s="237"/>
      <c r="L164" s="290">
        <f>L163-L162</f>
        <v>13211452.652697204</v>
      </c>
      <c r="M164" s="237"/>
    </row>
    <row r="165" spans="1:13">
      <c r="A165" s="242">
        <f t="shared" si="2"/>
        <v>159</v>
      </c>
      <c r="B165" s="308"/>
      <c r="C165" s="237"/>
      <c r="D165" s="237"/>
      <c r="E165" s="238"/>
      <c r="F165" s="290"/>
      <c r="G165" s="237"/>
      <c r="H165" s="314"/>
      <c r="I165" s="290"/>
      <c r="J165" s="290"/>
      <c r="K165" s="290"/>
      <c r="L165" s="290"/>
      <c r="M165" s="237"/>
    </row>
    <row r="166" spans="1:13">
      <c r="A166" s="242">
        <f t="shared" si="2"/>
        <v>160</v>
      </c>
      <c r="B166" s="236" t="s">
        <v>118</v>
      </c>
      <c r="C166" s="237"/>
      <c r="D166" s="237"/>
      <c r="E166" s="238"/>
      <c r="F166" s="239" t="s">
        <v>345</v>
      </c>
      <c r="G166" s="239"/>
      <c r="H166" s="239"/>
      <c r="I166" s="237"/>
      <c r="J166" s="358" t="s">
        <v>346</v>
      </c>
      <c r="K166" s="358"/>
      <c r="L166" s="358"/>
      <c r="M166" s="237"/>
    </row>
    <row r="167" spans="1:13" ht="13.5" thickBot="1">
      <c r="A167" s="242">
        <f t="shared" si="2"/>
        <v>161</v>
      </c>
      <c r="B167" s="243" t="s">
        <v>92</v>
      </c>
      <c r="C167" s="244"/>
      <c r="D167" s="244"/>
      <c r="E167" s="245" t="s">
        <v>93</v>
      </c>
      <c r="F167" s="246" t="s">
        <v>93</v>
      </c>
      <c r="G167" s="246" t="s">
        <v>94</v>
      </c>
      <c r="H167" s="247" t="s">
        <v>95</v>
      </c>
      <c r="I167" s="237"/>
      <c r="J167" s="246" t="s">
        <v>93</v>
      </c>
      <c r="K167" s="246" t="s">
        <v>347</v>
      </c>
      <c r="L167" s="247" t="s">
        <v>95</v>
      </c>
      <c r="M167" s="237"/>
    </row>
    <row r="168" spans="1:13">
      <c r="A168" s="242">
        <f t="shared" si="2"/>
        <v>162</v>
      </c>
      <c r="B168" s="276" t="s">
        <v>107</v>
      </c>
      <c r="C168" s="248"/>
      <c r="D168" s="248" t="s">
        <v>108</v>
      </c>
      <c r="E168" s="260">
        <v>0</v>
      </c>
      <c r="F168" s="290">
        <v>32985</v>
      </c>
      <c r="G168" s="251">
        <v>0.65141000000000004</v>
      </c>
      <c r="H168" s="250">
        <v>21486.758850000002</v>
      </c>
      <c r="I168" s="256"/>
      <c r="J168" s="250">
        <v>32985</v>
      </c>
      <c r="K168" s="251">
        <v>0.65141000000000004</v>
      </c>
      <c r="L168" s="250">
        <v>21486.758850000002</v>
      </c>
      <c r="M168" s="237"/>
    </row>
    <row r="169" spans="1:13">
      <c r="A169" s="242">
        <f t="shared" si="2"/>
        <v>163</v>
      </c>
      <c r="B169" s="236" t="s">
        <v>104</v>
      </c>
      <c r="D169" s="248"/>
      <c r="E169" s="260"/>
      <c r="F169" s="279">
        <v>32985</v>
      </c>
      <c r="G169" s="293"/>
      <c r="H169" s="279">
        <v>21486.758850000002</v>
      </c>
      <c r="I169" s="256"/>
      <c r="J169" s="279">
        <v>32985</v>
      </c>
      <c r="K169" s="293"/>
      <c r="L169" s="279">
        <v>21486.758850000002</v>
      </c>
      <c r="M169" s="237"/>
    </row>
    <row r="170" spans="1:13">
      <c r="A170" s="242">
        <f t="shared" si="2"/>
        <v>164</v>
      </c>
      <c r="B170" s="237"/>
      <c r="C170" s="248"/>
      <c r="D170" s="248"/>
      <c r="E170" s="260"/>
      <c r="F170" s="250"/>
      <c r="G170" s="265"/>
      <c r="H170" s="252"/>
      <c r="I170" s="256"/>
      <c r="J170" s="250"/>
      <c r="K170" s="265"/>
      <c r="L170" s="252"/>
      <c r="M170" s="237"/>
    </row>
    <row r="171" spans="1:13">
      <c r="A171" s="242">
        <f t="shared" si="2"/>
        <v>165</v>
      </c>
      <c r="B171" s="237"/>
      <c r="C171" s="248"/>
      <c r="D171" s="248"/>
      <c r="E171" s="260"/>
      <c r="F171" s="294" t="s">
        <v>369</v>
      </c>
      <c r="G171" s="265"/>
      <c r="H171" s="252"/>
      <c r="I171" s="256"/>
      <c r="J171" s="294" t="s">
        <v>369</v>
      </c>
      <c r="K171" s="265"/>
      <c r="L171" s="252"/>
      <c r="M171" s="237"/>
    </row>
    <row r="172" spans="1:13" ht="13.5" thickBot="1">
      <c r="A172" s="242">
        <f t="shared" si="2"/>
        <v>166</v>
      </c>
      <c r="B172" s="267" t="s">
        <v>348</v>
      </c>
      <c r="C172" s="268"/>
      <c r="D172" s="268"/>
      <c r="E172" s="269"/>
      <c r="F172" s="246" t="s">
        <v>349</v>
      </c>
      <c r="G172" s="246" t="s">
        <v>94</v>
      </c>
      <c r="H172" s="247" t="s">
        <v>95</v>
      </c>
      <c r="I172" s="237"/>
      <c r="J172" s="246" t="s">
        <v>349</v>
      </c>
      <c r="K172" s="246" t="s">
        <v>347</v>
      </c>
      <c r="L172" s="247" t="s">
        <v>95</v>
      </c>
      <c r="M172" s="237"/>
    </row>
    <row r="173" spans="1:13">
      <c r="A173" s="242">
        <f t="shared" si="2"/>
        <v>167</v>
      </c>
      <c r="B173" s="271" t="s">
        <v>372</v>
      </c>
      <c r="C173" s="237"/>
      <c r="D173" s="248" t="s">
        <v>373</v>
      </c>
      <c r="E173" s="238"/>
      <c r="F173" s="250">
        <v>12</v>
      </c>
      <c r="G173" s="303">
        <v>375</v>
      </c>
      <c r="H173" s="250">
        <v>4500</v>
      </c>
      <c r="I173" s="237"/>
      <c r="J173" s="252">
        <v>12</v>
      </c>
      <c r="K173" s="275">
        <v>375</v>
      </c>
      <c r="L173" s="250">
        <v>4500</v>
      </c>
      <c r="M173" s="237"/>
    </row>
    <row r="174" spans="1:13">
      <c r="A174" s="242">
        <f t="shared" si="2"/>
        <v>168</v>
      </c>
      <c r="B174" s="304"/>
      <c r="C174" s="237"/>
      <c r="D174" s="248" t="s">
        <v>374</v>
      </c>
      <c r="E174" s="238"/>
      <c r="F174" s="250">
        <v>0</v>
      </c>
      <c r="G174" s="303">
        <v>187.5</v>
      </c>
      <c r="H174" s="252">
        <v>0</v>
      </c>
      <c r="I174" s="237"/>
      <c r="J174" s="252">
        <v>0</v>
      </c>
      <c r="K174" s="275">
        <v>187.5</v>
      </c>
      <c r="L174" s="250">
        <v>0</v>
      </c>
      <c r="M174" s="237"/>
    </row>
    <row r="175" spans="1:13">
      <c r="A175" s="242">
        <f t="shared" si="2"/>
        <v>169</v>
      </c>
      <c r="B175" s="304"/>
      <c r="C175" s="237"/>
      <c r="D175" s="248"/>
      <c r="E175" s="238"/>
      <c r="F175" s="279">
        <v>12</v>
      </c>
      <c r="G175" s="293"/>
      <c r="H175" s="279">
        <v>4500</v>
      </c>
      <c r="I175" s="256"/>
      <c r="J175" s="279">
        <v>12</v>
      </c>
      <c r="K175" s="293"/>
      <c r="L175" s="279">
        <v>4500</v>
      </c>
      <c r="M175" s="237"/>
    </row>
    <row r="176" spans="1:13">
      <c r="A176" s="242">
        <f t="shared" si="2"/>
        <v>170</v>
      </c>
      <c r="B176" s="304"/>
      <c r="C176" s="237"/>
      <c r="D176" s="237"/>
      <c r="E176" s="238"/>
      <c r="F176" s="241"/>
      <c r="G176" s="270"/>
      <c r="H176" s="270"/>
      <c r="I176" s="237"/>
      <c r="J176" s="241"/>
      <c r="K176" s="270"/>
      <c r="L176" s="270"/>
      <c r="M176" s="237"/>
    </row>
    <row r="177" spans="1:13">
      <c r="A177" s="242">
        <f t="shared" si="2"/>
        <v>171</v>
      </c>
      <c r="B177" s="271" t="s">
        <v>152</v>
      </c>
      <c r="C177" s="248" t="s">
        <v>354</v>
      </c>
      <c r="D177" s="237"/>
      <c r="E177" s="238"/>
      <c r="F177" s="250">
        <v>0</v>
      </c>
      <c r="G177" s="275">
        <v>5</v>
      </c>
      <c r="H177" s="252">
        <v>0</v>
      </c>
      <c r="I177" s="237"/>
      <c r="J177" s="252">
        <v>0</v>
      </c>
      <c r="K177" s="275">
        <v>6.75</v>
      </c>
      <c r="L177" s="252">
        <v>0</v>
      </c>
      <c r="M177" s="237"/>
    </row>
    <row r="178" spans="1:13">
      <c r="A178" s="242">
        <f t="shared" si="2"/>
        <v>172</v>
      </c>
      <c r="B178" s="271"/>
      <c r="C178" s="248" t="s">
        <v>355</v>
      </c>
      <c r="D178" s="237"/>
      <c r="E178" s="238"/>
      <c r="F178" s="250">
        <v>0</v>
      </c>
      <c r="G178" s="275">
        <v>21</v>
      </c>
      <c r="H178" s="252">
        <v>0</v>
      </c>
      <c r="I178" s="237"/>
      <c r="J178" s="252">
        <v>0</v>
      </c>
      <c r="K178" s="275">
        <v>18.25</v>
      </c>
      <c r="L178" s="252">
        <v>0</v>
      </c>
      <c r="M178" s="237"/>
    </row>
    <row r="179" spans="1:13">
      <c r="A179" s="242">
        <f t="shared" si="2"/>
        <v>173</v>
      </c>
      <c r="B179" s="237"/>
      <c r="C179" s="248" t="s">
        <v>356</v>
      </c>
      <c r="D179" s="237"/>
      <c r="E179" s="238"/>
      <c r="F179" s="250">
        <v>0</v>
      </c>
      <c r="G179" s="275">
        <v>55</v>
      </c>
      <c r="H179" s="252">
        <v>0</v>
      </c>
      <c r="I179" s="237"/>
      <c r="J179" s="252">
        <v>0</v>
      </c>
      <c r="K179" s="275">
        <v>63.5</v>
      </c>
      <c r="L179" s="252">
        <v>0</v>
      </c>
      <c r="M179" s="237"/>
    </row>
    <row r="180" spans="1:13">
      <c r="A180" s="242">
        <f t="shared" si="2"/>
        <v>174</v>
      </c>
      <c r="B180" s="237"/>
      <c r="C180" s="248" t="s">
        <v>357</v>
      </c>
      <c r="D180" s="237"/>
      <c r="E180" s="238"/>
      <c r="F180" s="250">
        <v>12</v>
      </c>
      <c r="G180" s="275">
        <v>244</v>
      </c>
      <c r="H180" s="252">
        <v>2928</v>
      </c>
      <c r="I180" s="287"/>
      <c r="J180" s="252">
        <v>12</v>
      </c>
      <c r="K180" s="275">
        <v>420.25</v>
      </c>
      <c r="L180" s="252">
        <v>5043</v>
      </c>
      <c r="M180" s="237"/>
    </row>
    <row r="181" spans="1:13">
      <c r="A181" s="242">
        <f t="shared" si="2"/>
        <v>175</v>
      </c>
      <c r="B181" s="237"/>
      <c r="C181" s="248" t="s">
        <v>387</v>
      </c>
      <c r="D181" s="237"/>
      <c r="E181" s="238"/>
      <c r="F181" s="250">
        <v>0</v>
      </c>
      <c r="G181" s="275">
        <v>0</v>
      </c>
      <c r="H181" s="252">
        <v>0</v>
      </c>
      <c r="I181" s="237"/>
      <c r="J181" s="252">
        <v>0</v>
      </c>
      <c r="K181" s="275">
        <v>0</v>
      </c>
      <c r="L181" s="252">
        <v>0</v>
      </c>
      <c r="M181" s="237"/>
    </row>
    <row r="182" spans="1:13">
      <c r="A182" s="242">
        <f t="shared" si="2"/>
        <v>176</v>
      </c>
      <c r="B182" s="237"/>
      <c r="C182" s="237"/>
      <c r="D182" s="237"/>
      <c r="E182" s="238"/>
      <c r="F182" s="279">
        <v>12</v>
      </c>
      <c r="G182" s="293"/>
      <c r="H182" s="279">
        <v>2928</v>
      </c>
      <c r="I182" s="256"/>
      <c r="J182" s="279">
        <v>24</v>
      </c>
      <c r="K182" s="293"/>
      <c r="L182" s="279">
        <v>5043</v>
      </c>
      <c r="M182" s="237"/>
    </row>
    <row r="183" spans="1:13">
      <c r="A183" s="242">
        <f t="shared" si="2"/>
        <v>177</v>
      </c>
      <c r="B183" s="237"/>
      <c r="C183" s="237"/>
      <c r="D183" s="237"/>
      <c r="E183" s="238"/>
      <c r="F183" s="250"/>
      <c r="G183" s="307"/>
      <c r="H183" s="252"/>
      <c r="I183" s="237"/>
      <c r="J183" s="252"/>
      <c r="K183" s="307"/>
      <c r="L183" s="252"/>
      <c r="M183" s="237"/>
    </row>
    <row r="184" spans="1:13">
      <c r="A184" s="242">
        <f t="shared" si="2"/>
        <v>178</v>
      </c>
      <c r="B184" s="285" t="s">
        <v>361</v>
      </c>
      <c r="C184" s="248"/>
      <c r="F184" s="279"/>
      <c r="G184" s="293"/>
      <c r="H184" s="279">
        <v>7428</v>
      </c>
      <c r="I184" s="256"/>
      <c r="J184" s="279"/>
      <c r="K184" s="293"/>
      <c r="L184" s="279">
        <v>9543</v>
      </c>
      <c r="M184" s="237"/>
    </row>
    <row r="185" spans="1:13" ht="13.5" thickBot="1">
      <c r="A185" s="242">
        <f t="shared" si="2"/>
        <v>179</v>
      </c>
      <c r="B185" s="237"/>
      <c r="C185" s="237"/>
      <c r="D185" s="237"/>
      <c r="E185" s="238"/>
      <c r="F185" s="283"/>
      <c r="G185" s="283"/>
      <c r="H185" s="286"/>
      <c r="I185" s="237"/>
      <c r="J185" s="283"/>
      <c r="K185" s="283"/>
      <c r="L185" s="286"/>
      <c r="M185" s="237"/>
    </row>
    <row r="186" spans="1:13" ht="13.5" thickTop="1">
      <c r="A186" s="242">
        <f t="shared" si="2"/>
        <v>180</v>
      </c>
      <c r="B186" s="237"/>
      <c r="C186" s="237"/>
      <c r="D186" s="237"/>
      <c r="E186" s="238"/>
      <c r="F186" s="272"/>
      <c r="G186" s="272"/>
      <c r="H186" s="288"/>
      <c r="I186" s="237"/>
      <c r="J186" s="272"/>
      <c r="K186" s="272"/>
      <c r="L186" s="288"/>
      <c r="M186" s="237"/>
    </row>
    <row r="187" spans="1:13">
      <c r="A187" s="242">
        <f t="shared" si="2"/>
        <v>181</v>
      </c>
      <c r="B187" s="236" t="s">
        <v>383</v>
      </c>
      <c r="C187" s="237"/>
      <c r="D187" s="237"/>
      <c r="E187" s="238"/>
      <c r="F187" s="290"/>
      <c r="G187" s="237"/>
      <c r="H187" s="287">
        <v>28914.758850000002</v>
      </c>
      <c r="I187" s="290"/>
      <c r="J187" s="290"/>
      <c r="K187" s="237"/>
      <c r="L187" s="290">
        <v>31029.758850000002</v>
      </c>
      <c r="M187" s="272"/>
    </row>
    <row r="188" spans="1:13" ht="13.5" thickBot="1">
      <c r="A188" s="242">
        <f t="shared" si="2"/>
        <v>182</v>
      </c>
      <c r="B188" s="268"/>
      <c r="C188" s="268"/>
      <c r="D188" s="268"/>
      <c r="E188" s="269"/>
      <c r="F188" s="284"/>
      <c r="G188" s="268"/>
      <c r="H188" s="284"/>
      <c r="I188" s="290"/>
      <c r="J188" s="284"/>
      <c r="K188" s="268"/>
      <c r="L188" s="284"/>
      <c r="M188" s="237"/>
    </row>
    <row r="189" spans="1:13">
      <c r="A189" s="242">
        <f t="shared" si="2"/>
        <v>183</v>
      </c>
      <c r="B189" s="272"/>
      <c r="C189" s="272"/>
      <c r="D189" s="272"/>
      <c r="E189" s="295"/>
      <c r="F189" s="272"/>
      <c r="G189" s="272"/>
      <c r="H189" s="252"/>
      <c r="I189" s="237"/>
      <c r="J189" s="272"/>
      <c r="K189" s="272"/>
      <c r="L189" s="272"/>
      <c r="M189" s="237"/>
    </row>
    <row r="190" spans="1:13">
      <c r="A190" s="242">
        <f t="shared" si="2"/>
        <v>184</v>
      </c>
      <c r="I190" s="240"/>
      <c r="M190" s="237"/>
    </row>
    <row r="191" spans="1:13" ht="13.5" thickBot="1">
      <c r="A191" s="242">
        <f t="shared" si="2"/>
        <v>185</v>
      </c>
      <c r="B191" s="237"/>
      <c r="C191" s="237"/>
      <c r="D191" s="237"/>
      <c r="E191" s="237"/>
      <c r="F191" s="237"/>
      <c r="G191" s="237"/>
      <c r="H191" s="237"/>
      <c r="I191" s="237"/>
      <c r="J191" s="237"/>
      <c r="K191" s="237"/>
      <c r="L191" s="237"/>
      <c r="M191" s="237"/>
    </row>
    <row r="192" spans="1:13">
      <c r="A192" s="242">
        <f t="shared" si="2"/>
        <v>186</v>
      </c>
      <c r="B192" s="315"/>
      <c r="C192" s="316"/>
      <c r="D192" s="316"/>
      <c r="E192" s="317"/>
      <c r="F192" s="316"/>
      <c r="G192" s="316"/>
      <c r="H192" s="318"/>
      <c r="I192" s="316"/>
      <c r="J192" s="316"/>
      <c r="K192" s="316"/>
      <c r="L192" s="319"/>
      <c r="M192" s="237"/>
    </row>
    <row r="193" spans="1:13">
      <c r="A193" s="242">
        <f t="shared" si="2"/>
        <v>187</v>
      </c>
      <c r="B193" s="320" t="s">
        <v>388</v>
      </c>
      <c r="C193" s="237"/>
      <c r="D193" s="237"/>
      <c r="E193" s="238"/>
      <c r="F193" s="241"/>
      <c r="G193" s="270" t="s">
        <v>389</v>
      </c>
      <c r="H193" s="241"/>
      <c r="J193" s="241"/>
      <c r="K193" s="270" t="s">
        <v>390</v>
      </c>
      <c r="L193" s="321"/>
      <c r="M193" s="237"/>
    </row>
    <row r="194" spans="1:13" ht="13.5" thickBot="1">
      <c r="A194" s="242">
        <f t="shared" ref="A194:A225" si="3">A193+1</f>
        <v>188</v>
      </c>
      <c r="B194" s="322"/>
      <c r="C194" s="281" t="s">
        <v>391</v>
      </c>
      <c r="D194" s="281"/>
      <c r="E194" s="323"/>
      <c r="F194" s="246" t="s">
        <v>93</v>
      </c>
      <c r="G194" s="324"/>
      <c r="H194" s="247" t="s">
        <v>95</v>
      </c>
      <c r="J194" s="246" t="s">
        <v>93</v>
      </c>
      <c r="K194" s="324"/>
      <c r="L194" s="325" t="s">
        <v>95</v>
      </c>
      <c r="M194" s="237"/>
    </row>
    <row r="195" spans="1:13">
      <c r="A195" s="242">
        <f t="shared" si="3"/>
        <v>189</v>
      </c>
      <c r="B195" s="322"/>
      <c r="C195" s="281"/>
      <c r="D195" s="271" t="s">
        <v>392</v>
      </c>
      <c r="E195" s="323"/>
      <c r="F195" s="297">
        <v>98495495</v>
      </c>
      <c r="G195" s="281"/>
      <c r="H195" s="297">
        <v>264298551.084672</v>
      </c>
      <c r="J195" s="297">
        <v>98495495</v>
      </c>
      <c r="K195" s="281"/>
      <c r="L195" s="326">
        <v>276944341.71734053</v>
      </c>
      <c r="M195" s="237"/>
    </row>
    <row r="196" spans="1:13">
      <c r="A196" s="242">
        <f t="shared" si="3"/>
        <v>190</v>
      </c>
      <c r="B196" s="322"/>
      <c r="C196" s="281"/>
      <c r="D196" s="281" t="s">
        <v>71</v>
      </c>
      <c r="E196" s="323"/>
      <c r="F196" s="297">
        <v>678836</v>
      </c>
      <c r="G196" s="281"/>
      <c r="H196" s="297">
        <v>3563509</v>
      </c>
      <c r="J196" s="297">
        <v>678836</v>
      </c>
      <c r="K196" s="281"/>
      <c r="L196" s="326">
        <v>3689532.8731013839</v>
      </c>
      <c r="M196" s="237"/>
    </row>
    <row r="197" spans="1:13">
      <c r="A197" s="242">
        <f t="shared" si="3"/>
        <v>191</v>
      </c>
      <c r="B197" s="322"/>
      <c r="C197" s="281"/>
      <c r="D197" s="281" t="s">
        <v>393</v>
      </c>
      <c r="E197" s="323"/>
      <c r="F197" s="297">
        <v>4852953</v>
      </c>
      <c r="G197" s="281"/>
      <c r="H197" s="297">
        <v>3445111</v>
      </c>
      <c r="J197" s="297">
        <v>4852953</v>
      </c>
      <c r="K197" s="281"/>
      <c r="L197" s="326">
        <v>3706888.5472826199</v>
      </c>
      <c r="M197" s="237"/>
    </row>
    <row r="198" spans="1:13">
      <c r="A198" s="242">
        <f t="shared" si="3"/>
        <v>192</v>
      </c>
      <c r="B198" s="322"/>
      <c r="C198" s="281" t="s">
        <v>394</v>
      </c>
      <c r="D198" s="281"/>
      <c r="E198" s="323"/>
      <c r="F198" s="279">
        <v>104027284</v>
      </c>
      <c r="G198" s="280"/>
      <c r="H198" s="327">
        <v>271307171.08467197</v>
      </c>
      <c r="J198" s="279">
        <v>104027284</v>
      </c>
      <c r="K198" s="280"/>
      <c r="L198" s="328">
        <v>284340763.13772458</v>
      </c>
      <c r="M198" s="237"/>
    </row>
    <row r="199" spans="1:13">
      <c r="A199" s="242">
        <f t="shared" si="3"/>
        <v>193</v>
      </c>
      <c r="B199" s="322"/>
      <c r="C199" s="281"/>
      <c r="D199" s="281"/>
      <c r="E199" s="323"/>
      <c r="F199" s="281"/>
      <c r="G199" s="281"/>
      <c r="H199" s="281"/>
      <c r="J199" s="281"/>
      <c r="K199" s="281"/>
      <c r="L199" s="329"/>
      <c r="M199" s="237"/>
    </row>
    <row r="200" spans="1:13">
      <c r="A200" s="242">
        <f t="shared" si="3"/>
        <v>194</v>
      </c>
      <c r="B200" s="322"/>
      <c r="C200" s="281" t="s">
        <v>395</v>
      </c>
      <c r="D200" s="281"/>
      <c r="E200" s="323"/>
      <c r="F200" s="281"/>
      <c r="G200" s="281"/>
      <c r="H200" s="281"/>
      <c r="J200" s="281"/>
      <c r="K200" s="281"/>
      <c r="L200" s="329"/>
      <c r="M200" s="237"/>
    </row>
    <row r="201" spans="1:13">
      <c r="A201" s="242">
        <f t="shared" si="3"/>
        <v>195</v>
      </c>
      <c r="B201" s="322"/>
      <c r="C201" s="281"/>
      <c r="D201" s="271" t="s">
        <v>72</v>
      </c>
      <c r="E201" s="323"/>
      <c r="F201" s="297">
        <v>2625847</v>
      </c>
      <c r="G201" s="281"/>
      <c r="H201" s="302">
        <v>806189</v>
      </c>
      <c r="J201" s="297">
        <v>2625847</v>
      </c>
      <c r="K201" s="281"/>
      <c r="L201" s="330">
        <v>955501.12125608686</v>
      </c>
      <c r="M201" s="237"/>
    </row>
    <row r="202" spans="1:13">
      <c r="A202" s="242">
        <f t="shared" si="3"/>
        <v>196</v>
      </c>
      <c r="B202" s="322"/>
      <c r="C202" s="281"/>
      <c r="D202" s="271" t="s">
        <v>396</v>
      </c>
      <c r="E202" s="323"/>
      <c r="F202" s="297">
        <v>0</v>
      </c>
      <c r="G202" s="281"/>
      <c r="H202" s="297">
        <v>0</v>
      </c>
      <c r="J202" s="297">
        <v>0</v>
      </c>
      <c r="K202" s="281"/>
      <c r="L202" s="326">
        <v>0</v>
      </c>
      <c r="M202" s="237"/>
    </row>
    <row r="203" spans="1:13">
      <c r="A203" s="242">
        <f t="shared" si="3"/>
        <v>197</v>
      </c>
      <c r="B203" s="322"/>
      <c r="C203" s="281" t="s">
        <v>397</v>
      </c>
      <c r="D203" s="281"/>
      <c r="E203" s="323"/>
      <c r="F203" s="279">
        <v>2625847</v>
      </c>
      <c r="G203" s="280"/>
      <c r="H203" s="327">
        <v>806189</v>
      </c>
      <c r="J203" s="279">
        <v>2625847</v>
      </c>
      <c r="K203" s="280"/>
      <c r="L203" s="328">
        <v>955501.12125608686</v>
      </c>
      <c r="M203" s="237"/>
    </row>
    <row r="204" spans="1:13" ht="13.5" thickBot="1">
      <c r="A204" s="242">
        <f t="shared" si="3"/>
        <v>198</v>
      </c>
      <c r="B204" s="322"/>
      <c r="C204" s="281"/>
      <c r="D204" s="281"/>
      <c r="E204" s="323"/>
      <c r="F204" s="324"/>
      <c r="G204" s="324"/>
      <c r="H204" s="324"/>
      <c r="J204" s="324"/>
      <c r="K204" s="324"/>
      <c r="L204" s="331"/>
      <c r="M204" s="237"/>
    </row>
    <row r="205" spans="1:13">
      <c r="A205" s="242">
        <f t="shared" si="3"/>
        <v>199</v>
      </c>
      <c r="B205" s="322"/>
      <c r="C205" s="281"/>
      <c r="D205" s="281"/>
      <c r="E205" s="323"/>
      <c r="F205" s="281"/>
      <c r="G205" s="281"/>
      <c r="H205" s="281"/>
      <c r="J205" s="281"/>
      <c r="K205" s="281"/>
      <c r="L205" s="329"/>
      <c r="M205" s="237"/>
    </row>
    <row r="206" spans="1:13">
      <c r="A206" s="242">
        <f t="shared" si="3"/>
        <v>200</v>
      </c>
      <c r="B206" s="322"/>
      <c r="C206" s="281" t="s">
        <v>398</v>
      </c>
      <c r="D206" s="281"/>
      <c r="E206" s="323"/>
      <c r="F206" s="297">
        <v>106653131</v>
      </c>
      <c r="G206" s="281"/>
      <c r="H206" s="302">
        <v>272113360.08467197</v>
      </c>
      <c r="J206" s="297">
        <v>106653131</v>
      </c>
      <c r="K206" s="281"/>
      <c r="L206" s="330">
        <v>285296264.25898069</v>
      </c>
      <c r="M206" s="237"/>
    </row>
    <row r="207" spans="1:13">
      <c r="A207" s="242">
        <f t="shared" si="3"/>
        <v>201</v>
      </c>
      <c r="B207" s="322"/>
      <c r="C207" s="281"/>
      <c r="D207" s="281"/>
      <c r="E207" s="323"/>
      <c r="F207" s="281"/>
      <c r="G207" s="281"/>
      <c r="H207" s="281"/>
      <c r="J207" s="281"/>
      <c r="K207" s="281"/>
      <c r="L207" s="329"/>
      <c r="M207" s="237"/>
    </row>
    <row r="208" spans="1:13">
      <c r="A208" s="242">
        <f t="shared" si="3"/>
        <v>202</v>
      </c>
      <c r="B208" s="322"/>
      <c r="C208" s="281" t="s">
        <v>399</v>
      </c>
      <c r="D208" s="281"/>
      <c r="E208" s="323"/>
      <c r="F208" s="281"/>
      <c r="G208" s="281"/>
      <c r="H208" s="281"/>
      <c r="J208" s="281"/>
      <c r="K208" s="281"/>
      <c r="L208" s="329"/>
      <c r="M208" s="237"/>
    </row>
    <row r="209" spans="1:13">
      <c r="A209" s="242">
        <f t="shared" si="3"/>
        <v>203</v>
      </c>
      <c r="B209" s="322"/>
      <c r="C209" s="281" t="s">
        <v>75</v>
      </c>
      <c r="D209" s="281" t="s">
        <v>75</v>
      </c>
      <c r="E209" s="323"/>
      <c r="F209" s="297">
        <v>6596656</v>
      </c>
      <c r="G209" s="281"/>
      <c r="H209" s="302">
        <v>1377616</v>
      </c>
      <c r="J209" s="297">
        <v>6596656</v>
      </c>
      <c r="K209" s="281"/>
      <c r="L209" s="330">
        <v>1923011.4137424214</v>
      </c>
      <c r="M209" s="237"/>
    </row>
    <row r="210" spans="1:13">
      <c r="A210" s="242">
        <f t="shared" si="3"/>
        <v>204</v>
      </c>
      <c r="B210" s="322"/>
      <c r="C210" s="281" t="s">
        <v>400</v>
      </c>
      <c r="D210" s="281" t="s">
        <v>400</v>
      </c>
      <c r="E210" s="323"/>
      <c r="F210" s="297">
        <v>36728215</v>
      </c>
      <c r="G210" s="281"/>
      <c r="H210" s="297">
        <v>3155877</v>
      </c>
      <c r="J210" s="297"/>
      <c r="K210" s="281"/>
      <c r="L210" s="326">
        <v>380582.45429109602</v>
      </c>
      <c r="M210" s="237"/>
    </row>
    <row r="211" spans="1:13">
      <c r="A211" s="242">
        <f t="shared" si="3"/>
        <v>205</v>
      </c>
      <c r="B211" s="322"/>
      <c r="C211" s="281" t="s">
        <v>401</v>
      </c>
      <c r="D211" s="281" t="s">
        <v>401</v>
      </c>
      <c r="E211" s="323"/>
      <c r="F211" s="297">
        <v>0</v>
      </c>
      <c r="G211" s="281"/>
      <c r="H211" s="297">
        <v>0</v>
      </c>
      <c r="J211" s="297"/>
      <c r="K211" s="281"/>
      <c r="L211" s="326">
        <v>0</v>
      </c>
      <c r="M211" s="237"/>
    </row>
    <row r="212" spans="1:13">
      <c r="A212" s="242">
        <f t="shared" si="3"/>
        <v>206</v>
      </c>
      <c r="B212" s="322"/>
      <c r="C212" s="281" t="s">
        <v>74</v>
      </c>
      <c r="D212" s="281" t="s">
        <v>74</v>
      </c>
      <c r="E212" s="323"/>
      <c r="F212" s="297">
        <v>32985</v>
      </c>
      <c r="G212" s="281"/>
      <c r="H212" s="297">
        <v>30736.370000000003</v>
      </c>
      <c r="J212" s="297"/>
      <c r="K212" s="281"/>
      <c r="L212" s="326">
        <v>31029.758850000002</v>
      </c>
      <c r="M212" s="237"/>
    </row>
    <row r="213" spans="1:13">
      <c r="A213" s="242">
        <f t="shared" si="3"/>
        <v>207</v>
      </c>
      <c r="B213" s="322"/>
      <c r="C213" s="281" t="s">
        <v>73</v>
      </c>
      <c r="D213" s="281" t="s">
        <v>402</v>
      </c>
      <c r="E213" s="323"/>
      <c r="F213" s="297"/>
      <c r="G213" s="281"/>
      <c r="H213" s="297"/>
      <c r="J213" s="297"/>
      <c r="K213" s="281"/>
      <c r="L213" s="326">
        <v>540956</v>
      </c>
      <c r="M213" s="237"/>
    </row>
    <row r="214" spans="1:13">
      <c r="A214" s="242">
        <f t="shared" si="3"/>
        <v>208</v>
      </c>
      <c r="B214" s="322"/>
      <c r="C214" s="332" t="s">
        <v>403</v>
      </c>
      <c r="D214" s="271" t="s">
        <v>73</v>
      </c>
      <c r="E214" s="323"/>
      <c r="F214" s="297">
        <v>36183809</v>
      </c>
      <c r="G214" s="281"/>
      <c r="H214" s="297">
        <v>10280117.24</v>
      </c>
      <c r="J214" s="297">
        <v>36183809</v>
      </c>
      <c r="K214" s="281"/>
      <c r="L214" s="326">
        <v>12639466.893847203</v>
      </c>
      <c r="M214" s="237"/>
    </row>
    <row r="215" spans="1:13">
      <c r="A215" s="242">
        <f t="shared" si="3"/>
        <v>209</v>
      </c>
      <c r="B215" s="322"/>
      <c r="C215" s="281" t="s">
        <v>404</v>
      </c>
      <c r="D215" s="281"/>
      <c r="E215" s="323"/>
      <c r="F215" s="279">
        <v>79541665</v>
      </c>
      <c r="G215" s="280"/>
      <c r="H215" s="327">
        <v>14844346.609999999</v>
      </c>
      <c r="J215" s="279">
        <v>42780465</v>
      </c>
      <c r="K215" s="280"/>
      <c r="L215" s="328">
        <v>15515046.520730721</v>
      </c>
      <c r="M215" s="237"/>
    </row>
    <row r="216" spans="1:13" ht="13.5" thickBot="1">
      <c r="A216" s="242">
        <f t="shared" si="3"/>
        <v>210</v>
      </c>
      <c r="B216" s="322"/>
      <c r="C216" s="281"/>
      <c r="D216" s="281"/>
      <c r="E216" s="323"/>
      <c r="F216" s="333"/>
      <c r="G216" s="333"/>
      <c r="H216" s="333"/>
      <c r="J216" s="333"/>
      <c r="K216" s="333"/>
      <c r="L216" s="334"/>
      <c r="M216" s="237"/>
    </row>
    <row r="217" spans="1:13" ht="13.5" thickTop="1">
      <c r="A217" s="242">
        <f t="shared" si="3"/>
        <v>211</v>
      </c>
      <c r="B217" s="322"/>
      <c r="C217" s="281"/>
      <c r="D217" s="281"/>
      <c r="E217" s="323"/>
      <c r="F217" s="281"/>
      <c r="G217" s="281"/>
      <c r="H217" s="281"/>
      <c r="J217" s="281"/>
      <c r="K217" s="281"/>
      <c r="L217" s="329"/>
      <c r="M217" s="237"/>
    </row>
    <row r="218" spans="1:13">
      <c r="A218" s="242">
        <f t="shared" si="3"/>
        <v>212</v>
      </c>
      <c r="B218" s="322"/>
      <c r="C218" s="281" t="s">
        <v>405</v>
      </c>
      <c r="D218" s="281"/>
      <c r="E218" s="323"/>
      <c r="F218" s="297">
        <v>186194796</v>
      </c>
      <c r="G218" s="281"/>
      <c r="H218" s="302">
        <v>286957706.69467199</v>
      </c>
      <c r="J218" s="297">
        <v>149433596</v>
      </c>
      <c r="K218" s="281"/>
      <c r="L218" s="330">
        <v>300811310.77971143</v>
      </c>
      <c r="M218" s="237"/>
    </row>
    <row r="219" spans="1:13">
      <c r="A219" s="242">
        <f t="shared" si="3"/>
        <v>213</v>
      </c>
      <c r="B219" s="322"/>
      <c r="C219" s="281" t="s">
        <v>406</v>
      </c>
      <c r="D219" s="281"/>
      <c r="E219" s="323"/>
      <c r="F219" s="297"/>
      <c r="G219" s="281"/>
      <c r="H219" s="302">
        <v>4402654.4799999995</v>
      </c>
      <c r="J219" s="297"/>
      <c r="K219" s="281"/>
      <c r="L219" s="330">
        <v>4402654.4800000004</v>
      </c>
      <c r="M219" s="237"/>
    </row>
    <row r="220" spans="1:13" ht="6.95" customHeight="1" thickBot="1">
      <c r="A220" s="242">
        <f t="shared" si="3"/>
        <v>214</v>
      </c>
      <c r="B220" s="322"/>
      <c r="C220" s="281"/>
      <c r="D220" s="281"/>
      <c r="E220" s="323"/>
      <c r="F220" s="333"/>
      <c r="G220" s="333"/>
      <c r="H220" s="333"/>
      <c r="J220" s="333"/>
      <c r="K220" s="333"/>
      <c r="L220" s="334"/>
      <c r="M220" s="237"/>
    </row>
    <row r="221" spans="1:13" ht="6.95" customHeight="1" thickTop="1">
      <c r="A221" s="242">
        <f t="shared" si="3"/>
        <v>215</v>
      </c>
      <c r="B221" s="322"/>
      <c r="C221" s="281"/>
      <c r="D221" s="281"/>
      <c r="E221" s="323"/>
      <c r="F221" s="281"/>
      <c r="G221" s="281"/>
      <c r="H221" s="281"/>
      <c r="J221" s="281"/>
      <c r="K221" s="281"/>
      <c r="L221" s="329"/>
      <c r="M221" s="237"/>
    </row>
    <row r="222" spans="1:13">
      <c r="A222" s="242">
        <f t="shared" si="3"/>
        <v>216</v>
      </c>
      <c r="B222" s="322"/>
      <c r="C222" s="281" t="s">
        <v>407</v>
      </c>
      <c r="D222" s="281"/>
      <c r="E222" s="323"/>
      <c r="F222" s="297"/>
      <c r="G222" s="281"/>
      <c r="H222" s="302">
        <v>291360361.17467201</v>
      </c>
      <c r="J222" s="297"/>
      <c r="K222" s="281"/>
      <c r="L222" s="330">
        <v>305213965.25971144</v>
      </c>
      <c r="M222" s="237"/>
    </row>
    <row r="223" spans="1:13">
      <c r="A223" s="242">
        <f t="shared" si="3"/>
        <v>217</v>
      </c>
      <c r="B223" s="322"/>
      <c r="C223" s="281"/>
      <c r="D223" s="281"/>
      <c r="E223" s="323"/>
      <c r="F223" s="281"/>
      <c r="G223" s="281"/>
      <c r="H223" s="281"/>
      <c r="J223" s="281"/>
      <c r="K223" s="281"/>
      <c r="L223" s="329"/>
      <c r="M223" s="237"/>
    </row>
    <row r="224" spans="1:13">
      <c r="A224" s="242">
        <f t="shared" si="3"/>
        <v>218</v>
      </c>
      <c r="B224" s="322"/>
      <c r="C224" s="281" t="s">
        <v>408</v>
      </c>
      <c r="D224" s="281"/>
      <c r="E224" s="323"/>
      <c r="F224" s="281"/>
      <c r="G224" s="281"/>
      <c r="H224" s="281"/>
      <c r="J224" s="281"/>
      <c r="K224" s="281"/>
      <c r="L224" s="326">
        <v>305213965.2597115</v>
      </c>
    </row>
    <row r="225" spans="1:12">
      <c r="A225" s="242">
        <f t="shared" si="3"/>
        <v>219</v>
      </c>
      <c r="B225" s="322"/>
      <c r="C225" s="281" t="s">
        <v>91</v>
      </c>
      <c r="D225" s="281"/>
      <c r="E225" s="323"/>
      <c r="F225" s="281"/>
      <c r="G225" s="281"/>
      <c r="H225" s="281"/>
      <c r="J225" s="281"/>
      <c r="K225" s="281"/>
      <c r="L225" s="335">
        <v>0</v>
      </c>
    </row>
    <row r="226" spans="1:12" ht="13.5" thickBot="1">
      <c r="B226" s="336"/>
      <c r="C226" s="324"/>
      <c r="D226" s="324"/>
      <c r="E226" s="324"/>
      <c r="F226" s="324"/>
      <c r="G226" s="324"/>
      <c r="H226" s="324"/>
      <c r="I226" s="324"/>
      <c r="J226" s="324"/>
      <c r="K226" s="324"/>
      <c r="L226" s="337"/>
    </row>
    <row r="229" spans="1:12">
      <c r="H229" s="338"/>
    </row>
  </sheetData>
  <mergeCells count="9">
    <mergeCell ref="A1:L1"/>
    <mergeCell ref="J130:L130"/>
    <mergeCell ref="J166:L166"/>
    <mergeCell ref="J5:L5"/>
    <mergeCell ref="F38:H38"/>
    <mergeCell ref="J38:L38"/>
    <mergeCell ref="J47:L47"/>
    <mergeCell ref="J72:L72"/>
    <mergeCell ref="J93:L93"/>
  </mergeCells>
  <printOptions horizontalCentered="1"/>
  <pageMargins left="0" right="0" top="1" bottom="1" header="0.5" footer="0.5"/>
  <pageSetup scale="68" fitToHeight="0" orientation="portrait" horizontalDpi="1200" verticalDpi="1200" r:id="rId1"/>
  <headerFooter alignWithMargins="0">
    <oddHeader>&amp;RQuestar Gas Company
Docket No. 15-057-13
Exhibit 1.4R
Page &amp;P of &amp;N</oddHeader>
  </headerFooter>
  <rowBreaks count="4" manualBreakCount="4">
    <brk id="71" max="11" man="1"/>
    <brk id="128" max="11" man="1"/>
    <brk id="191" max="11" man="1"/>
    <brk id="225" max="11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>
                <anchor moveWithCells="1" sizeWithCells="1">
                  <from>
                    <xdr:col>13</xdr:col>
                    <xdr:colOff>0</xdr:colOff>
                    <xdr:row>4</xdr:row>
                    <xdr:rowOff>0</xdr:rowOff>
                  </from>
                  <to>
                    <xdr:col>13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Button 2">
              <controlPr defaultSize="0" print="0" autoFill="0" autoPict="0">
                <anchor moveWithCells="1" sizeWithCells="1">
                  <from>
                    <xdr:col>13</xdr:col>
                    <xdr:colOff>0</xdr:colOff>
                    <xdr:row>4</xdr:row>
                    <xdr:rowOff>0</xdr:rowOff>
                  </from>
                  <to>
                    <xdr:col>13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Button 3">
              <controlPr defaultSize="0" print="0" autoFill="0" autoPict="0">
                <anchor moveWithCells="1" sizeWithCells="1">
                  <from>
                    <xdr:col>13</xdr:col>
                    <xdr:colOff>0</xdr:colOff>
                    <xdr:row>4</xdr:row>
                    <xdr:rowOff>0</xdr:rowOff>
                  </from>
                  <to>
                    <xdr:col>13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Button 4">
              <controlPr defaultSize="0" print="0" autoFill="0" autoPict="0">
                <anchor moveWithCells="1" sizeWithCells="1">
                  <from>
                    <xdr:col>13</xdr:col>
                    <xdr:colOff>0</xdr:colOff>
                    <xdr:row>4</xdr:row>
                    <xdr:rowOff>0</xdr:rowOff>
                  </from>
                  <to>
                    <xdr:col>13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Button 5">
              <controlPr defaultSize="0" print="0" autoFill="0" autoPict="0">
                <anchor moveWithCells="1" sizeWithCells="1">
                  <from>
                    <xdr:col>13</xdr:col>
                    <xdr:colOff>0</xdr:colOff>
                    <xdr:row>4</xdr:row>
                    <xdr:rowOff>0</xdr:rowOff>
                  </from>
                  <to>
                    <xdr:col>13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Button 6">
              <controlPr defaultSize="0" print="0" autoFill="0" autoPict="0">
                <anchor moveWithCells="1" sizeWithCells="1">
                  <from>
                    <xdr:col>13</xdr:col>
                    <xdr:colOff>0</xdr:colOff>
                    <xdr:row>4</xdr:row>
                    <xdr:rowOff>0</xdr:rowOff>
                  </from>
                  <to>
                    <xdr:col>13</xdr:col>
                    <xdr:colOff>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73"/>
  <sheetViews>
    <sheetView view="pageLayout" zoomScaleNormal="100" workbookViewId="0">
      <selection activeCell="L22" sqref="L22"/>
    </sheetView>
  </sheetViews>
  <sheetFormatPr defaultRowHeight="12.75"/>
  <cols>
    <col min="1" max="1" width="4.42578125" style="5" customWidth="1"/>
    <col min="2" max="3" width="9.140625" style="5"/>
    <col min="4" max="4" width="7.42578125" style="5" bestFit="1" customWidth="1"/>
    <col min="5" max="5" width="9.140625" style="5" bestFit="1" customWidth="1"/>
    <col min="6" max="6" width="4.140625" style="5" customWidth="1"/>
    <col min="7" max="7" width="13.28515625" style="5" customWidth="1"/>
    <col min="8" max="8" width="9.5703125" style="5" bestFit="1" customWidth="1"/>
    <col min="9" max="9" width="13.28515625" style="5" customWidth="1"/>
    <col min="10" max="10" width="3" style="5" customWidth="1"/>
    <col min="11" max="11" width="15.28515625" style="5" customWidth="1"/>
    <col min="12" max="12" width="12.140625" style="5" bestFit="1" customWidth="1"/>
    <col min="13" max="15" width="13.7109375" style="5" customWidth="1"/>
    <col min="16" max="16" width="5.140625" customWidth="1"/>
    <col min="17" max="17" width="5.140625" style="201" customWidth="1"/>
    <col min="18" max="18" width="10.42578125" bestFit="1" customWidth="1"/>
    <col min="21" max="21" width="10.42578125" style="201" bestFit="1" customWidth="1"/>
    <col min="22" max="22" width="10.42578125" bestFit="1" customWidth="1"/>
    <col min="23" max="23" width="10.42578125" style="201" bestFit="1" customWidth="1"/>
    <col min="24" max="24" width="10.42578125" bestFit="1" customWidth="1"/>
  </cols>
  <sheetData>
    <row r="1" spans="1:24" ht="15.75">
      <c r="A1" s="359" t="s">
        <v>313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</row>
    <row r="2" spans="1:24">
      <c r="A2" s="58"/>
      <c r="B2" s="59"/>
      <c r="C2" s="59"/>
      <c r="D2" s="59"/>
      <c r="E2" s="60"/>
      <c r="F2" s="60"/>
      <c r="G2" s="59"/>
      <c r="H2" s="59"/>
      <c r="I2" s="59"/>
      <c r="J2" s="61"/>
      <c r="K2" s="59"/>
      <c r="L2" s="59"/>
      <c r="M2" s="59"/>
      <c r="N2" s="59"/>
      <c r="O2" s="59"/>
    </row>
    <row r="3" spans="1:24">
      <c r="A3" s="58"/>
      <c r="B3" s="58"/>
      <c r="C3" s="58" t="s">
        <v>62</v>
      </c>
      <c r="D3" s="58" t="s">
        <v>63</v>
      </c>
      <c r="E3" s="224" t="s">
        <v>64</v>
      </c>
      <c r="F3" s="224"/>
      <c r="G3" s="58" t="s">
        <v>77</v>
      </c>
      <c r="H3" s="58" t="s">
        <v>78</v>
      </c>
      <c r="I3" s="58" t="s">
        <v>79</v>
      </c>
      <c r="J3" s="62"/>
      <c r="K3" s="62" t="s">
        <v>80</v>
      </c>
      <c r="L3" s="62" t="s">
        <v>81</v>
      </c>
      <c r="M3" s="62" t="s">
        <v>82</v>
      </c>
      <c r="N3" s="62" t="s">
        <v>83</v>
      </c>
      <c r="O3" s="62" t="s">
        <v>84</v>
      </c>
    </row>
    <row r="4" spans="1:24">
      <c r="A4" s="58"/>
      <c r="B4" s="63" t="s">
        <v>85</v>
      </c>
      <c r="C4" s="64"/>
      <c r="D4" s="64"/>
      <c r="E4" s="65"/>
      <c r="F4" s="65"/>
      <c r="G4" s="360" t="s">
        <v>434</v>
      </c>
      <c r="H4" s="360"/>
      <c r="I4" s="360"/>
      <c r="J4" s="64"/>
      <c r="K4" s="66" t="s">
        <v>86</v>
      </c>
      <c r="L4" s="67"/>
      <c r="M4" s="66" t="s">
        <v>86</v>
      </c>
      <c r="N4" s="66" t="s">
        <v>87</v>
      </c>
      <c r="O4" s="66" t="s">
        <v>88</v>
      </c>
    </row>
    <row r="5" spans="1:24">
      <c r="A5" s="58"/>
      <c r="B5" s="63"/>
      <c r="C5" s="64"/>
      <c r="D5" s="64"/>
      <c r="E5" s="65"/>
      <c r="F5" s="65"/>
      <c r="G5" s="224"/>
      <c r="H5" s="224"/>
      <c r="I5" s="224"/>
      <c r="J5" s="64"/>
      <c r="K5" s="66" t="s">
        <v>89</v>
      </c>
      <c r="L5" s="67" t="s">
        <v>90</v>
      </c>
      <c r="M5" s="66" t="s">
        <v>89</v>
      </c>
      <c r="N5" s="66"/>
      <c r="O5" s="66" t="s">
        <v>91</v>
      </c>
      <c r="R5" t="s">
        <v>220</v>
      </c>
    </row>
    <row r="6" spans="1:24" ht="13.5" thickBot="1">
      <c r="A6" s="58"/>
      <c r="B6" s="68" t="s">
        <v>92</v>
      </c>
      <c r="C6" s="69"/>
      <c r="D6" s="69"/>
      <c r="E6" s="70" t="s">
        <v>93</v>
      </c>
      <c r="F6" s="71"/>
      <c r="G6" s="72" t="s">
        <v>93</v>
      </c>
      <c r="H6" s="72" t="s">
        <v>435</v>
      </c>
      <c r="I6" s="73" t="s">
        <v>95</v>
      </c>
      <c r="J6" s="64"/>
      <c r="K6" s="72" t="s">
        <v>45</v>
      </c>
      <c r="L6" s="72" t="s">
        <v>96</v>
      </c>
      <c r="M6" s="72" t="s">
        <v>97</v>
      </c>
      <c r="N6" s="72"/>
      <c r="O6" s="72"/>
      <c r="R6" t="s">
        <v>221</v>
      </c>
      <c r="T6" t="s">
        <v>222</v>
      </c>
      <c r="V6" t="s">
        <v>223</v>
      </c>
      <c r="X6" t="s">
        <v>224</v>
      </c>
    </row>
    <row r="7" spans="1:24">
      <c r="A7" s="58">
        <v>1</v>
      </c>
      <c r="B7" s="74" t="s">
        <v>98</v>
      </c>
      <c r="C7" s="74" t="s">
        <v>99</v>
      </c>
      <c r="D7" s="74" t="s">
        <v>100</v>
      </c>
      <c r="E7" s="75">
        <v>45</v>
      </c>
      <c r="F7" s="75"/>
      <c r="G7" s="76">
        <v>57430625</v>
      </c>
      <c r="H7" s="77">
        <f>'Exhibit 1.4 Base Rates'!K7</f>
        <v>2.3494900953154665</v>
      </c>
      <c r="I7" s="78">
        <f>ROUND(G7*H7,0)</f>
        <v>134932685</v>
      </c>
      <c r="J7" s="79"/>
      <c r="K7" s="76">
        <f ca="1">M7*G7</f>
        <v>3242533.0875000004</v>
      </c>
      <c r="L7" s="80">
        <f ca="1">L12</f>
        <v>2.4032284765882213E-2</v>
      </c>
      <c r="M7" s="81">
        <f ca="1">ROUND(L7*H7,5)</f>
        <v>5.6460000000000003E-2</v>
      </c>
      <c r="N7" s="81">
        <v>4.444E-2</v>
      </c>
      <c r="O7" s="81">
        <f ca="1">M7-N7</f>
        <v>1.2020000000000003E-2</v>
      </c>
      <c r="Q7" s="200"/>
      <c r="R7" s="204">
        <v>2.6872199999999999</v>
      </c>
      <c r="S7" s="81"/>
      <c r="T7" s="81">
        <f ca="1">R7+O7</f>
        <v>2.6992400000000001</v>
      </c>
      <c r="U7" s="200"/>
      <c r="V7" s="81">
        <v>8.2108399999999993</v>
      </c>
      <c r="W7" s="200"/>
      <c r="X7" s="195">
        <f ca="1">V7+O7</f>
        <v>8.2228599999999989</v>
      </c>
    </row>
    <row r="8" spans="1:24">
      <c r="A8" s="58">
        <f>A7+1</f>
        <v>2</v>
      </c>
      <c r="B8" s="74"/>
      <c r="C8" s="74" t="s">
        <v>101</v>
      </c>
      <c r="D8" s="74" t="s">
        <v>257</v>
      </c>
      <c r="E8" s="75">
        <v>45</v>
      </c>
      <c r="F8" s="75"/>
      <c r="G8" s="76">
        <v>16164975</v>
      </c>
      <c r="H8" s="77">
        <f>'Exhibit 1.4 Base Rates'!K8</f>
        <v>1.3494900953154665</v>
      </c>
      <c r="I8" s="78">
        <f>ROUND(G8*H8,0)</f>
        <v>21814474</v>
      </c>
      <c r="J8" s="82"/>
      <c r="K8" s="76">
        <f ca="1">M8*G8</f>
        <v>524230.13925000001</v>
      </c>
      <c r="L8" s="80">
        <f ca="1">L12</f>
        <v>2.4032284765882213E-2</v>
      </c>
      <c r="M8" s="81">
        <f ca="1">ROUND(L8*H8,5)</f>
        <v>3.243E-2</v>
      </c>
      <c r="N8" s="81">
        <v>2.5569999999999999E-2</v>
      </c>
      <c r="O8" s="81">
        <f ca="1">M8-N8</f>
        <v>6.8600000000000015E-3</v>
      </c>
      <c r="Q8" s="200"/>
      <c r="R8" s="204">
        <v>1.6551499999999999</v>
      </c>
      <c r="S8" s="81"/>
      <c r="T8" s="81">
        <f ca="1">R8+O8</f>
        <v>1.66201</v>
      </c>
      <c r="U8" s="200"/>
      <c r="V8" s="81">
        <v>7.1787700000000001</v>
      </c>
      <c r="W8" s="200"/>
      <c r="X8" s="195">
        <f ca="1">V8+O8</f>
        <v>7.1856299999999997</v>
      </c>
    </row>
    <row r="9" spans="1:24">
      <c r="A9" s="58"/>
      <c r="B9" s="83"/>
      <c r="C9" s="74"/>
      <c r="D9" s="74"/>
      <c r="E9" s="84"/>
      <c r="F9" s="84"/>
      <c r="G9" s="76"/>
      <c r="H9" s="77"/>
      <c r="I9" s="78"/>
      <c r="J9" s="82"/>
      <c r="K9" s="76"/>
      <c r="L9" s="77"/>
      <c r="M9" s="78"/>
      <c r="N9" s="78"/>
      <c r="O9" s="78"/>
      <c r="Q9" s="200"/>
      <c r="R9" s="81"/>
      <c r="S9" s="81"/>
      <c r="T9" s="81"/>
      <c r="U9" s="200"/>
      <c r="V9" s="81"/>
      <c r="W9" s="200"/>
    </row>
    <row r="10" spans="1:24">
      <c r="A10" s="58">
        <f>A8+1</f>
        <v>3</v>
      </c>
      <c r="B10" s="85" t="s">
        <v>103</v>
      </c>
      <c r="C10" s="74" t="s">
        <v>99</v>
      </c>
      <c r="D10" s="74" t="str">
        <f>D7</f>
        <v>First</v>
      </c>
      <c r="E10" s="84">
        <f>E7</f>
        <v>45</v>
      </c>
      <c r="F10" s="84"/>
      <c r="G10" s="76">
        <v>24081117</v>
      </c>
      <c r="H10" s="77">
        <f>'Exhibit 1.4 Base Rates'!K11</f>
        <v>1.7266954328012654</v>
      </c>
      <c r="I10" s="76">
        <f>ROUND(G10*H10,0)</f>
        <v>41580755</v>
      </c>
      <c r="J10" s="82"/>
      <c r="K10" s="76">
        <f ca="1">M10*G10</f>
        <v>999366.35550000006</v>
      </c>
      <c r="L10" s="80">
        <f ca="1">L12</f>
        <v>2.4032284765882213E-2</v>
      </c>
      <c r="M10" s="81">
        <f ca="1">ROUND(L10*H10,5)</f>
        <v>4.1500000000000002E-2</v>
      </c>
      <c r="N10" s="81">
        <v>3.2689999999999997E-2</v>
      </c>
      <c r="O10" s="81">
        <f ca="1">M10-N10</f>
        <v>8.8100000000000053E-3</v>
      </c>
      <c r="Q10" s="200"/>
      <c r="R10" s="204">
        <v>2.0444499999999999</v>
      </c>
      <c r="S10" s="81"/>
      <c r="T10" s="81">
        <f ca="1">R10+O10</f>
        <v>2.0532599999999999</v>
      </c>
      <c r="U10" s="200"/>
      <c r="V10" s="204">
        <v>6.9034599999999999</v>
      </c>
      <c r="W10" s="200"/>
      <c r="X10" s="195">
        <f ca="1">V10+O10</f>
        <v>6.9122700000000004</v>
      </c>
    </row>
    <row r="11" spans="1:24">
      <c r="A11" s="58">
        <f>A10+1</f>
        <v>4</v>
      </c>
      <c r="B11" s="85"/>
      <c r="C11" s="74" t="s">
        <v>101</v>
      </c>
      <c r="D11" s="74" t="str">
        <f>D8</f>
        <v>Over</v>
      </c>
      <c r="E11" s="84">
        <f>E8</f>
        <v>45</v>
      </c>
      <c r="F11" s="84"/>
      <c r="G11" s="76">
        <v>4601301</v>
      </c>
      <c r="H11" s="77">
        <f>'Exhibit 1.4 Base Rates'!K12</f>
        <v>0.72669543280126536</v>
      </c>
      <c r="I11" s="76">
        <f>ROUND(G11*H11,0)</f>
        <v>3343744</v>
      </c>
      <c r="J11" s="82"/>
      <c r="K11" s="76">
        <f ca="1">M11*G11</f>
        <v>80338.715459999992</v>
      </c>
      <c r="L11" s="80">
        <f ca="1">L12</f>
        <v>2.4032284765882213E-2</v>
      </c>
      <c r="M11" s="81">
        <f ca="1">ROUND(L11*H11,5)</f>
        <v>1.746E-2</v>
      </c>
      <c r="N11" s="81">
        <v>1.3809999999999999E-2</v>
      </c>
      <c r="O11" s="81">
        <f ca="1">M11-N11</f>
        <v>3.6500000000000005E-3</v>
      </c>
      <c r="Q11" s="200"/>
      <c r="R11" s="204">
        <v>1.01237</v>
      </c>
      <c r="S11" s="81"/>
      <c r="T11" s="81">
        <f ca="1">R11+O11</f>
        <v>1.0160199999999999</v>
      </c>
      <c r="U11" s="200"/>
      <c r="V11" s="204">
        <v>5.8713800000000003</v>
      </c>
      <c r="W11" s="200"/>
      <c r="X11" s="195">
        <f ca="1">V11+O11</f>
        <v>5.8750300000000006</v>
      </c>
    </row>
    <row r="12" spans="1:24" ht="13.5" thickBot="1">
      <c r="A12" s="58">
        <f>A11+1</f>
        <v>5</v>
      </c>
      <c r="B12" s="86" t="s">
        <v>104</v>
      </c>
      <c r="C12" s="59"/>
      <c r="D12" s="74"/>
      <c r="E12" s="84"/>
      <c r="F12" s="84"/>
      <c r="G12" s="87">
        <f>SUM(G10:G11,G7:G8)</f>
        <v>102278018</v>
      </c>
      <c r="H12" s="88"/>
      <c r="I12" s="87">
        <f>SUM(I7:I11)</f>
        <v>201671658</v>
      </c>
      <c r="J12" s="89"/>
      <c r="K12" s="87">
        <f ca="1">'Exhibit 1.3 COS'!K9</f>
        <v>4846630.7142636077</v>
      </c>
      <c r="L12" s="90">
        <f ca="1">K12/I12</f>
        <v>2.4032284765882213E-2</v>
      </c>
      <c r="M12" s="87"/>
      <c r="N12" s="87"/>
      <c r="O12" s="87"/>
      <c r="Q12" s="200"/>
      <c r="R12" s="81"/>
      <c r="S12" s="81"/>
      <c r="T12" s="81"/>
      <c r="U12" s="200"/>
      <c r="V12" s="81"/>
      <c r="W12" s="200"/>
    </row>
    <row r="13" spans="1:24" ht="14.25" thickTop="1" thickBot="1">
      <c r="A13" s="58"/>
      <c r="B13" s="96"/>
      <c r="C13" s="96"/>
      <c r="D13" s="96"/>
      <c r="E13" s="97"/>
      <c r="F13" s="65"/>
      <c r="G13" s="98"/>
      <c r="H13" s="96"/>
      <c r="I13" s="98"/>
      <c r="J13" s="98"/>
      <c r="K13" s="98"/>
      <c r="L13" s="98"/>
      <c r="M13" s="98"/>
      <c r="N13" s="98"/>
      <c r="O13" s="98"/>
      <c r="Q13" s="200"/>
      <c r="R13" s="81"/>
      <c r="S13" s="81"/>
      <c r="T13" s="81"/>
      <c r="U13" s="200"/>
      <c r="V13" s="81"/>
      <c r="W13" s="200"/>
    </row>
    <row r="14" spans="1:24">
      <c r="A14" s="58"/>
      <c r="B14" s="64"/>
      <c r="C14" s="64"/>
      <c r="D14" s="64"/>
      <c r="E14" s="65"/>
      <c r="F14" s="65"/>
      <c r="G14" s="99"/>
      <c r="H14" s="64"/>
      <c r="I14" s="99"/>
      <c r="J14" s="99"/>
      <c r="K14" s="66" t="s">
        <v>86</v>
      </c>
      <c r="L14" s="99"/>
      <c r="M14" s="66" t="s">
        <v>86</v>
      </c>
      <c r="N14" s="66" t="s">
        <v>87</v>
      </c>
      <c r="O14" s="66"/>
      <c r="Q14" s="200"/>
      <c r="R14" s="81"/>
      <c r="S14" s="81"/>
      <c r="T14" s="81"/>
      <c r="U14" s="200"/>
      <c r="V14" s="81"/>
      <c r="W14" s="200"/>
    </row>
    <row r="15" spans="1:24">
      <c r="A15" s="58"/>
      <c r="B15" s="63" t="s">
        <v>105</v>
      </c>
      <c r="C15" s="64"/>
      <c r="D15" s="64"/>
      <c r="E15" s="65"/>
      <c r="F15" s="65"/>
      <c r="G15" s="360" t="s">
        <v>434</v>
      </c>
      <c r="H15" s="360"/>
      <c r="I15" s="360"/>
      <c r="J15" s="64"/>
      <c r="K15" s="66" t="s">
        <v>89</v>
      </c>
      <c r="L15" s="67" t="s">
        <v>106</v>
      </c>
      <c r="M15" s="66" t="s">
        <v>89</v>
      </c>
      <c r="N15" s="66"/>
      <c r="O15" s="66"/>
      <c r="Q15" s="200"/>
      <c r="R15" s="81"/>
      <c r="S15" s="81"/>
      <c r="T15" s="81"/>
      <c r="U15" s="200"/>
      <c r="V15" s="81"/>
      <c r="W15" s="200"/>
    </row>
    <row r="16" spans="1:24" ht="13.5" thickBot="1">
      <c r="A16" s="58"/>
      <c r="B16" s="68" t="s">
        <v>92</v>
      </c>
      <c r="C16" s="69"/>
      <c r="D16" s="69"/>
      <c r="E16" s="70" t="s">
        <v>93</v>
      </c>
      <c r="F16" s="71"/>
      <c r="G16" s="72" t="s">
        <v>93</v>
      </c>
      <c r="H16" s="72" t="s">
        <v>435</v>
      </c>
      <c r="I16" s="73" t="s">
        <v>95</v>
      </c>
      <c r="J16" s="64"/>
      <c r="K16" s="72" t="s">
        <v>45</v>
      </c>
      <c r="L16" s="72" t="s">
        <v>96</v>
      </c>
      <c r="M16" s="72" t="s">
        <v>97</v>
      </c>
      <c r="N16" s="72"/>
      <c r="O16" s="72"/>
      <c r="Q16" s="200"/>
      <c r="R16" s="81"/>
      <c r="S16" s="81"/>
      <c r="T16" s="81"/>
      <c r="U16" s="200"/>
      <c r="V16" s="81"/>
      <c r="W16" s="200"/>
    </row>
    <row r="17" spans="1:24">
      <c r="A17" s="58">
        <f>A12+1</f>
        <v>6</v>
      </c>
      <c r="B17" s="100" t="s">
        <v>107</v>
      </c>
      <c r="C17" s="74"/>
      <c r="D17" s="74" t="s">
        <v>108</v>
      </c>
      <c r="E17" s="84">
        <v>0</v>
      </c>
      <c r="F17" s="84"/>
      <c r="G17" s="76">
        <v>619877</v>
      </c>
      <c r="H17" s="77">
        <f>'Exhibit 1.4 Base Rates'!K40</f>
        <v>5.4220733027292614</v>
      </c>
      <c r="I17" s="76">
        <f>ROUND(G17*H17,0)</f>
        <v>3361019</v>
      </c>
      <c r="J17" s="82"/>
      <c r="K17" s="76">
        <f ca="1">'Exhibit 1.3 COS'!K11</f>
        <v>65010.136683795419</v>
      </c>
      <c r="L17" s="101">
        <f ca="1">K17/I17</f>
        <v>1.9342388925440594E-2</v>
      </c>
      <c r="M17" s="81">
        <f ca="1">ROUND(L17*H17,5)</f>
        <v>0.10488</v>
      </c>
      <c r="N17" s="81">
        <v>7.3090000000000002E-2</v>
      </c>
      <c r="O17" s="81">
        <f ca="1">M17-N17</f>
        <v>3.1789999999999999E-2</v>
      </c>
      <c r="Q17" s="200"/>
      <c r="R17" s="204">
        <v>5.5258799999999999</v>
      </c>
      <c r="S17" s="81"/>
      <c r="T17" s="81">
        <f ca="1">R17+O17</f>
        <v>5.5576699999999999</v>
      </c>
      <c r="U17" s="200"/>
      <c r="V17" s="81">
        <v>10.70074</v>
      </c>
      <c r="W17" s="200"/>
      <c r="X17" s="195">
        <f ca="1">V17+O17</f>
        <v>10.732530000000001</v>
      </c>
    </row>
    <row r="18" spans="1:24">
      <c r="A18" s="58"/>
      <c r="B18" s="100"/>
      <c r="C18" s="74"/>
      <c r="D18" s="74"/>
      <c r="E18" s="84"/>
      <c r="F18" s="84"/>
      <c r="G18" s="76"/>
      <c r="H18" s="77"/>
      <c r="I18" s="76"/>
      <c r="J18" s="82"/>
      <c r="K18" s="76"/>
      <c r="L18" s="102"/>
      <c r="M18" s="81"/>
      <c r="N18" s="81"/>
      <c r="O18" s="81"/>
      <c r="Q18" s="200"/>
      <c r="R18" s="81"/>
      <c r="S18" s="81"/>
      <c r="T18" s="81"/>
      <c r="U18" s="200"/>
      <c r="V18" s="81"/>
      <c r="W18" s="200"/>
    </row>
    <row r="19" spans="1:24" ht="13.5" thickBot="1">
      <c r="A19" s="58"/>
      <c r="B19" s="97"/>
      <c r="C19" s="97"/>
      <c r="D19" s="97"/>
      <c r="E19" s="97"/>
      <c r="F19" s="65"/>
      <c r="G19" s="103"/>
      <c r="H19" s="104"/>
      <c r="I19" s="104"/>
      <c r="J19" s="64"/>
      <c r="K19" s="103"/>
      <c r="L19" s="104"/>
      <c r="M19" s="104"/>
      <c r="N19" s="104"/>
      <c r="O19" s="104"/>
      <c r="Q19" s="200"/>
      <c r="R19" s="81"/>
      <c r="S19" s="81"/>
      <c r="T19" s="81"/>
      <c r="U19" s="200"/>
      <c r="V19" s="81"/>
      <c r="W19" s="200"/>
    </row>
    <row r="20" spans="1:24">
      <c r="A20" s="58"/>
      <c r="B20" s="65"/>
      <c r="C20" s="65"/>
      <c r="D20" s="65"/>
      <c r="E20" s="65"/>
      <c r="F20" s="65"/>
      <c r="G20" s="105"/>
      <c r="H20" s="106"/>
      <c r="I20" s="106"/>
      <c r="J20" s="64"/>
      <c r="K20" s="66" t="s">
        <v>86</v>
      </c>
      <c r="L20" s="106"/>
      <c r="M20" s="66" t="s">
        <v>86</v>
      </c>
      <c r="N20" s="66" t="s">
        <v>87</v>
      </c>
      <c r="O20" s="66"/>
      <c r="Q20" s="200"/>
      <c r="R20" s="81"/>
      <c r="S20" s="81"/>
      <c r="T20" s="81"/>
      <c r="U20" s="200"/>
      <c r="V20" s="81"/>
      <c r="W20" s="200"/>
    </row>
    <row r="21" spans="1:24">
      <c r="A21" s="58"/>
      <c r="B21" s="63" t="s">
        <v>109</v>
      </c>
      <c r="C21" s="65"/>
      <c r="D21" s="65"/>
      <c r="E21" s="65"/>
      <c r="F21" s="66"/>
      <c r="G21" s="360" t="s">
        <v>434</v>
      </c>
      <c r="H21" s="360"/>
      <c r="I21" s="360"/>
      <c r="J21" s="64"/>
      <c r="K21" s="66" t="s">
        <v>89</v>
      </c>
      <c r="L21" s="67" t="s">
        <v>106</v>
      </c>
      <c r="M21" s="66" t="s">
        <v>89</v>
      </c>
      <c r="N21" s="66"/>
      <c r="O21" s="66"/>
      <c r="Q21" s="200"/>
      <c r="R21" s="81"/>
      <c r="S21" s="81"/>
      <c r="T21" s="81"/>
      <c r="U21" s="200"/>
      <c r="V21" s="81"/>
      <c r="W21" s="200"/>
    </row>
    <row r="22" spans="1:24" ht="13.5" thickBot="1">
      <c r="A22" s="58"/>
      <c r="B22" s="68" t="s">
        <v>92</v>
      </c>
      <c r="C22" s="69"/>
      <c r="D22" s="69"/>
      <c r="E22" s="70" t="s">
        <v>93</v>
      </c>
      <c r="F22" s="71"/>
      <c r="G22" s="72" t="s">
        <v>93</v>
      </c>
      <c r="H22" s="72" t="s">
        <v>435</v>
      </c>
      <c r="I22" s="73" t="s">
        <v>95</v>
      </c>
      <c r="J22" s="64"/>
      <c r="K22" s="72" t="s">
        <v>45</v>
      </c>
      <c r="L22" s="72" t="s">
        <v>96</v>
      </c>
      <c r="M22" s="72" t="s">
        <v>97</v>
      </c>
      <c r="N22" s="72"/>
      <c r="O22" s="72"/>
      <c r="Q22" s="200"/>
      <c r="R22" s="81"/>
      <c r="S22" s="81"/>
      <c r="T22" s="81"/>
      <c r="U22" s="200"/>
      <c r="V22" s="81"/>
      <c r="W22" s="200"/>
    </row>
    <row r="23" spans="1:24">
      <c r="A23" s="58">
        <f>A17+1</f>
        <v>7</v>
      </c>
      <c r="B23" s="74" t="s">
        <v>98</v>
      </c>
      <c r="C23" s="74" t="s">
        <v>99</v>
      </c>
      <c r="D23" s="74" t="s">
        <v>100</v>
      </c>
      <c r="E23" s="84">
        <v>200</v>
      </c>
      <c r="F23" s="84"/>
      <c r="G23" s="76">
        <v>552744</v>
      </c>
      <c r="H23" s="77">
        <f>'Exhibit 1.4 Base Rates'!K49</f>
        <v>1.2457212331849348</v>
      </c>
      <c r="I23" s="76">
        <f>ROUND(G23*H23,0)</f>
        <v>688565</v>
      </c>
      <c r="J23" s="82"/>
      <c r="K23" s="76">
        <f ca="1">M23*G23</f>
        <v>13470.371279999999</v>
      </c>
      <c r="L23" s="107">
        <f ca="1">L30</f>
        <v>1.9561846779062066E-2</v>
      </c>
      <c r="M23" s="77">
        <f t="shared" ref="M23:M29" ca="1" si="0">ROUND(L23*H23,5)</f>
        <v>2.4369999999999999E-2</v>
      </c>
      <c r="N23" s="77">
        <v>1.89E-2</v>
      </c>
      <c r="O23" s="77">
        <f ca="1">M23-N23</f>
        <v>5.4699999999999992E-3</v>
      </c>
      <c r="Q23" s="200"/>
      <c r="R23" s="204">
        <v>1.27647</v>
      </c>
      <c r="S23" s="81"/>
      <c r="T23" s="81">
        <f ca="1">R23+O23</f>
        <v>1.2819400000000001</v>
      </c>
      <c r="U23" s="200"/>
      <c r="V23" s="81">
        <v>6.7674599999999998</v>
      </c>
      <c r="W23" s="200"/>
      <c r="X23" s="195">
        <f ca="1">V23+O23</f>
        <v>6.7729299999999997</v>
      </c>
    </row>
    <row r="24" spans="1:24">
      <c r="A24" s="58">
        <f>A23+1</f>
        <v>8</v>
      </c>
      <c r="B24" s="83"/>
      <c r="C24" s="74" t="s">
        <v>101</v>
      </c>
      <c r="D24" s="74" t="s">
        <v>102</v>
      </c>
      <c r="E24" s="84">
        <v>1800</v>
      </c>
      <c r="F24" s="84"/>
      <c r="G24" s="76">
        <v>1264800</v>
      </c>
      <c r="H24" s="77">
        <f>'Exhibit 1.4 Base Rates'!K50</f>
        <v>0.86572123318493477</v>
      </c>
      <c r="I24" s="76">
        <f>ROUND(G24*H24,0)</f>
        <v>1094964</v>
      </c>
      <c r="J24" s="82"/>
      <c r="K24" s="76">
        <f ca="1">M24*G24</f>
        <v>21425.712</v>
      </c>
      <c r="L24" s="107">
        <f ca="1">L30</f>
        <v>1.9561846779062066E-2</v>
      </c>
      <c r="M24" s="77">
        <f t="shared" ca="1" si="0"/>
        <v>1.694E-2</v>
      </c>
      <c r="N24" s="77">
        <v>1.3140000000000001E-2</v>
      </c>
      <c r="O24" s="77">
        <f ca="1">M24-N24</f>
        <v>3.7999999999999996E-3</v>
      </c>
      <c r="Q24" s="200"/>
      <c r="R24" s="204">
        <v>0.89071</v>
      </c>
      <c r="S24" s="81"/>
      <c r="T24" s="81">
        <f t="shared" ref="T24:T25" ca="1" si="1">R24+O24</f>
        <v>0.89451000000000003</v>
      </c>
      <c r="U24" s="200"/>
      <c r="V24" s="81">
        <v>6.3817000000000004</v>
      </c>
      <c r="W24" s="200"/>
      <c r="X24" s="195">
        <f t="shared" ref="X24:X25" ca="1" si="2">V24+O24</f>
        <v>6.3855000000000004</v>
      </c>
    </row>
    <row r="25" spans="1:24">
      <c r="A25" s="58">
        <f>A24+1</f>
        <v>9</v>
      </c>
      <c r="B25" s="83"/>
      <c r="C25" s="74" t="s">
        <v>110</v>
      </c>
      <c r="D25" s="74" t="s">
        <v>108</v>
      </c>
      <c r="E25" s="84">
        <v>2000</v>
      </c>
      <c r="F25" s="84"/>
      <c r="G25" s="76">
        <v>683247</v>
      </c>
      <c r="H25" s="77">
        <f>'Exhibit 1.4 Base Rates'!K51</f>
        <v>0.46572123318493475</v>
      </c>
      <c r="I25" s="76">
        <f>ROUND(G25*H25,0)</f>
        <v>318203</v>
      </c>
      <c r="J25" s="82"/>
      <c r="K25" s="76">
        <f ca="1">M25*G25</f>
        <v>6224.3801700000004</v>
      </c>
      <c r="L25" s="107">
        <f ca="1">L30</f>
        <v>1.9561846779062066E-2</v>
      </c>
      <c r="M25" s="77">
        <f t="shared" ca="1" si="0"/>
        <v>9.11E-3</v>
      </c>
      <c r="N25" s="77">
        <v>7.0800000000000004E-3</v>
      </c>
      <c r="O25" s="77">
        <f ca="1">M25-N25</f>
        <v>2.0299999999999997E-3</v>
      </c>
      <c r="Q25" s="200"/>
      <c r="R25" s="204">
        <v>0.48465000000000003</v>
      </c>
      <c r="S25" s="81"/>
      <c r="T25" s="81">
        <f t="shared" ca="1" si="1"/>
        <v>0.48668</v>
      </c>
      <c r="U25" s="200"/>
      <c r="V25" s="81">
        <v>5.9756400000000003</v>
      </c>
      <c r="W25" s="200"/>
      <c r="X25" s="195">
        <f t="shared" ca="1" si="2"/>
        <v>5.9776700000000007</v>
      </c>
    </row>
    <row r="26" spans="1:24">
      <c r="A26" s="58"/>
      <c r="B26" s="83" t="s">
        <v>111</v>
      </c>
      <c r="C26" s="74"/>
      <c r="D26" s="74"/>
      <c r="E26" s="84"/>
      <c r="F26" s="84"/>
      <c r="G26" s="76"/>
      <c r="H26" s="108"/>
      <c r="I26" s="78"/>
      <c r="J26" s="82"/>
      <c r="K26" s="76"/>
      <c r="L26" s="107"/>
      <c r="M26" s="77"/>
      <c r="N26" s="77"/>
      <c r="O26" s="77"/>
      <c r="Q26" s="200"/>
      <c r="R26" s="81"/>
      <c r="S26" s="81"/>
      <c r="T26" s="81"/>
      <c r="U26" s="200"/>
      <c r="V26" s="81"/>
      <c r="W26" s="200"/>
    </row>
    <row r="27" spans="1:24">
      <c r="A27" s="58">
        <f>A25+1</f>
        <v>10</v>
      </c>
      <c r="B27" s="85" t="s">
        <v>103</v>
      </c>
      <c r="C27" s="74" t="s">
        <v>99</v>
      </c>
      <c r="D27" s="74" t="str">
        <f t="shared" ref="D27:E27" si="3">D23</f>
        <v>First</v>
      </c>
      <c r="E27" s="84">
        <f t="shared" si="3"/>
        <v>200</v>
      </c>
      <c r="F27" s="84"/>
      <c r="G27" s="76">
        <v>728635</v>
      </c>
      <c r="H27" s="77">
        <f>'Exhibit 1.4 Base Rates'!K53</f>
        <v>0.8193675788285133</v>
      </c>
      <c r="I27" s="76">
        <f>ROUND(G27*H27,0)</f>
        <v>597020</v>
      </c>
      <c r="J27" s="82"/>
      <c r="K27" s="76">
        <f ca="1">M27*G27</f>
        <v>11680.019049999999</v>
      </c>
      <c r="L27" s="107">
        <f ca="1">L30</f>
        <v>1.9561846779062066E-2</v>
      </c>
      <c r="M27" s="77">
        <f t="shared" ca="1" si="0"/>
        <v>1.6029999999999999E-2</v>
      </c>
      <c r="N27" s="77">
        <v>1.244E-2</v>
      </c>
      <c r="O27" s="77">
        <f ca="1">M27-N27</f>
        <v>3.5899999999999994E-3</v>
      </c>
      <c r="Q27" s="200"/>
      <c r="R27" s="204">
        <v>0.84365999999999997</v>
      </c>
      <c r="S27" s="81"/>
      <c r="T27" s="81">
        <f ca="1">R27+O27</f>
        <v>0.84724999999999995</v>
      </c>
      <c r="U27" s="200"/>
      <c r="V27" s="81">
        <v>5.7026700000000003</v>
      </c>
      <c r="W27" s="200"/>
      <c r="X27" s="195">
        <f ca="1">V27+O27</f>
        <v>5.7062600000000003</v>
      </c>
    </row>
    <row r="28" spans="1:24">
      <c r="A28" s="58">
        <f>A27+1</f>
        <v>11</v>
      </c>
      <c r="B28" s="85"/>
      <c r="C28" s="74" t="s">
        <v>101</v>
      </c>
      <c r="D28" s="74" t="str">
        <f>D24</f>
        <v>Next</v>
      </c>
      <c r="E28" s="84">
        <f>E24</f>
        <v>1800</v>
      </c>
      <c r="F28" s="84"/>
      <c r="G28" s="76">
        <v>1265336</v>
      </c>
      <c r="H28" s="77">
        <f>'Exhibit 1.4 Base Rates'!K54</f>
        <v>0.43936757882851329</v>
      </c>
      <c r="I28" s="76">
        <f>ROUND(G28*H28,0)</f>
        <v>555948</v>
      </c>
      <c r="J28" s="82"/>
      <c r="K28" s="76">
        <f ca="1">M28*G28</f>
        <v>10869.23624</v>
      </c>
      <c r="L28" s="107">
        <f ca="1">L30</f>
        <v>1.9561846779062066E-2</v>
      </c>
      <c r="M28" s="77">
        <f t="shared" ca="1" si="0"/>
        <v>8.5900000000000004E-3</v>
      </c>
      <c r="N28" s="77">
        <v>6.6800000000000002E-3</v>
      </c>
      <c r="O28" s="77">
        <f ca="1">M28-N28</f>
        <v>1.9100000000000002E-3</v>
      </c>
      <c r="Q28" s="200"/>
      <c r="R28" s="204">
        <v>0.45789999999999997</v>
      </c>
      <c r="S28" s="81"/>
      <c r="T28" s="81">
        <f t="shared" ref="T28:T29" ca="1" si="4">R28+O28</f>
        <v>0.45981</v>
      </c>
      <c r="U28" s="200"/>
      <c r="V28" s="81">
        <v>5.31691</v>
      </c>
      <c r="W28" s="200"/>
      <c r="X28" s="195">
        <f t="shared" ref="X28" ca="1" si="5">V28+O28</f>
        <v>5.3188199999999997</v>
      </c>
    </row>
    <row r="29" spans="1:24">
      <c r="A29" s="58">
        <f>A28+1</f>
        <v>12</v>
      </c>
      <c r="B29" s="85"/>
      <c r="C29" s="74" t="s">
        <v>110</v>
      </c>
      <c r="D29" s="74" t="str">
        <f>D25</f>
        <v>All Over</v>
      </c>
      <c r="E29" s="84">
        <f>E25</f>
        <v>2000</v>
      </c>
      <c r="F29" s="84"/>
      <c r="G29" s="76">
        <v>406365</v>
      </c>
      <c r="H29" s="77">
        <f>'Exhibit 1.4 Base Rates'!K55</f>
        <v>3.9367578828513272E-2</v>
      </c>
      <c r="I29" s="76">
        <f>ROUND(G29*H29,0)</f>
        <v>15998</v>
      </c>
      <c r="J29" s="82"/>
      <c r="K29" s="76">
        <f ca="1">M29*G29</f>
        <v>312.90105</v>
      </c>
      <c r="L29" s="107">
        <f ca="1">L30</f>
        <v>1.9561846779062066E-2</v>
      </c>
      <c r="M29" s="77">
        <f t="shared" ca="1" si="0"/>
        <v>7.6999999999999996E-4</v>
      </c>
      <c r="N29" s="77">
        <v>6.2E-4</v>
      </c>
      <c r="O29" s="77">
        <f ca="1">M29-N29</f>
        <v>1.4999999999999996E-4</v>
      </c>
      <c r="Q29" s="200"/>
      <c r="R29" s="204">
        <v>5.1839999999999997E-2</v>
      </c>
      <c r="S29" s="81"/>
      <c r="T29" s="81">
        <f t="shared" ca="1" si="4"/>
        <v>5.1989999999999995E-2</v>
      </c>
      <c r="U29" s="200"/>
      <c r="V29" s="81">
        <v>4.9108499999999999</v>
      </c>
      <c r="W29" s="200"/>
      <c r="X29" s="195">
        <f ca="1">V29+O29</f>
        <v>4.9109999999999996</v>
      </c>
    </row>
    <row r="30" spans="1:24">
      <c r="A30" s="58">
        <f>A29+1</f>
        <v>13</v>
      </c>
      <c r="B30" s="86" t="s">
        <v>104</v>
      </c>
      <c r="C30" s="59"/>
      <c r="D30" s="74"/>
      <c r="E30" s="84"/>
      <c r="F30" s="84"/>
      <c r="G30" s="109">
        <f>SUM(G23:G29)</f>
        <v>4901127</v>
      </c>
      <c r="H30" s="110"/>
      <c r="I30" s="109">
        <f>SUM(I23:I29)</f>
        <v>3270698</v>
      </c>
      <c r="J30" s="82"/>
      <c r="K30" s="109">
        <f ca="1">'Exhibit 1.3 COS'!K10</f>
        <v>63980.893136584738</v>
      </c>
      <c r="L30" s="101">
        <f ca="1">K30/I30</f>
        <v>1.9561846779062066E-2</v>
      </c>
      <c r="M30" s="109"/>
      <c r="N30" s="109"/>
      <c r="O30" s="109"/>
      <c r="Q30" s="200"/>
      <c r="R30" s="81"/>
      <c r="S30" s="81"/>
      <c r="T30" s="81"/>
      <c r="U30" s="200"/>
      <c r="V30" s="81"/>
      <c r="W30" s="200"/>
    </row>
    <row r="31" spans="1:24">
      <c r="A31" s="58"/>
      <c r="B31" s="86"/>
      <c r="C31" s="59"/>
      <c r="D31" s="74"/>
      <c r="E31" s="84"/>
      <c r="F31" s="84"/>
      <c r="G31" s="111"/>
      <c r="H31" s="112"/>
      <c r="I31" s="111"/>
      <c r="J31" s="82"/>
      <c r="K31" s="111"/>
      <c r="L31" s="102"/>
      <c r="M31" s="111"/>
      <c r="N31" s="111"/>
      <c r="O31" s="111"/>
      <c r="Q31" s="200"/>
      <c r="R31" s="81"/>
      <c r="S31" s="81"/>
      <c r="T31" s="81"/>
      <c r="U31" s="200"/>
      <c r="V31" s="81"/>
      <c r="W31" s="200"/>
    </row>
    <row r="32" spans="1:24" ht="13.5" thickBot="1">
      <c r="A32" s="58"/>
      <c r="B32" s="96"/>
      <c r="C32" s="96"/>
      <c r="D32" s="96"/>
      <c r="E32" s="97"/>
      <c r="F32" s="65"/>
      <c r="G32" s="98"/>
      <c r="H32" s="96"/>
      <c r="I32" s="98"/>
      <c r="J32" s="99"/>
      <c r="K32" s="98"/>
      <c r="L32" s="96"/>
      <c r="M32" s="98"/>
      <c r="N32" s="98"/>
      <c r="O32" s="98"/>
      <c r="Q32" s="200"/>
      <c r="R32" s="81"/>
      <c r="S32" s="81"/>
      <c r="T32" s="81"/>
      <c r="U32" s="200"/>
      <c r="V32" s="81"/>
      <c r="W32" s="200"/>
    </row>
    <row r="33" spans="1:24">
      <c r="A33" s="58"/>
      <c r="B33" s="64"/>
      <c r="C33" s="64"/>
      <c r="D33" s="64"/>
      <c r="E33" s="65"/>
      <c r="F33" s="65"/>
      <c r="G33" s="99"/>
      <c r="H33" s="64"/>
      <c r="I33" s="99"/>
      <c r="J33" s="99"/>
      <c r="K33" s="66" t="s">
        <v>86</v>
      </c>
      <c r="L33" s="64"/>
      <c r="M33" s="66" t="s">
        <v>86</v>
      </c>
      <c r="N33" s="66" t="s">
        <v>87</v>
      </c>
      <c r="O33" s="66"/>
      <c r="Q33" s="200"/>
      <c r="R33" s="81"/>
      <c r="S33" s="81"/>
      <c r="T33" s="81"/>
      <c r="U33" s="200"/>
      <c r="V33" s="81"/>
      <c r="W33" s="200"/>
    </row>
    <row r="34" spans="1:24">
      <c r="A34" s="58"/>
      <c r="B34" s="63" t="s">
        <v>112</v>
      </c>
      <c r="C34" s="64"/>
      <c r="D34" s="64"/>
      <c r="E34" s="67"/>
      <c r="F34" s="67"/>
      <c r="G34" s="360" t="s">
        <v>434</v>
      </c>
      <c r="H34" s="360"/>
      <c r="I34" s="360"/>
      <c r="J34" s="64"/>
      <c r="K34" s="66" t="s">
        <v>89</v>
      </c>
      <c r="L34" s="67" t="s">
        <v>106</v>
      </c>
      <c r="M34" s="66" t="s">
        <v>89</v>
      </c>
      <c r="N34" s="66"/>
      <c r="O34" s="66"/>
      <c r="Q34" s="200"/>
      <c r="R34" s="81"/>
      <c r="S34" s="81"/>
      <c r="T34" s="81"/>
      <c r="U34" s="200"/>
      <c r="V34" s="81"/>
      <c r="W34" s="200"/>
    </row>
    <row r="35" spans="1:24" ht="13.5" thickBot="1">
      <c r="A35" s="58"/>
      <c r="B35" s="68" t="s">
        <v>92</v>
      </c>
      <c r="C35" s="69"/>
      <c r="D35" s="69"/>
      <c r="E35" s="70" t="s">
        <v>93</v>
      </c>
      <c r="F35" s="71"/>
      <c r="G35" s="72" t="s">
        <v>93</v>
      </c>
      <c r="H35" s="72" t="s">
        <v>435</v>
      </c>
      <c r="I35" s="73" t="s">
        <v>95</v>
      </c>
      <c r="J35" s="64"/>
      <c r="K35" s="72" t="s">
        <v>45</v>
      </c>
      <c r="L35" s="72" t="s">
        <v>96</v>
      </c>
      <c r="M35" s="72" t="s">
        <v>97</v>
      </c>
      <c r="N35" s="72"/>
      <c r="O35" s="72"/>
      <c r="Q35" s="200"/>
      <c r="R35" s="81"/>
      <c r="S35" s="81"/>
      <c r="T35" s="81"/>
      <c r="U35" s="200"/>
      <c r="V35" s="81"/>
      <c r="W35" s="200"/>
    </row>
    <row r="36" spans="1:24">
      <c r="A36" s="58">
        <f>A30+1</f>
        <v>14</v>
      </c>
      <c r="B36" s="74"/>
      <c r="C36" s="74" t="s">
        <v>99</v>
      </c>
      <c r="D36" s="74" t="s">
        <v>100</v>
      </c>
      <c r="E36" s="113">
        <v>2000</v>
      </c>
      <c r="F36" s="114"/>
      <c r="G36" s="76">
        <v>626493</v>
      </c>
      <c r="H36" s="77">
        <f>'Exhibit 1.4 Base Rates'!K74</f>
        <v>0.43527677520119029</v>
      </c>
      <c r="I36" s="76">
        <f>ROUND(G36*H36,0)</f>
        <v>272698</v>
      </c>
      <c r="J36" s="82"/>
      <c r="K36" s="76">
        <f ca="1">M36*G36</f>
        <v>14565.96225</v>
      </c>
      <c r="L36" s="80">
        <f ca="1">L39</f>
        <v>5.3416868212849057E-2</v>
      </c>
      <c r="M36" s="77">
        <f t="shared" ref="M36:M38" ca="1" si="6">ROUND(L36*H36,5)</f>
        <v>2.325E-2</v>
      </c>
      <c r="N36" s="77">
        <v>8.1799999999999998E-3</v>
      </c>
      <c r="O36" s="77">
        <f ca="1">M36-N36</f>
        <v>1.507E-2</v>
      </c>
      <c r="Q36" s="200"/>
      <c r="R36" s="204">
        <v>0.43867</v>
      </c>
      <c r="S36" s="81"/>
      <c r="T36" s="81">
        <f ca="1">R36+O36</f>
        <v>0.45374000000000003</v>
      </c>
      <c r="U36" s="200"/>
      <c r="V36" s="81">
        <v>4.8887099999999997</v>
      </c>
      <c r="W36" s="200"/>
      <c r="X36" s="195">
        <f ca="1">V36+O36</f>
        <v>4.9037799999999994</v>
      </c>
    </row>
    <row r="37" spans="1:24">
      <c r="A37" s="58">
        <f>A36+1</f>
        <v>15</v>
      </c>
      <c r="B37" s="83"/>
      <c r="C37" s="74" t="s">
        <v>101</v>
      </c>
      <c r="D37" s="74" t="s">
        <v>102</v>
      </c>
      <c r="E37" s="113">
        <v>18000</v>
      </c>
      <c r="F37" s="114"/>
      <c r="G37" s="76">
        <v>556039</v>
      </c>
      <c r="H37" s="77">
        <f>'Exhibit 1.4 Base Rates'!K75</f>
        <v>6.5726793055379734E-2</v>
      </c>
      <c r="I37" s="76">
        <f>ROUND(G37*H37,0)</f>
        <v>36547</v>
      </c>
      <c r="J37" s="82"/>
      <c r="K37" s="76">
        <f ca="1">M37*G37</f>
        <v>1951.6968900000002</v>
      </c>
      <c r="L37" s="80">
        <f ca="1">L39</f>
        <v>5.3416868212849057E-2</v>
      </c>
      <c r="M37" s="77">
        <f t="shared" ca="1" si="6"/>
        <v>3.5100000000000001E-3</v>
      </c>
      <c r="N37" s="77">
        <v>1.24E-3</v>
      </c>
      <c r="O37" s="77">
        <f ca="1">M37-N37</f>
        <v>2.2700000000000003E-3</v>
      </c>
      <c r="Q37" s="200"/>
      <c r="R37" s="204">
        <v>7.3029999999999998E-2</v>
      </c>
      <c r="S37" s="81"/>
      <c r="T37" s="81">
        <f t="shared" ref="T37:T38" ca="1" si="7">R37+O37</f>
        <v>7.5299999999999992E-2</v>
      </c>
      <c r="U37" s="200"/>
      <c r="V37" s="81">
        <v>4.5230699999999997</v>
      </c>
      <c r="W37" s="200"/>
      <c r="X37" s="195">
        <f t="shared" ref="X37:X38" ca="1" si="8">V37+O37</f>
        <v>4.5253399999999999</v>
      </c>
    </row>
    <row r="38" spans="1:24">
      <c r="A38" s="58">
        <f>A37+1</f>
        <v>16</v>
      </c>
      <c r="B38" s="83"/>
      <c r="C38" s="74" t="s">
        <v>110</v>
      </c>
      <c r="D38" s="74" t="s">
        <v>108</v>
      </c>
      <c r="E38" s="113">
        <v>20000</v>
      </c>
      <c r="F38" s="114"/>
      <c r="G38" s="76">
        <v>17403</v>
      </c>
      <c r="H38" s="77">
        <f>'Exhibit 1.4 Base Rates'!K76</f>
        <v>3.869126890677247E-2</v>
      </c>
      <c r="I38" s="76">
        <f>ROUND(G38*H38,0)</f>
        <v>673</v>
      </c>
      <c r="J38" s="82"/>
      <c r="K38" s="76">
        <f ca="1">M38*G38</f>
        <v>36.024209999999997</v>
      </c>
      <c r="L38" s="80">
        <f ca="1">L39</f>
        <v>5.3416868212849057E-2</v>
      </c>
      <c r="M38" s="77">
        <f t="shared" ca="1" si="6"/>
        <v>2.0699999999999998E-3</v>
      </c>
      <c r="N38" s="77">
        <v>7.2999999999999996E-4</v>
      </c>
      <c r="O38" s="77">
        <f ca="1">M38-N38</f>
        <v>1.3399999999999998E-3</v>
      </c>
      <c r="Q38" s="200"/>
      <c r="R38" s="204">
        <v>4.6280000000000002E-2</v>
      </c>
      <c r="S38" s="81"/>
      <c r="T38" s="81">
        <f t="shared" ca="1" si="7"/>
        <v>4.7620000000000003E-2</v>
      </c>
      <c r="U38" s="200"/>
      <c r="V38" s="81">
        <v>4.4963199999999999</v>
      </c>
      <c r="W38" s="200"/>
      <c r="X38" s="195">
        <f t="shared" ca="1" si="8"/>
        <v>4.4976599999999998</v>
      </c>
    </row>
    <row r="39" spans="1:24">
      <c r="A39" s="58">
        <f>A38+1</f>
        <v>17</v>
      </c>
      <c r="B39" s="86" t="s">
        <v>104</v>
      </c>
      <c r="C39" s="59"/>
      <c r="D39" s="74"/>
      <c r="E39" s="84"/>
      <c r="F39" s="84"/>
      <c r="G39" s="109">
        <f>SUM(G36:G38)</f>
        <v>1199935</v>
      </c>
      <c r="H39" s="110"/>
      <c r="I39" s="109">
        <f>SUM(I36:I38)</f>
        <v>309918</v>
      </c>
      <c r="J39" s="82"/>
      <c r="K39" s="109">
        <f ca="1">'Exhibit 1.3 COS'!K12</f>
        <v>16554.848962789754</v>
      </c>
      <c r="L39" s="101">
        <f ca="1">K39/I39</f>
        <v>5.3416868212849057E-2</v>
      </c>
      <c r="M39" s="109"/>
      <c r="N39" s="109"/>
      <c r="O39" s="109"/>
      <c r="Q39" s="200"/>
      <c r="R39" s="81"/>
      <c r="S39" s="81"/>
      <c r="T39" s="81"/>
      <c r="U39" s="200"/>
      <c r="V39" s="81"/>
      <c r="W39" s="200"/>
    </row>
    <row r="40" spans="1:24">
      <c r="A40" s="58"/>
      <c r="B40" s="86"/>
      <c r="C40" s="59"/>
      <c r="D40" s="74"/>
      <c r="E40" s="84"/>
      <c r="F40" s="84"/>
      <c r="G40" s="111"/>
      <c r="H40" s="112"/>
      <c r="I40" s="111"/>
      <c r="J40" s="82"/>
      <c r="K40" s="111"/>
      <c r="L40" s="102"/>
      <c r="M40" s="111"/>
      <c r="N40" s="111"/>
      <c r="O40" s="111"/>
      <c r="Q40" s="200"/>
      <c r="R40" s="81"/>
      <c r="S40" s="81"/>
      <c r="T40" s="81"/>
      <c r="U40" s="200"/>
      <c r="V40" s="81"/>
      <c r="W40" s="200"/>
    </row>
    <row r="41" spans="1:24" ht="13.5" thickBot="1">
      <c r="A41" s="58"/>
      <c r="B41" s="115"/>
      <c r="C41" s="116"/>
      <c r="D41" s="116"/>
      <c r="E41" s="117"/>
      <c r="F41" s="92"/>
      <c r="G41" s="118"/>
      <c r="H41" s="119"/>
      <c r="I41" s="98"/>
      <c r="J41" s="82"/>
      <c r="K41" s="118"/>
      <c r="L41" s="119"/>
      <c r="M41" s="98"/>
      <c r="N41" s="98"/>
      <c r="O41" s="98"/>
      <c r="Q41" s="200"/>
      <c r="R41" s="81"/>
      <c r="S41" s="81"/>
      <c r="T41" s="81"/>
      <c r="U41" s="200"/>
      <c r="V41" s="81"/>
      <c r="W41" s="200"/>
    </row>
    <row r="42" spans="1:24">
      <c r="A42" s="58"/>
      <c r="B42" s="120"/>
      <c r="C42" s="91"/>
      <c r="D42" s="91"/>
      <c r="E42" s="92"/>
      <c r="F42" s="92"/>
      <c r="G42" s="121"/>
      <c r="H42" s="122"/>
      <c r="I42" s="99"/>
      <c r="J42" s="82"/>
      <c r="K42" s="66" t="s">
        <v>86</v>
      </c>
      <c r="L42" s="122"/>
      <c r="M42" s="66" t="s">
        <v>86</v>
      </c>
      <c r="N42" s="66" t="s">
        <v>87</v>
      </c>
      <c r="O42" s="66"/>
      <c r="Q42" s="200"/>
      <c r="R42" s="81"/>
      <c r="S42" s="81"/>
      <c r="T42" s="81"/>
      <c r="U42" s="200"/>
      <c r="V42" s="81"/>
      <c r="W42" s="200"/>
    </row>
    <row r="43" spans="1:24">
      <c r="A43" s="58"/>
      <c r="B43" s="63" t="s">
        <v>113</v>
      </c>
      <c r="C43" s="64"/>
      <c r="D43" s="64"/>
      <c r="E43" s="67"/>
      <c r="F43" s="67"/>
      <c r="G43" s="360" t="s">
        <v>434</v>
      </c>
      <c r="H43" s="360"/>
      <c r="I43" s="360"/>
      <c r="J43" s="64"/>
      <c r="K43" s="66" t="s">
        <v>89</v>
      </c>
      <c r="L43" s="67" t="s">
        <v>90</v>
      </c>
      <c r="M43" s="66" t="s">
        <v>89</v>
      </c>
      <c r="N43" s="66"/>
      <c r="O43" s="66"/>
      <c r="Q43" s="200"/>
      <c r="R43" s="81"/>
      <c r="S43" s="81"/>
      <c r="T43" s="81"/>
      <c r="U43" s="200"/>
      <c r="V43" s="81"/>
      <c r="W43" s="200"/>
    </row>
    <row r="44" spans="1:24" ht="13.5" thickBot="1">
      <c r="A44" s="58"/>
      <c r="B44" s="68" t="s">
        <v>92</v>
      </c>
      <c r="C44" s="69"/>
      <c r="D44" s="69"/>
      <c r="E44" s="70" t="s">
        <v>93</v>
      </c>
      <c r="F44" s="71"/>
      <c r="G44" s="72" t="s">
        <v>93</v>
      </c>
      <c r="H44" s="72" t="s">
        <v>435</v>
      </c>
      <c r="I44" s="73" t="s">
        <v>95</v>
      </c>
      <c r="J44" s="64"/>
      <c r="K44" s="72" t="s">
        <v>45</v>
      </c>
      <c r="L44" s="72" t="s">
        <v>96</v>
      </c>
      <c r="M44" s="72" t="s">
        <v>97</v>
      </c>
      <c r="N44" s="72"/>
      <c r="O44" s="72"/>
      <c r="Q44" s="200"/>
      <c r="R44" s="81"/>
      <c r="S44" s="81"/>
      <c r="T44" s="81"/>
      <c r="U44" s="200"/>
      <c r="V44" s="81"/>
      <c r="W44" s="200"/>
    </row>
    <row r="45" spans="1:24">
      <c r="A45" s="58">
        <f>A39+1</f>
        <v>18</v>
      </c>
      <c r="B45" s="74"/>
      <c r="C45" s="74" t="s">
        <v>99</v>
      </c>
      <c r="D45" s="74" t="s">
        <v>100</v>
      </c>
      <c r="E45" s="84">
        <v>10000</v>
      </c>
      <c r="F45" s="84"/>
      <c r="G45" s="76">
        <v>840000</v>
      </c>
      <c r="H45" s="77">
        <f>'Exhibit 1.4 Base Rates'!K95</f>
        <v>0.23672793618067264</v>
      </c>
      <c r="I45" s="76">
        <f>ROUND(G45*H45,0)</f>
        <v>198851</v>
      </c>
      <c r="J45" s="82"/>
      <c r="K45" s="76">
        <f ca="1">M45*G45</f>
        <v>6946.7999999999993</v>
      </c>
      <c r="L45" s="80">
        <f ca="1">L50</f>
        <v>3.4926594552117142E-2</v>
      </c>
      <c r="M45" s="77">
        <f t="shared" ref="M45:M48" ca="1" si="9">ROUND(L45*H45,5)</f>
        <v>8.2699999999999996E-3</v>
      </c>
      <c r="N45" s="77">
        <v>6.1399999999999996E-3</v>
      </c>
      <c r="O45" s="77">
        <f ca="1">M45-N45</f>
        <v>2.1299999999999999E-3</v>
      </c>
      <c r="Q45" s="200"/>
      <c r="R45" s="204">
        <v>0.23616000000000001</v>
      </c>
      <c r="S45" s="81"/>
      <c r="T45" s="81">
        <f ca="1">R45+O45</f>
        <v>0.23829</v>
      </c>
      <c r="U45" s="200"/>
      <c r="V45" s="81"/>
      <c r="W45" s="200"/>
      <c r="X45" s="195"/>
    </row>
    <row r="46" spans="1:24">
      <c r="A46" s="58">
        <f>A45+1</f>
        <v>19</v>
      </c>
      <c r="B46" s="83"/>
      <c r="C46" s="74" t="s">
        <v>101</v>
      </c>
      <c r="D46" s="74" t="s">
        <v>102</v>
      </c>
      <c r="E46" s="84">
        <v>112500</v>
      </c>
      <c r="F46" s="84"/>
      <c r="G46" s="76">
        <v>4382293</v>
      </c>
      <c r="H46" s="77">
        <f>'Exhibit 1.4 Base Rates'!K96</f>
        <v>0.22185238075650751</v>
      </c>
      <c r="I46" s="76">
        <f>ROUND(G46*H46,0)</f>
        <v>972222</v>
      </c>
      <c r="J46" s="82"/>
      <c r="K46" s="76">
        <f ca="1">M46*G46</f>
        <v>33962.770750000003</v>
      </c>
      <c r="L46" s="80">
        <f ca="1">L50</f>
        <v>3.4926594552117142E-2</v>
      </c>
      <c r="M46" s="77">
        <f t="shared" ca="1" si="9"/>
        <v>7.7499999999999999E-3</v>
      </c>
      <c r="N46" s="77">
        <v>5.7499999999999999E-3</v>
      </c>
      <c r="O46" s="77">
        <f ca="1">M46-N46</f>
        <v>2E-3</v>
      </c>
      <c r="Q46" s="200"/>
      <c r="R46" s="204">
        <v>0.22133</v>
      </c>
      <c r="S46" s="81"/>
      <c r="T46" s="81">
        <f t="shared" ref="T46:T48" ca="1" si="10">R46+O46</f>
        <v>0.22333</v>
      </c>
      <c r="U46" s="200"/>
      <c r="V46" s="81"/>
      <c r="W46" s="200"/>
      <c r="X46" s="195"/>
    </row>
    <row r="47" spans="1:24">
      <c r="A47" s="58">
        <f>A46+1</f>
        <v>20</v>
      </c>
      <c r="B47" s="83"/>
      <c r="C47" s="74" t="s">
        <v>110</v>
      </c>
      <c r="D47" s="74" t="s">
        <v>102</v>
      </c>
      <c r="E47" s="84">
        <v>477500</v>
      </c>
      <c r="F47" s="84"/>
      <c r="G47" s="76">
        <v>3768417</v>
      </c>
      <c r="H47" s="77">
        <f>'Exhibit 1.4 Base Rates'!K97</f>
        <v>0.15573880109355129</v>
      </c>
      <c r="I47" s="76">
        <f>ROUND(G47*H47,0)</f>
        <v>586889</v>
      </c>
      <c r="J47" s="82"/>
      <c r="K47" s="76">
        <f ca="1">M47*G47</f>
        <v>20500.188480000001</v>
      </c>
      <c r="L47" s="80">
        <f ca="1">L50</f>
        <v>3.4926594552117142E-2</v>
      </c>
      <c r="M47" s="77">
        <f t="shared" ca="1" si="9"/>
        <v>5.4400000000000004E-3</v>
      </c>
      <c r="N47" s="77">
        <v>4.0400000000000002E-3</v>
      </c>
      <c r="O47" s="77">
        <f ca="1">M47-N47</f>
        <v>1.4000000000000002E-3</v>
      </c>
      <c r="Q47" s="200"/>
      <c r="R47" s="204">
        <v>0.15543000000000001</v>
      </c>
      <c r="S47" s="81"/>
      <c r="T47" s="81">
        <f t="shared" ca="1" si="10"/>
        <v>0.15683000000000002</v>
      </c>
      <c r="U47" s="200"/>
      <c r="V47" s="81"/>
      <c r="W47" s="200"/>
      <c r="X47" s="195"/>
    </row>
    <row r="48" spans="1:24">
      <c r="A48" s="58">
        <f>A47+1</f>
        <v>21</v>
      </c>
      <c r="B48" s="83"/>
      <c r="C48" s="74" t="s">
        <v>114</v>
      </c>
      <c r="D48" s="74" t="s">
        <v>108</v>
      </c>
      <c r="E48" s="84">
        <v>600000</v>
      </c>
      <c r="F48" s="84"/>
      <c r="G48" s="76">
        <v>0</v>
      </c>
      <c r="H48" s="77">
        <f>'Exhibit 1.4 Base Rates'!K98</f>
        <v>3.1775839225508334E-2</v>
      </c>
      <c r="I48" s="76">
        <f>ROUND(G48*H48,0)</f>
        <v>0</v>
      </c>
      <c r="J48" s="82"/>
      <c r="K48" s="76">
        <f ca="1">M48*G48</f>
        <v>0</v>
      </c>
      <c r="L48" s="80">
        <f ca="1">L50</f>
        <v>3.4926594552117142E-2</v>
      </c>
      <c r="M48" s="77">
        <f t="shared" ca="1" si="9"/>
        <v>1.1100000000000001E-3</v>
      </c>
      <c r="N48" s="77">
        <v>8.1999999999999998E-4</v>
      </c>
      <c r="O48" s="77">
        <f ca="1">M48-N48</f>
        <v>2.9000000000000011E-4</v>
      </c>
      <c r="Q48" s="200"/>
      <c r="R48" s="81">
        <v>3.1850000000000003E-2</v>
      </c>
      <c r="S48" s="81"/>
      <c r="T48" s="81">
        <f t="shared" ca="1" si="10"/>
        <v>3.2140000000000002E-2</v>
      </c>
      <c r="U48" s="200"/>
      <c r="V48" s="81"/>
      <c r="W48" s="200"/>
    </row>
    <row r="49" spans="1:24">
      <c r="A49" s="58">
        <f>A48+1</f>
        <v>22</v>
      </c>
      <c r="B49" s="126" t="s">
        <v>116</v>
      </c>
      <c r="C49" s="74"/>
      <c r="D49" s="74"/>
      <c r="E49" s="84"/>
      <c r="F49" s="84"/>
      <c r="G49" s="76">
        <v>58000</v>
      </c>
      <c r="H49" s="216">
        <f>'Exhibit 1.4 Base Rates'!K115</f>
        <v>12.903883962806368</v>
      </c>
      <c r="I49" s="127">
        <f>G49*H49</f>
        <v>748425.26984276937</v>
      </c>
      <c r="J49" s="82"/>
      <c r="K49" s="76">
        <f ca="1">M49*G49</f>
        <v>26140.02</v>
      </c>
      <c r="L49" s="80">
        <f ca="1">L50</f>
        <v>3.4926594552117142E-2</v>
      </c>
      <c r="M49" s="77">
        <f ca="1">ROUND(L49*H49,5)</f>
        <v>0.45068999999999998</v>
      </c>
      <c r="N49" s="77">
        <v>0.33091999999999999</v>
      </c>
      <c r="O49" s="77">
        <f ca="1">M49-N49</f>
        <v>0.11976999999999999</v>
      </c>
      <c r="Q49" s="200"/>
      <c r="R49" s="217">
        <v>12.72</v>
      </c>
      <c r="S49" s="81"/>
      <c r="T49" s="81">
        <f ca="1">R49+O49</f>
        <v>12.839770000000001</v>
      </c>
      <c r="U49" s="200"/>
      <c r="V49" s="81"/>
      <c r="W49" s="200"/>
    </row>
    <row r="50" spans="1:24">
      <c r="A50" s="58">
        <f>A49+1</f>
        <v>23</v>
      </c>
      <c r="B50" s="126" t="s">
        <v>117</v>
      </c>
      <c r="C50" s="59"/>
      <c r="D50" s="74"/>
      <c r="E50" s="84"/>
      <c r="F50" s="84"/>
      <c r="G50" s="109">
        <f>SUM(G45:G49)</f>
        <v>9048710</v>
      </c>
      <c r="H50" s="110"/>
      <c r="I50" s="109">
        <f>SUM(I45:I49)</f>
        <v>2506387.2698427695</v>
      </c>
      <c r="J50" s="82"/>
      <c r="K50" s="109">
        <f ca="1">'Exhibit 1.3 COS'!K15</f>
        <v>87539.571964386225</v>
      </c>
      <c r="L50" s="101">
        <f ca="1">K50/I50</f>
        <v>3.4926594552117142E-2</v>
      </c>
      <c r="M50" s="109"/>
      <c r="N50" s="109"/>
      <c r="O50" s="109"/>
      <c r="Q50" s="200"/>
      <c r="R50" s="81">
        <f>R49/12</f>
        <v>1.06</v>
      </c>
      <c r="S50" s="81"/>
      <c r="T50" s="81">
        <f ca="1">T49/12</f>
        <v>1.0699808333333334</v>
      </c>
      <c r="U50" s="200"/>
      <c r="V50" s="81"/>
      <c r="W50" s="200"/>
    </row>
    <row r="51" spans="1:24">
      <c r="A51" s="58"/>
      <c r="B51" s="86"/>
      <c r="C51" s="59"/>
      <c r="D51" s="74"/>
      <c r="E51" s="84"/>
      <c r="F51" s="84"/>
      <c r="G51" s="111"/>
      <c r="H51" s="112"/>
      <c r="I51" s="111"/>
      <c r="J51" s="82"/>
      <c r="K51" s="111"/>
      <c r="L51" s="102"/>
      <c r="M51" s="111"/>
      <c r="N51" s="111"/>
      <c r="O51" s="111"/>
      <c r="Q51" s="200"/>
      <c r="R51" s="81"/>
      <c r="S51" s="81"/>
      <c r="T51" s="81"/>
      <c r="U51" s="200"/>
      <c r="V51" s="81"/>
      <c r="W51" s="200"/>
    </row>
    <row r="52" spans="1:24" ht="13.5" thickBot="1">
      <c r="A52" s="58"/>
      <c r="B52" s="115"/>
      <c r="C52" s="116"/>
      <c r="D52" s="116"/>
      <c r="E52" s="117"/>
      <c r="F52" s="123"/>
      <c r="G52" s="118"/>
      <c r="H52" s="119"/>
      <c r="I52" s="98"/>
      <c r="J52" s="82"/>
      <c r="K52" s="118"/>
      <c r="L52" s="119"/>
      <c r="M52" s="98"/>
      <c r="N52" s="98"/>
      <c r="O52" s="98"/>
      <c r="Q52" s="200"/>
      <c r="R52" s="81"/>
      <c r="S52" s="81"/>
      <c r="T52" s="81"/>
      <c r="U52" s="200"/>
      <c r="V52" s="81"/>
      <c r="W52" s="200"/>
    </row>
    <row r="53" spans="1:24">
      <c r="A53" s="58"/>
      <c r="B53" s="120"/>
      <c r="C53" s="91"/>
      <c r="D53" s="91"/>
      <c r="E53" s="92"/>
      <c r="F53" s="123"/>
      <c r="G53" s="121"/>
      <c r="H53" s="122"/>
      <c r="I53" s="99"/>
      <c r="J53" s="82"/>
      <c r="K53" s="66" t="s">
        <v>86</v>
      </c>
      <c r="L53" s="122"/>
      <c r="M53" s="66" t="s">
        <v>86</v>
      </c>
      <c r="N53" s="66" t="s">
        <v>87</v>
      </c>
      <c r="O53" s="66"/>
      <c r="Q53" s="200"/>
      <c r="R53" s="81"/>
      <c r="S53" s="81"/>
      <c r="T53" s="81"/>
      <c r="U53" s="200"/>
      <c r="V53" s="81"/>
      <c r="W53" s="200"/>
    </row>
    <row r="54" spans="1:24">
      <c r="A54" s="58"/>
      <c r="B54" s="63" t="s">
        <v>115</v>
      </c>
      <c r="C54" s="64"/>
      <c r="D54" s="64"/>
      <c r="E54" s="67"/>
      <c r="F54" s="123"/>
      <c r="G54" s="360" t="s">
        <v>434</v>
      </c>
      <c r="H54" s="360"/>
      <c r="I54" s="360"/>
      <c r="J54" s="82"/>
      <c r="K54" s="66" t="s">
        <v>89</v>
      </c>
      <c r="L54" s="67" t="s">
        <v>90</v>
      </c>
      <c r="M54" s="66" t="s">
        <v>89</v>
      </c>
      <c r="N54" s="66"/>
      <c r="O54" s="66"/>
      <c r="Q54" s="200"/>
      <c r="R54" s="81"/>
      <c r="S54" s="81"/>
      <c r="T54" s="81"/>
      <c r="U54" s="200"/>
      <c r="V54" s="81"/>
      <c r="W54" s="200"/>
    </row>
    <row r="55" spans="1:24" ht="13.5" thickBot="1">
      <c r="A55" s="58"/>
      <c r="B55" s="68" t="s">
        <v>92</v>
      </c>
      <c r="C55" s="69"/>
      <c r="D55" s="69"/>
      <c r="E55" s="70" t="s">
        <v>93</v>
      </c>
      <c r="F55" s="123"/>
      <c r="G55" s="72" t="s">
        <v>93</v>
      </c>
      <c r="H55" s="72" t="s">
        <v>435</v>
      </c>
      <c r="I55" s="73" t="s">
        <v>95</v>
      </c>
      <c r="J55" s="82"/>
      <c r="K55" s="72" t="s">
        <v>45</v>
      </c>
      <c r="L55" s="72" t="s">
        <v>96</v>
      </c>
      <c r="M55" s="72" t="s">
        <v>97</v>
      </c>
      <c r="N55" s="72"/>
      <c r="O55" s="72"/>
      <c r="Q55" s="200"/>
      <c r="R55" s="81"/>
      <c r="S55" s="81"/>
      <c r="T55" s="81"/>
      <c r="U55" s="200"/>
      <c r="V55" s="81"/>
      <c r="W55" s="200"/>
    </row>
    <row r="56" spans="1:24">
      <c r="A56" s="58">
        <f>A50+1</f>
        <v>24</v>
      </c>
      <c r="B56" s="74"/>
      <c r="C56" s="74" t="s">
        <v>99</v>
      </c>
      <c r="D56" s="74" t="s">
        <v>100</v>
      </c>
      <c r="E56" s="84">
        <v>200</v>
      </c>
      <c r="F56" s="123"/>
      <c r="G56" s="76">
        <v>1014552</v>
      </c>
      <c r="H56" s="77">
        <f>'Exhibit 1.4 Base Rates'!K132</f>
        <v>0.7330144302610706</v>
      </c>
      <c r="I56" s="76">
        <f>ROUND(G56*H56,0)</f>
        <v>743681</v>
      </c>
      <c r="J56" s="82"/>
      <c r="K56" s="76">
        <f ca="1">M56*G56</f>
        <v>14528.38464</v>
      </c>
      <c r="L56" s="124">
        <f ca="1">L61</f>
        <v>1.9540022134485521E-2</v>
      </c>
      <c r="M56" s="77">
        <f t="shared" ref="M56:M60" ca="1" si="11">ROUND(L56*H56,5)</f>
        <v>1.4319999999999999E-2</v>
      </c>
      <c r="N56" s="77">
        <v>1.1780000000000001E-2</v>
      </c>
      <c r="O56" s="77">
        <f ca="1">M56-N56</f>
        <v>2.5399999999999989E-3</v>
      </c>
      <c r="P56" s="195"/>
      <c r="Q56" s="200"/>
      <c r="R56" s="204">
        <v>0.71631</v>
      </c>
      <c r="S56" s="81"/>
      <c r="T56" s="81">
        <f ca="1">R56+O56</f>
        <v>0.71884999999999999</v>
      </c>
      <c r="U56" s="200"/>
      <c r="V56" s="81"/>
      <c r="W56" s="200"/>
      <c r="X56" s="195"/>
    </row>
    <row r="57" spans="1:24">
      <c r="A57" s="58">
        <f>A56+1</f>
        <v>25</v>
      </c>
      <c r="B57" s="83"/>
      <c r="C57" s="74" t="s">
        <v>101</v>
      </c>
      <c r="D57" s="74" t="s">
        <v>102</v>
      </c>
      <c r="E57" s="84">
        <v>1800</v>
      </c>
      <c r="F57" s="123"/>
      <c r="G57" s="76">
        <v>5713522</v>
      </c>
      <c r="H57" s="77">
        <f>'Exhibit 1.4 Base Rates'!K133</f>
        <v>0.47917471463785827</v>
      </c>
      <c r="I57" s="76">
        <f>ROUND(G57*H57,0)</f>
        <v>2737775</v>
      </c>
      <c r="J57" s="82"/>
      <c r="K57" s="76">
        <f t="shared" ref="K57:K59" ca="1" si="12">M57*G57</f>
        <v>53478.565920000001</v>
      </c>
      <c r="L57" s="124">
        <f ca="1">L61</f>
        <v>1.9540022134485521E-2</v>
      </c>
      <c r="M57" s="77">
        <f t="shared" ca="1" si="11"/>
        <v>9.3600000000000003E-3</v>
      </c>
      <c r="N57" s="77">
        <v>7.7000000000000002E-3</v>
      </c>
      <c r="O57" s="77">
        <f ca="1">M57-N57</f>
        <v>1.66E-3</v>
      </c>
      <c r="P57" s="195"/>
      <c r="Q57" s="200"/>
      <c r="R57" s="204">
        <v>0.46843000000000001</v>
      </c>
      <c r="S57" s="81"/>
      <c r="T57" s="81">
        <f t="shared" ref="T57:T58" ca="1" si="13">R57+O57</f>
        <v>0.47009000000000001</v>
      </c>
      <c r="U57" s="200"/>
      <c r="V57" s="81"/>
      <c r="W57" s="200"/>
      <c r="X57" s="195"/>
    </row>
    <row r="58" spans="1:24">
      <c r="A58" s="58">
        <f>A57+1</f>
        <v>26</v>
      </c>
      <c r="B58" s="83"/>
      <c r="C58" s="74" t="s">
        <v>110</v>
      </c>
      <c r="D58" s="74" t="s">
        <v>102</v>
      </c>
      <c r="E58" s="84">
        <v>98000</v>
      </c>
      <c r="F58" s="123"/>
      <c r="G58" s="76">
        <v>26221628</v>
      </c>
      <c r="H58" s="77">
        <f>'Exhibit 1.4 Base Rates'!K134</f>
        <v>0.1959625775933945</v>
      </c>
      <c r="I58" s="76">
        <f>ROUND(G58*H58,0)</f>
        <v>5138458</v>
      </c>
      <c r="J58" s="82"/>
      <c r="K58" s="76">
        <f t="shared" ca="1" si="12"/>
        <v>100428.83524</v>
      </c>
      <c r="L58" s="124">
        <f ca="1">L61</f>
        <v>1.9540022134485521E-2</v>
      </c>
      <c r="M58" s="77">
        <f t="shared" ca="1" si="11"/>
        <v>3.8300000000000001E-3</v>
      </c>
      <c r="N58" s="77">
        <v>3.15E-3</v>
      </c>
      <c r="O58" s="77">
        <f ca="1">M58-N58</f>
        <v>6.8000000000000005E-4</v>
      </c>
      <c r="P58" s="195"/>
      <c r="Q58" s="200"/>
      <c r="R58" s="204">
        <v>0.19188</v>
      </c>
      <c r="S58" s="81"/>
      <c r="T58" s="81">
        <f t="shared" ca="1" si="13"/>
        <v>0.19256000000000001</v>
      </c>
      <c r="U58" s="200"/>
      <c r="V58" s="81"/>
      <c r="W58" s="200"/>
      <c r="X58" s="195"/>
    </row>
    <row r="59" spans="1:24">
      <c r="A59" s="58">
        <f>A58+1</f>
        <v>27</v>
      </c>
      <c r="B59" s="83"/>
      <c r="C59" s="74" t="s">
        <v>114</v>
      </c>
      <c r="D59" s="74" t="s">
        <v>108</v>
      </c>
      <c r="E59" s="84">
        <v>100000</v>
      </c>
      <c r="F59" s="123"/>
      <c r="G59" s="76">
        <v>5858118</v>
      </c>
      <c r="H59" s="77">
        <f>'Exhibit 1.4 Base Rates'!K135</f>
        <v>7.2525633035203527E-2</v>
      </c>
      <c r="I59" s="111">
        <f>ROUND(G59*H59,0)</f>
        <v>424864</v>
      </c>
      <c r="J59" s="82"/>
      <c r="K59" s="111">
        <f t="shared" ca="1" si="12"/>
        <v>8318.5275600000004</v>
      </c>
      <c r="L59" s="124">
        <f ca="1">L61</f>
        <v>1.9540022134485521E-2</v>
      </c>
      <c r="M59" s="125">
        <f t="shared" ca="1" si="11"/>
        <v>1.42E-3</v>
      </c>
      <c r="N59" s="125">
        <v>1.17E-3</v>
      </c>
      <c r="O59" s="125">
        <f ca="1">M59-N59</f>
        <v>2.5000000000000001E-4</v>
      </c>
      <c r="P59" s="195"/>
      <c r="Q59" s="200"/>
      <c r="R59" s="204">
        <v>7.1349999999999997E-2</v>
      </c>
      <c r="S59" s="81"/>
      <c r="T59" s="81">
        <f ca="1">R59+O59</f>
        <v>7.1599999999999997E-2</v>
      </c>
      <c r="U59" s="200"/>
      <c r="V59" s="81"/>
      <c r="W59" s="200"/>
      <c r="X59" s="195"/>
    </row>
    <row r="60" spans="1:24">
      <c r="A60" s="58">
        <f>A59+1</f>
        <v>28</v>
      </c>
      <c r="B60" s="126" t="s">
        <v>116</v>
      </c>
      <c r="C60" s="85"/>
      <c r="D60" s="120"/>
      <c r="E60" s="123"/>
      <c r="F60" s="123"/>
      <c r="G60" s="127">
        <v>111174</v>
      </c>
      <c r="H60" s="191">
        <f>'Exhibit 1.4 Base Rates'!K152</f>
        <v>25.807767925612737</v>
      </c>
      <c r="I60" s="127">
        <f>G60*H60</f>
        <v>2869152.7913620705</v>
      </c>
      <c r="J60" s="82"/>
      <c r="K60" s="127">
        <f ca="1">M60*G60</f>
        <v>56062.824719999997</v>
      </c>
      <c r="L60" s="128">
        <f ca="1">L61</f>
        <v>1.9540022134485521E-2</v>
      </c>
      <c r="M60" s="129">
        <f t="shared" ca="1" si="11"/>
        <v>0.50427999999999995</v>
      </c>
      <c r="N60" s="129">
        <v>0.41471999999999998</v>
      </c>
      <c r="O60" s="129">
        <f ca="1">M60-N60</f>
        <v>8.9559999999999973E-2</v>
      </c>
      <c r="Q60" s="200"/>
      <c r="R60" s="204">
        <v>25.21</v>
      </c>
      <c r="S60" s="81"/>
      <c r="T60" s="217">
        <f t="shared" ref="T60" ca="1" si="14">R60+O60</f>
        <v>25.29956</v>
      </c>
      <c r="U60" s="200"/>
      <c r="V60" s="81"/>
      <c r="W60" s="200"/>
      <c r="X60" s="195"/>
    </row>
    <row r="61" spans="1:24">
      <c r="A61" s="58">
        <f>A60+1</f>
        <v>29</v>
      </c>
      <c r="B61" s="126" t="s">
        <v>117</v>
      </c>
      <c r="C61" s="85"/>
      <c r="D61" s="120"/>
      <c r="E61" s="123"/>
      <c r="F61" s="123"/>
      <c r="G61" s="111">
        <f>SUM(G56:G60)</f>
        <v>38918994</v>
      </c>
      <c r="H61" s="125"/>
      <c r="I61" s="111">
        <f>SUM(I56:I60)</f>
        <v>11913930.79136207</v>
      </c>
      <c r="J61" s="82"/>
      <c r="K61" s="111">
        <f ca="1">'Exhibit 1.3 COS'!K13</f>
        <v>232798.47137194345</v>
      </c>
      <c r="L61" s="102">
        <f ca="1">K61/I61</f>
        <v>1.9540022134485521E-2</v>
      </c>
      <c r="M61" s="130"/>
      <c r="N61" s="130"/>
      <c r="O61" s="130"/>
      <c r="Q61" s="200"/>
      <c r="R61" s="81">
        <f>R60/12</f>
        <v>2.1008333333333336</v>
      </c>
      <c r="S61" s="81"/>
      <c r="T61" s="81">
        <f ca="1">T60/12</f>
        <v>2.1082966666666665</v>
      </c>
      <c r="U61" s="200"/>
      <c r="V61" s="81"/>
      <c r="W61" s="200"/>
    </row>
    <row r="62" spans="1:24">
      <c r="A62" s="58"/>
      <c r="B62" s="126"/>
      <c r="C62" s="85"/>
      <c r="D62" s="120"/>
      <c r="E62" s="123"/>
      <c r="F62" s="123"/>
      <c r="G62" s="111"/>
      <c r="H62" s="125"/>
      <c r="I62" s="111"/>
      <c r="J62" s="82"/>
      <c r="K62" s="111"/>
      <c r="L62" s="102"/>
      <c r="M62" s="130"/>
      <c r="N62" s="130"/>
      <c r="O62" s="130"/>
      <c r="Q62" s="200"/>
      <c r="R62" s="81"/>
      <c r="S62" s="81"/>
      <c r="T62" s="81"/>
      <c r="U62" s="200"/>
      <c r="V62" s="81"/>
      <c r="W62" s="200"/>
    </row>
    <row r="63" spans="1:24" ht="13.5" thickBot="1">
      <c r="A63" s="58"/>
      <c r="B63" s="115"/>
      <c r="C63" s="131"/>
      <c r="D63" s="115"/>
      <c r="E63" s="132"/>
      <c r="F63" s="123"/>
      <c r="G63" s="133"/>
      <c r="H63" s="134"/>
      <c r="I63" s="98"/>
      <c r="J63" s="64"/>
      <c r="K63" s="98"/>
      <c r="L63" s="134"/>
      <c r="M63" s="98"/>
      <c r="N63" s="98"/>
      <c r="O63" s="98"/>
      <c r="Q63" s="200"/>
      <c r="R63" s="81"/>
      <c r="S63" s="81"/>
      <c r="T63" s="81"/>
      <c r="U63" s="200"/>
      <c r="V63" s="81"/>
      <c r="W63" s="200"/>
    </row>
    <row r="64" spans="1:24">
      <c r="A64" s="58"/>
      <c r="B64" s="120"/>
      <c r="C64" s="85"/>
      <c r="D64" s="120"/>
      <c r="E64" s="123"/>
      <c r="F64" s="123"/>
      <c r="G64" s="111"/>
      <c r="H64" s="130"/>
      <c r="I64" s="99"/>
      <c r="J64" s="64"/>
      <c r="K64" s="66" t="s">
        <v>86</v>
      </c>
      <c r="L64" s="130"/>
      <c r="M64" s="66" t="s">
        <v>86</v>
      </c>
      <c r="N64" s="66" t="s">
        <v>87</v>
      </c>
      <c r="O64" s="66"/>
      <c r="Q64" s="200"/>
      <c r="R64" s="81"/>
      <c r="S64" s="81"/>
      <c r="T64" s="81"/>
      <c r="U64" s="200"/>
      <c r="V64" s="81"/>
      <c r="W64" s="200"/>
    </row>
    <row r="65" spans="1:24">
      <c r="A65" s="58"/>
      <c r="B65" s="63" t="s">
        <v>118</v>
      </c>
      <c r="C65" s="64"/>
      <c r="D65" s="64"/>
      <c r="E65" s="67"/>
      <c r="F65" s="67"/>
      <c r="G65" s="360" t="s">
        <v>434</v>
      </c>
      <c r="H65" s="360"/>
      <c r="I65" s="360"/>
      <c r="J65" s="64"/>
      <c r="K65" s="66" t="s">
        <v>89</v>
      </c>
      <c r="L65" s="67" t="s">
        <v>106</v>
      </c>
      <c r="M65" s="66" t="s">
        <v>89</v>
      </c>
      <c r="N65" s="66"/>
      <c r="O65" s="66"/>
      <c r="Q65" s="200"/>
      <c r="R65" s="81"/>
      <c r="S65" s="81"/>
      <c r="T65" s="81"/>
      <c r="U65" s="200"/>
      <c r="V65" s="81"/>
      <c r="W65" s="200"/>
    </row>
    <row r="66" spans="1:24" ht="13.5" thickBot="1">
      <c r="A66" s="58"/>
      <c r="B66" s="68" t="s">
        <v>92</v>
      </c>
      <c r="C66" s="69"/>
      <c r="D66" s="69"/>
      <c r="E66" s="70" t="s">
        <v>93</v>
      </c>
      <c r="F66" s="71"/>
      <c r="G66" s="72" t="s">
        <v>93</v>
      </c>
      <c r="H66" s="72" t="s">
        <v>435</v>
      </c>
      <c r="I66" s="73" t="s">
        <v>95</v>
      </c>
      <c r="J66" s="64"/>
      <c r="K66" s="72" t="s">
        <v>45</v>
      </c>
      <c r="L66" s="72" t="s">
        <v>96</v>
      </c>
      <c r="M66" s="72" t="s">
        <v>97</v>
      </c>
      <c r="N66" s="72"/>
      <c r="O66" s="72"/>
      <c r="Q66" s="200"/>
      <c r="R66" s="81"/>
      <c r="S66" s="81"/>
      <c r="T66" s="81"/>
      <c r="U66" s="200"/>
      <c r="V66" s="81"/>
      <c r="W66" s="200"/>
    </row>
    <row r="67" spans="1:24">
      <c r="A67" s="58">
        <f>A61+1</f>
        <v>30</v>
      </c>
      <c r="B67" s="100" t="s">
        <v>107</v>
      </c>
      <c r="C67" s="74"/>
      <c r="D67" s="74" t="s">
        <v>108</v>
      </c>
      <c r="E67" s="84">
        <v>0</v>
      </c>
      <c r="F67" s="84"/>
      <c r="G67" s="76">
        <v>33806</v>
      </c>
      <c r="H67" s="192">
        <f>'Exhibit 1.4 Base Rates'!K168</f>
        <v>0.65141000000000004</v>
      </c>
      <c r="I67" s="232">
        <f>G67*H67</f>
        <v>22021.566460000002</v>
      </c>
      <c r="J67" s="82"/>
      <c r="K67" s="76">
        <f ca="1">'Exhibit 1.3 COS'!K14</f>
        <v>548.06560962963067</v>
      </c>
      <c r="L67" s="80">
        <f ca="1">K67/I67</f>
        <v>2.4887675934640602E-2</v>
      </c>
      <c r="M67" s="77">
        <f t="shared" ref="M67" ca="1" si="15">ROUND(L67*H67,5)</f>
        <v>1.6209999999999999E-2</v>
      </c>
      <c r="N67" s="77">
        <v>8.5199999999999998E-3</v>
      </c>
      <c r="O67" s="77">
        <f ca="1">M67-N67</f>
        <v>7.6899999999999989E-3</v>
      </c>
      <c r="Q67" s="200"/>
      <c r="R67" s="204">
        <v>0.67574000000000001</v>
      </c>
      <c r="S67" s="81"/>
      <c r="T67" s="81">
        <f t="shared" ref="T67" ca="1" si="16">R67+O67</f>
        <v>0.68342999999999998</v>
      </c>
      <c r="U67" s="200"/>
      <c r="V67" s="81"/>
      <c r="W67" s="200"/>
      <c r="X67" s="195">
        <f t="shared" ref="X67" ca="1" si="17">V67+O67</f>
        <v>7.6899999999999989E-3</v>
      </c>
    </row>
    <row r="68" spans="1:24">
      <c r="A68" s="58">
        <f>A67+1</f>
        <v>31</v>
      </c>
      <c r="B68" s="86" t="s">
        <v>104</v>
      </c>
      <c r="C68" s="59"/>
      <c r="D68" s="74"/>
      <c r="E68" s="84"/>
      <c r="F68" s="84"/>
      <c r="G68" s="231">
        <f>SUM(G67)</f>
        <v>33806</v>
      </c>
      <c r="H68" s="135"/>
      <c r="I68" s="230">
        <f>SUM(I67)</f>
        <v>22021.566460000002</v>
      </c>
      <c r="J68" s="82"/>
      <c r="K68" s="111"/>
      <c r="L68" s="112"/>
      <c r="M68" s="111"/>
      <c r="N68" s="111"/>
      <c r="O68" s="111"/>
    </row>
    <row r="69" spans="1:24">
      <c r="A69" s="58"/>
      <c r="B69" s="120"/>
      <c r="C69" s="91"/>
      <c r="D69" s="91"/>
      <c r="E69" s="92"/>
      <c r="F69" s="92"/>
      <c r="G69" s="93"/>
      <c r="H69" s="94"/>
      <c r="I69" s="95"/>
      <c r="J69" s="82"/>
      <c r="K69" s="93"/>
      <c r="L69" s="94"/>
      <c r="M69" s="95"/>
      <c r="N69" s="95"/>
      <c r="O69" s="95"/>
    </row>
    <row r="70" spans="1:24" ht="13.5" thickBot="1">
      <c r="A70" s="58">
        <f>A68+1</f>
        <v>32</v>
      </c>
      <c r="B70" s="59"/>
      <c r="C70" s="59"/>
      <c r="D70" s="59"/>
      <c r="E70" s="60"/>
      <c r="F70" s="60"/>
      <c r="G70" s="59"/>
      <c r="H70" s="59"/>
      <c r="I70" s="136" t="s">
        <v>7</v>
      </c>
      <c r="J70" s="61"/>
      <c r="K70" s="137">
        <f ca="1">SUM(K67,K61,K50,K39,K30,K17,K12)</f>
        <v>5313062.7019927371</v>
      </c>
      <c r="L70" s="59"/>
      <c r="M70" s="194"/>
      <c r="N70" s="59"/>
      <c r="O70" s="59"/>
    </row>
    <row r="71" spans="1:24" ht="13.5" thickTop="1"/>
    <row r="73" spans="1:24">
      <c r="G73" s="179"/>
    </row>
  </sheetData>
  <mergeCells count="8">
    <mergeCell ref="A1:O1"/>
    <mergeCell ref="G54:I54"/>
    <mergeCell ref="G65:I65"/>
    <mergeCell ref="G4:I4"/>
    <mergeCell ref="G15:I15"/>
    <mergeCell ref="G21:I21"/>
    <mergeCell ref="G34:I34"/>
    <mergeCell ref="G43:I43"/>
  </mergeCells>
  <pageMargins left="0.7" right="0.7" top="0.81968750000000001" bottom="0.75" header="0.3" footer="0.3"/>
  <pageSetup scale="38" orientation="portrait" r:id="rId1"/>
  <headerFooter scaleWithDoc="0">
    <oddHeader>&amp;RQuestar Gas Company
Docket 15-057-13
Exhibit 1.5R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39"/>
  <sheetViews>
    <sheetView view="pageLayout" zoomScaleNormal="100" workbookViewId="0">
      <selection activeCell="F16" sqref="F16"/>
    </sheetView>
  </sheetViews>
  <sheetFormatPr defaultRowHeight="12.75"/>
  <cols>
    <col min="1" max="1" width="9.140625" bestFit="1" customWidth="1"/>
    <col min="2" max="2" width="8.7109375" bestFit="1" customWidth="1"/>
    <col min="3" max="3" width="9" customWidth="1"/>
    <col min="4" max="4" width="10.42578125" customWidth="1"/>
    <col min="5" max="5" width="14.140625" customWidth="1"/>
    <col min="6" max="6" width="3.5703125" customWidth="1"/>
    <col min="7" max="7" width="12.7109375" customWidth="1"/>
    <col min="8" max="8" width="2.85546875" customWidth="1"/>
    <col min="9" max="9" width="12.7109375" customWidth="1"/>
    <col min="10" max="10" width="2.85546875" customWidth="1"/>
  </cols>
  <sheetData>
    <row r="1" spans="1:10">
      <c r="A1" s="138"/>
      <c r="B1" s="368" t="s">
        <v>119</v>
      </c>
      <c r="C1" s="369"/>
      <c r="D1" s="369"/>
      <c r="E1" s="369"/>
      <c r="F1" s="369"/>
      <c r="G1" s="369"/>
      <c r="H1" s="369"/>
      <c r="I1" s="369"/>
      <c r="J1" s="139"/>
    </row>
    <row r="2" spans="1:10">
      <c r="A2" s="138"/>
      <c r="B2" s="368" t="s">
        <v>120</v>
      </c>
      <c r="C2" s="369"/>
      <c r="D2" s="369"/>
      <c r="E2" s="369"/>
      <c r="F2" s="369"/>
      <c r="G2" s="369"/>
      <c r="H2" s="369"/>
      <c r="I2" s="369"/>
      <c r="J2" s="139"/>
    </row>
    <row r="3" spans="1:10">
      <c r="A3" s="138"/>
      <c r="B3" s="138"/>
      <c r="C3" s="140"/>
      <c r="D3" s="138"/>
      <c r="E3" s="138"/>
      <c r="F3" s="138"/>
      <c r="G3" s="138"/>
      <c r="H3" s="138"/>
      <c r="I3" s="138"/>
      <c r="J3" s="138"/>
    </row>
    <row r="4" spans="1:10">
      <c r="A4" s="138"/>
      <c r="B4" s="138"/>
      <c r="C4" s="140"/>
      <c r="D4" s="138"/>
      <c r="E4" s="138"/>
      <c r="F4" s="138"/>
      <c r="G4" s="138"/>
      <c r="H4" s="138"/>
      <c r="I4" s="138"/>
      <c r="J4" s="138"/>
    </row>
    <row r="5" spans="1:10">
      <c r="A5" s="138"/>
      <c r="B5" s="141" t="s">
        <v>121</v>
      </c>
      <c r="C5" s="141" t="s">
        <v>122</v>
      </c>
      <c r="D5" s="142" t="s">
        <v>123</v>
      </c>
      <c r="E5" s="370" t="s">
        <v>124</v>
      </c>
      <c r="F5" s="370"/>
      <c r="G5" s="370" t="s">
        <v>125</v>
      </c>
      <c r="H5" s="370"/>
      <c r="I5" s="370" t="s">
        <v>126</v>
      </c>
      <c r="J5" s="370"/>
    </row>
    <row r="6" spans="1:10">
      <c r="A6" s="138"/>
      <c r="B6" s="143"/>
      <c r="C6" s="139"/>
      <c r="D6" s="143"/>
      <c r="E6" s="368" t="s">
        <v>127</v>
      </c>
      <c r="F6" s="369"/>
      <c r="G6" s="368" t="s">
        <v>128</v>
      </c>
      <c r="H6" s="369"/>
      <c r="I6" s="143"/>
      <c r="J6" s="143"/>
    </row>
    <row r="7" spans="1:10">
      <c r="A7" s="144"/>
      <c r="B7" s="145" t="s">
        <v>97</v>
      </c>
      <c r="C7" s="145"/>
      <c r="D7" s="146" t="s">
        <v>129</v>
      </c>
      <c r="E7" s="361" t="s">
        <v>130</v>
      </c>
      <c r="F7" s="362"/>
      <c r="G7" s="363" t="s">
        <v>131</v>
      </c>
      <c r="H7" s="364"/>
      <c r="I7" s="147"/>
      <c r="J7" s="147"/>
    </row>
    <row r="8" spans="1:10" ht="13.5" thickBot="1">
      <c r="A8" s="148"/>
      <c r="B8" s="149" t="s">
        <v>132</v>
      </c>
      <c r="C8" s="149" t="s">
        <v>133</v>
      </c>
      <c r="D8" s="150" t="s">
        <v>134</v>
      </c>
      <c r="E8" s="365">
        <f>A39</f>
        <v>42156</v>
      </c>
      <c r="F8" s="365"/>
      <c r="G8" s="366" t="s">
        <v>135</v>
      </c>
      <c r="H8" s="367"/>
      <c r="I8" s="151" t="s">
        <v>136</v>
      </c>
      <c r="J8" s="149"/>
    </row>
    <row r="9" spans="1:10">
      <c r="A9" s="138"/>
      <c r="B9" s="138"/>
      <c r="C9" s="140"/>
      <c r="D9" s="138"/>
      <c r="E9" s="138"/>
      <c r="F9" s="138"/>
      <c r="G9" s="138"/>
      <c r="H9" s="138"/>
      <c r="I9" s="138"/>
      <c r="J9" s="138"/>
    </row>
    <row r="10" spans="1:10">
      <c r="A10" s="140">
        <v>1</v>
      </c>
      <c r="B10" s="140" t="s">
        <v>69</v>
      </c>
      <c r="C10" s="140" t="s">
        <v>137</v>
      </c>
      <c r="D10" s="152">
        <v>14.9</v>
      </c>
      <c r="E10" s="153">
        <f>ROUND((D10*$D$39)+$B$39,2)</f>
        <v>129.09</v>
      </c>
      <c r="F10" s="153"/>
      <c r="G10" s="153">
        <f ca="1">ROUND((D10*$D$36)+$B$36,2)</f>
        <v>129.27000000000001</v>
      </c>
      <c r="H10" s="153"/>
      <c r="I10" s="153">
        <f ca="1">G10-E10</f>
        <v>0.18000000000000682</v>
      </c>
      <c r="J10" s="153"/>
    </row>
    <row r="11" spans="1:10">
      <c r="A11" s="140">
        <f t="shared" ref="A11:A21" si="0">A10+1</f>
        <v>2</v>
      </c>
      <c r="B11" s="138"/>
      <c r="C11" s="140" t="s">
        <v>138</v>
      </c>
      <c r="D11" s="152">
        <v>12.5</v>
      </c>
      <c r="E11" s="154">
        <f>ROUND((D11*$D$39)+$B$39,2)</f>
        <v>109.39</v>
      </c>
      <c r="F11" s="154"/>
      <c r="G11" s="154">
        <f t="shared" ref="G11:G12" ca="1" si="1">ROUND((D11*$D$36)+$B$36,2)</f>
        <v>109.54</v>
      </c>
      <c r="H11" s="154"/>
      <c r="I11" s="154">
        <f t="shared" ref="I11:I21" ca="1" si="2">G11-E11</f>
        <v>0.15000000000000568</v>
      </c>
      <c r="J11" s="154"/>
    </row>
    <row r="12" spans="1:10">
      <c r="A12" s="140">
        <f t="shared" si="0"/>
        <v>3</v>
      </c>
      <c r="B12" s="138"/>
      <c r="C12" s="140" t="s">
        <v>139</v>
      </c>
      <c r="D12" s="152">
        <v>10.1</v>
      </c>
      <c r="E12" s="154">
        <f>ROUND((D12*$D$39)+$B$39,2)</f>
        <v>89.68</v>
      </c>
      <c r="F12" s="154"/>
      <c r="G12" s="154">
        <f t="shared" ca="1" si="1"/>
        <v>89.8</v>
      </c>
      <c r="H12" s="154"/>
      <c r="I12" s="154">
        <f t="shared" ca="1" si="2"/>
        <v>0.11999999999999034</v>
      </c>
      <c r="J12" s="154"/>
    </row>
    <row r="13" spans="1:10">
      <c r="A13" s="140">
        <f t="shared" si="0"/>
        <v>4</v>
      </c>
      <c r="B13" s="138"/>
      <c r="C13" s="140" t="s">
        <v>140</v>
      </c>
      <c r="D13" s="152">
        <v>8.3000000000000007</v>
      </c>
      <c r="E13" s="154">
        <f>ROUND((D13*$C$39)+$B$39,2)</f>
        <v>64.05</v>
      </c>
      <c r="F13" s="154"/>
      <c r="G13" s="154">
        <f ca="1">ROUND((D13*$C$36)+$B$36,2)</f>
        <v>64.12</v>
      </c>
      <c r="H13" s="154"/>
      <c r="I13" s="154">
        <f t="shared" ca="1" si="2"/>
        <v>7.000000000000739E-2</v>
      </c>
      <c r="J13" s="154"/>
    </row>
    <row r="14" spans="1:10">
      <c r="A14" s="140">
        <f t="shared" si="0"/>
        <v>5</v>
      </c>
      <c r="B14" s="138"/>
      <c r="C14" s="140" t="s">
        <v>141</v>
      </c>
      <c r="D14" s="152">
        <v>4.4000000000000004</v>
      </c>
      <c r="E14" s="154">
        <f t="shared" ref="E14:E19" si="3">ROUND((D14*$C$39)+$B$39,2)</f>
        <v>37.130000000000003</v>
      </c>
      <c r="F14" s="154"/>
      <c r="G14" s="154">
        <f t="shared" ref="G14:G19" ca="1" si="4">ROUND((D14*$C$36)+$B$36,2)</f>
        <v>37.159999999999997</v>
      </c>
      <c r="H14" s="154"/>
      <c r="I14" s="154">
        <f t="shared" ca="1" si="2"/>
        <v>2.9999999999994031E-2</v>
      </c>
      <c r="J14" s="154"/>
    </row>
    <row r="15" spans="1:10">
      <c r="A15" s="140">
        <f t="shared" si="0"/>
        <v>6</v>
      </c>
      <c r="B15" s="138"/>
      <c r="C15" s="140" t="s">
        <v>142</v>
      </c>
      <c r="D15" s="152">
        <v>3.1</v>
      </c>
      <c r="E15" s="154">
        <f t="shared" si="3"/>
        <v>28.15</v>
      </c>
      <c r="F15" s="154"/>
      <c r="G15" s="154">
        <f t="shared" ca="1" si="4"/>
        <v>28.18</v>
      </c>
      <c r="H15" s="154"/>
      <c r="I15" s="154">
        <f t="shared" ca="1" si="2"/>
        <v>3.0000000000001137E-2</v>
      </c>
      <c r="J15" s="154"/>
    </row>
    <row r="16" spans="1:10">
      <c r="A16" s="140">
        <f t="shared" si="0"/>
        <v>7</v>
      </c>
      <c r="B16" s="138"/>
      <c r="C16" s="140" t="s">
        <v>143</v>
      </c>
      <c r="D16" s="152">
        <v>2</v>
      </c>
      <c r="E16" s="154">
        <f t="shared" si="3"/>
        <v>20.56</v>
      </c>
      <c r="F16" s="154"/>
      <c r="G16" s="154">
        <f t="shared" ca="1" si="4"/>
        <v>20.57</v>
      </c>
      <c r="H16" s="154"/>
      <c r="I16" s="154">
        <f t="shared" ca="1" si="2"/>
        <v>1.0000000000001563E-2</v>
      </c>
      <c r="J16" s="154"/>
    </row>
    <row r="17" spans="1:10">
      <c r="A17" s="140">
        <f t="shared" si="0"/>
        <v>8</v>
      </c>
      <c r="B17" s="138"/>
      <c r="C17" s="140" t="s">
        <v>144</v>
      </c>
      <c r="D17" s="152">
        <v>1.8</v>
      </c>
      <c r="E17" s="154">
        <f t="shared" si="3"/>
        <v>19.18</v>
      </c>
      <c r="F17" s="154"/>
      <c r="G17" s="154">
        <f t="shared" ca="1" si="4"/>
        <v>19.190000000000001</v>
      </c>
      <c r="H17" s="154"/>
      <c r="I17" s="154">
        <f t="shared" ca="1" si="2"/>
        <v>1.0000000000001563E-2</v>
      </c>
      <c r="J17" s="154"/>
    </row>
    <row r="18" spans="1:10">
      <c r="A18" s="140">
        <f t="shared" si="0"/>
        <v>9</v>
      </c>
      <c r="B18" s="138"/>
      <c r="C18" s="140" t="s">
        <v>145</v>
      </c>
      <c r="D18" s="152">
        <v>2</v>
      </c>
      <c r="E18" s="154">
        <f t="shared" si="3"/>
        <v>20.56</v>
      </c>
      <c r="F18" s="154"/>
      <c r="G18" s="154">
        <f t="shared" ca="1" si="4"/>
        <v>20.57</v>
      </c>
      <c r="H18" s="154"/>
      <c r="I18" s="154">
        <f t="shared" ca="1" si="2"/>
        <v>1.0000000000001563E-2</v>
      </c>
      <c r="J18" s="154"/>
    </row>
    <row r="19" spans="1:10">
      <c r="A19" s="140">
        <f t="shared" si="0"/>
        <v>10</v>
      </c>
      <c r="B19" s="138"/>
      <c r="C19" s="140" t="s">
        <v>146</v>
      </c>
      <c r="D19" s="152">
        <v>3.1</v>
      </c>
      <c r="E19" s="154">
        <f t="shared" si="3"/>
        <v>28.15</v>
      </c>
      <c r="F19" s="154"/>
      <c r="G19" s="154">
        <f t="shared" ca="1" si="4"/>
        <v>28.18</v>
      </c>
      <c r="H19" s="154"/>
      <c r="I19" s="154">
        <f t="shared" ca="1" si="2"/>
        <v>3.0000000000001137E-2</v>
      </c>
      <c r="J19" s="154"/>
    </row>
    <row r="20" spans="1:10">
      <c r="A20" s="140">
        <f t="shared" si="0"/>
        <v>11</v>
      </c>
      <c r="B20" s="138"/>
      <c r="C20" s="140" t="s">
        <v>147</v>
      </c>
      <c r="D20" s="152">
        <v>6.3</v>
      </c>
      <c r="E20" s="154">
        <f>ROUND((D20*$D$39)+$B$39,2)</f>
        <v>58.48</v>
      </c>
      <c r="F20" s="154"/>
      <c r="G20" s="154">
        <f t="shared" ref="G20:G21" ca="1" si="5">ROUND((D20*$D$36)+$B$36,2)</f>
        <v>58.55</v>
      </c>
      <c r="H20" s="154"/>
      <c r="I20" s="154">
        <f t="shared" ca="1" si="2"/>
        <v>7.0000000000000284E-2</v>
      </c>
      <c r="J20" s="154"/>
    </row>
    <row r="21" spans="1:10">
      <c r="A21" s="140">
        <f t="shared" si="0"/>
        <v>12</v>
      </c>
      <c r="B21" s="138"/>
      <c r="C21" s="140" t="s">
        <v>148</v>
      </c>
      <c r="D21" s="152">
        <v>11.5</v>
      </c>
      <c r="E21" s="154">
        <f>ROUND((D21*$D$39)+$B$39,2)</f>
        <v>101.17</v>
      </c>
      <c r="F21" s="154"/>
      <c r="G21" s="154">
        <f t="shared" ca="1" si="5"/>
        <v>101.31</v>
      </c>
      <c r="H21" s="154"/>
      <c r="I21" s="154">
        <f t="shared" ca="1" si="2"/>
        <v>0.14000000000000057</v>
      </c>
      <c r="J21" s="154"/>
    </row>
    <row r="22" spans="1:10" ht="13.5" thickBot="1">
      <c r="A22" s="140"/>
      <c r="B22" s="138"/>
      <c r="C22" s="140"/>
      <c r="D22" s="155"/>
      <c r="E22" s="156"/>
      <c r="F22" s="156"/>
      <c r="G22" s="156"/>
      <c r="H22" s="156"/>
      <c r="I22" s="157"/>
      <c r="J22" s="158"/>
    </row>
    <row r="23" spans="1:10" ht="13.5" thickTop="1">
      <c r="A23" s="140"/>
      <c r="B23" s="138"/>
      <c r="C23" s="140"/>
      <c r="D23" s="159"/>
      <c r="E23" s="160"/>
      <c r="F23" s="160"/>
      <c r="G23" s="140"/>
      <c r="H23" s="140"/>
      <c r="I23" s="160" t="s">
        <v>149</v>
      </c>
      <c r="J23" s="160"/>
    </row>
    <row r="24" spans="1:10">
      <c r="A24" s="140">
        <f>A21+1</f>
        <v>13</v>
      </c>
      <c r="B24" s="138"/>
      <c r="C24" s="161" t="s">
        <v>7</v>
      </c>
      <c r="D24" s="162">
        <f>SUM(D10:D23)</f>
        <v>80</v>
      </c>
      <c r="E24" s="153">
        <f>SUM(E10:E21)</f>
        <v>705.58999999999992</v>
      </c>
      <c r="F24" s="153"/>
      <c r="G24" s="153">
        <f ca="1">SUM(G10:G21)</f>
        <v>706.43999999999983</v>
      </c>
      <c r="H24" s="153"/>
      <c r="I24" s="153">
        <f ca="1">SUM(I10:I21)</f>
        <v>0.85000000000001208</v>
      </c>
      <c r="J24" s="153"/>
    </row>
    <row r="25" spans="1:10">
      <c r="A25" s="138"/>
      <c r="B25" s="138"/>
      <c r="C25" s="140"/>
      <c r="D25" s="138"/>
      <c r="E25" s="163"/>
      <c r="F25" s="163"/>
      <c r="G25" s="138"/>
      <c r="H25" s="138"/>
      <c r="I25" s="138"/>
      <c r="J25" s="138"/>
    </row>
    <row r="26" spans="1:10">
      <c r="A26" s="138"/>
      <c r="B26" s="138" t="s">
        <v>149</v>
      </c>
      <c r="C26" s="140"/>
      <c r="D26" s="138"/>
      <c r="E26" s="138"/>
      <c r="F26" s="138"/>
      <c r="G26" s="164" t="s">
        <v>150</v>
      </c>
      <c r="H26" s="164"/>
      <c r="I26" s="165">
        <f ca="1">ROUND(I24/E24,4)*100</f>
        <v>0.12</v>
      </c>
      <c r="J26" s="166" t="s">
        <v>151</v>
      </c>
    </row>
    <row r="34" spans="1:4">
      <c r="A34" s="167"/>
      <c r="B34" s="168"/>
      <c r="C34" s="40" t="s">
        <v>103</v>
      </c>
      <c r="D34" s="40" t="s">
        <v>98</v>
      </c>
    </row>
    <row r="35" spans="1:4" ht="13.5" thickBot="1">
      <c r="A35" s="168"/>
      <c r="B35" s="169" t="s">
        <v>152</v>
      </c>
      <c r="C35" s="170" t="s">
        <v>153</v>
      </c>
      <c r="D35" s="170" t="s">
        <v>153</v>
      </c>
    </row>
    <row r="36" spans="1:4">
      <c r="A36" s="171" t="s">
        <v>154</v>
      </c>
      <c r="B36" s="172">
        <v>6.75</v>
      </c>
      <c r="C36" s="173">
        <f ca="1">'Exhibit 1.5 Tracker Rates'!X10</f>
        <v>6.9122700000000004</v>
      </c>
      <c r="D36" s="173">
        <f ca="1">'Exhibit 1.5 Tracker Rates'!X7</f>
        <v>8.2228599999999989</v>
      </c>
    </row>
    <row r="37" spans="1:4">
      <c r="A37" s="171"/>
      <c r="B37" s="172"/>
      <c r="C37" s="173"/>
      <c r="D37" s="173"/>
    </row>
    <row r="38" spans="1:4">
      <c r="A38" s="168" t="s">
        <v>155</v>
      </c>
      <c r="B38" s="172"/>
      <c r="C38" s="174"/>
      <c r="D38" s="174"/>
    </row>
    <row r="39" spans="1:4">
      <c r="A39" s="175">
        <v>42156</v>
      </c>
      <c r="B39" s="172">
        <v>6.75</v>
      </c>
      <c r="C39" s="176">
        <f>'Exhibit 1.5 Tracker Rates'!V10</f>
        <v>6.9034599999999999</v>
      </c>
      <c r="D39" s="176">
        <f>'Exhibit 1.5 Tracker Rates'!V7</f>
        <v>8.2108399999999993</v>
      </c>
    </row>
  </sheetData>
  <mergeCells count="11">
    <mergeCell ref="E7:F7"/>
    <mergeCell ref="G7:H7"/>
    <mergeCell ref="E8:F8"/>
    <mergeCell ref="G8:H8"/>
    <mergeCell ref="B1:I1"/>
    <mergeCell ref="B2:I2"/>
    <mergeCell ref="E5:F5"/>
    <mergeCell ref="G5:H5"/>
    <mergeCell ref="I5:J5"/>
    <mergeCell ref="E6:F6"/>
    <mergeCell ref="G6:H6"/>
  </mergeCells>
  <pageMargins left="0.7" right="0.7" top="0.84375" bottom="0.75" header="0.3" footer="0.3"/>
  <pageSetup orientation="portrait" r:id="rId1"/>
  <headerFooter scaleWithDoc="0">
    <oddHeader>&amp;RQuestar Gas Company
Docket 15-057-13
Exhibit 1.6R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23"/>
  <sheetViews>
    <sheetView tabSelected="1" view="pageLayout" zoomScaleNormal="100" workbookViewId="0">
      <selection activeCell="D16" sqref="D16"/>
    </sheetView>
  </sheetViews>
  <sheetFormatPr defaultRowHeight="12.75"/>
  <cols>
    <col min="1" max="1" width="22" customWidth="1"/>
    <col min="2" max="2" width="19.5703125" customWidth="1"/>
    <col min="3" max="3" width="21.140625" customWidth="1"/>
  </cols>
  <sheetData>
    <row r="3" spans="2:3">
      <c r="C3" s="223" t="s">
        <v>310</v>
      </c>
    </row>
    <row r="4" spans="2:3">
      <c r="C4" s="223" t="s">
        <v>342</v>
      </c>
    </row>
    <row r="5" spans="2:3">
      <c r="C5" s="223" t="s">
        <v>343</v>
      </c>
    </row>
    <row r="6" spans="2:3">
      <c r="C6" s="228" t="s">
        <v>48</v>
      </c>
    </row>
    <row r="7" spans="2:3">
      <c r="B7" s="178" t="s">
        <v>331</v>
      </c>
      <c r="C7" s="227">
        <v>49.3</v>
      </c>
    </row>
    <row r="8" spans="2:3">
      <c r="B8" s="178" t="s">
        <v>332</v>
      </c>
      <c r="C8" s="227">
        <v>40.92</v>
      </c>
    </row>
    <row r="9" spans="2:3">
      <c r="B9" s="178" t="s">
        <v>333</v>
      </c>
      <c r="C9" s="227">
        <v>32.81</v>
      </c>
    </row>
    <row r="10" spans="2:3">
      <c r="B10" s="178" t="s">
        <v>334</v>
      </c>
      <c r="C10" s="227">
        <v>20.7</v>
      </c>
    </row>
    <row r="11" spans="2:3">
      <c r="B11" s="178" t="s">
        <v>141</v>
      </c>
      <c r="C11" s="227">
        <v>13.64</v>
      </c>
    </row>
    <row r="12" spans="2:3">
      <c r="B12" s="178" t="s">
        <v>335</v>
      </c>
      <c r="C12" s="227">
        <v>11.62</v>
      </c>
    </row>
    <row r="13" spans="2:3">
      <c r="B13" s="178" t="s">
        <v>336</v>
      </c>
      <c r="C13" s="227">
        <v>11.08</v>
      </c>
    </row>
    <row r="14" spans="2:3">
      <c r="B14" s="178" t="s">
        <v>337</v>
      </c>
      <c r="C14" s="227">
        <v>11.05</v>
      </c>
    </row>
    <row r="15" spans="2:3">
      <c r="B15" s="178" t="s">
        <v>338</v>
      </c>
      <c r="C15" s="227">
        <v>12.79</v>
      </c>
    </row>
    <row r="16" spans="2:3">
      <c r="B16" s="178" t="s">
        <v>339</v>
      </c>
      <c r="C16" s="227">
        <v>17.149999999999999</v>
      </c>
    </row>
    <row r="17" spans="1:3">
      <c r="B17" s="178" t="s">
        <v>340</v>
      </c>
      <c r="C17" s="227">
        <v>31.67</v>
      </c>
    </row>
    <row r="18" spans="1:3">
      <c r="B18" s="178" t="s">
        <v>341</v>
      </c>
      <c r="C18" s="227">
        <v>44.33</v>
      </c>
    </row>
    <row r="19" spans="1:3">
      <c r="B19" s="201"/>
      <c r="C19" s="229">
        <f>SUM(C7:C18)</f>
        <v>297.06</v>
      </c>
    </row>
    <row r="20" spans="1:3">
      <c r="B20" s="201"/>
    </row>
    <row r="23" spans="1:3">
      <c r="A23" s="37"/>
      <c r="B23" s="37" t="s">
        <v>344</v>
      </c>
    </row>
  </sheetData>
  <pageMargins left="0.7" right="0.7" top="0.75" bottom="0.75" header="0.3" footer="0.3"/>
  <pageSetup orientation="portrait" r:id="rId1"/>
  <headerFooter>
    <oddHeader>&amp;RQuestar Gas Company
15-057-13
Exhibit 1.7R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Calculations</vt:lpstr>
      <vt:lpstr>Exhibit 1.1</vt:lpstr>
      <vt:lpstr>Exhibit 1.1 Page 4</vt:lpstr>
      <vt:lpstr>Exhibit 1.2 Lakeside</vt:lpstr>
      <vt:lpstr>Exhibit 1.3 COS</vt:lpstr>
      <vt:lpstr>Exhibit 1.4 Base Rates</vt:lpstr>
      <vt:lpstr>Exhibit 1.5 Tracker Rates</vt:lpstr>
      <vt:lpstr>Exhibit 1.6 Typical Bill</vt:lpstr>
      <vt:lpstr>Exhibit 1.7 CET</vt:lpstr>
      <vt:lpstr>Cumulative_Investment</vt:lpstr>
      <vt:lpstr>'Exhibit 1.1'!Print_Area</vt:lpstr>
      <vt:lpstr>'Exhibit 1.1 Page 4'!Print_Area</vt:lpstr>
      <vt:lpstr>'Exhibit 1.3 COS'!Print_Area</vt:lpstr>
      <vt:lpstr>'Exhibit 1.4 Base Rates'!Print_Area</vt:lpstr>
      <vt:lpstr>'Exhibit 1.5 Tracker Rates'!Print_Area</vt:lpstr>
      <vt:lpstr>'Exhibit 1.6 Typical Bill'!Print_Area</vt:lpstr>
      <vt:lpstr>'Exhibit 1.1'!Print_Titles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Summers</dc:creator>
  <cp:lastModifiedBy>laurieharris</cp:lastModifiedBy>
  <cp:lastPrinted>2015-09-24T14:30:03Z</cp:lastPrinted>
  <dcterms:created xsi:type="dcterms:W3CDTF">2011-08-18T22:49:59Z</dcterms:created>
  <dcterms:modified xsi:type="dcterms:W3CDTF">2015-12-01T23:05:09Z</dcterms:modified>
</cp:coreProperties>
</file>