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9\"/>
    </mc:Choice>
  </mc:AlternateContent>
  <bookViews>
    <workbookView xWindow="10800" yWindow="2190" windowWidth="16125" windowHeight="9735"/>
  </bookViews>
  <sheets>
    <sheet name="1 of 1" sheetId="1" r:id="rId1"/>
  </sheets>
  <definedNames>
    <definedName name="_xlnm.Print_Area" localSheetId="0">'1 of 1'!$A$1:$F$32</definedName>
  </definedNames>
  <calcPr calcId="152511"/>
</workbook>
</file>

<file path=xl/calcChain.xml><?xml version="1.0" encoding="utf-8"?>
<calcChain xmlns="http://schemas.openxmlformats.org/spreadsheetml/2006/main">
  <c r="C15" i="1" l="1"/>
  <c r="F19" i="1"/>
  <c r="F18" i="1"/>
  <c r="F14" i="1"/>
  <c r="F13" i="1"/>
  <c r="F12" i="1"/>
  <c r="E15" i="1"/>
  <c r="A15" i="1"/>
  <c r="F20" i="1" l="1"/>
  <c r="F22" i="1"/>
  <c r="F11" i="1"/>
  <c r="F9" i="1"/>
  <c r="C20" i="1"/>
  <c r="C24" i="1" l="1"/>
  <c r="F10" i="1"/>
  <c r="F15" i="1" s="1"/>
  <c r="F24" i="1" l="1"/>
  <c r="E20" i="1"/>
  <c r="E24" i="1" s="1"/>
  <c r="A10" i="1" l="1"/>
  <c r="A11" i="1" s="1"/>
  <c r="A12" i="1" s="1"/>
  <c r="A13" i="1" s="1"/>
  <c r="A14" i="1" s="1"/>
  <c r="A18" i="1" l="1"/>
  <c r="A19" i="1" s="1"/>
  <c r="A22" i="1" s="1"/>
  <c r="A24" i="1" s="1"/>
</calcChain>
</file>

<file path=xl/sharedStrings.xml><?xml version="1.0" encoding="utf-8"?>
<sst xmlns="http://schemas.openxmlformats.org/spreadsheetml/2006/main" count="24" uniqueCount="24">
  <si>
    <t>Total High Pressure</t>
  </si>
  <si>
    <t>Feeder Line</t>
  </si>
  <si>
    <t>Pre-engineering (Future Projects)</t>
  </si>
  <si>
    <t>High Pressure</t>
  </si>
  <si>
    <t>Intermediate High Pressure</t>
  </si>
  <si>
    <t>Total Intermediate High Pressure</t>
  </si>
  <si>
    <t>Salt Lake County Total</t>
  </si>
  <si>
    <t>Weber County Total</t>
  </si>
  <si>
    <t>Total Annual Budget</t>
  </si>
  <si>
    <t>A</t>
  </si>
  <si>
    <t>B</t>
  </si>
  <si>
    <t>C</t>
  </si>
  <si>
    <t>D</t>
  </si>
  <si>
    <t>Remaining Budget</t>
  </si>
  <si>
    <t>FL6</t>
  </si>
  <si>
    <t>FL24</t>
  </si>
  <si>
    <t>FL21</t>
  </si>
  <si>
    <t>FL11-FL13</t>
  </si>
  <si>
    <t>FL89</t>
  </si>
  <si>
    <t>FL51</t>
  </si>
  <si>
    <t>2016 Budget</t>
  </si>
  <si>
    <t>Updated 2016 Feeder Line Replacement Budget</t>
  </si>
  <si>
    <t>Actual Costs as of Sep 30, 2016</t>
  </si>
  <si>
    <t>For the Quarter Ending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</si>
</sst>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/>
    <xf numFmtId="16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164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5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0" fontId="3" fillId="0" borderId="0" xfId="0" applyFont="1"/>
    <xf numFmtId="164" fontId="1" fillId="0" borderId="0" xfId="1" applyNumberFormat="1" applyFont="1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16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Layout" zoomScale="85" zoomScaleNormal="130" zoomScaleSheetLayoutView="130" zoomScalePageLayoutView="85" workbookViewId="0">
      <selection activeCell="C8" sqref="C8"/>
    </sheetView>
  </sheetViews>
  <sheetFormatPr defaultRowHeight="15" x14ac:dyDescent="0.25"/>
  <cols>
    <col min="1" max="1" width="4.28515625" customWidth="1"/>
    <col min="2" max="2" width="32.28515625" customWidth="1"/>
    <col min="3" max="3" width="14.5703125" customWidth="1"/>
    <col min="4" max="4" width="2" customWidth="1"/>
    <col min="5" max="5" width="16" customWidth="1"/>
    <col min="6" max="6" width="15.140625" customWidth="1"/>
  </cols>
  <sheetData>
    <row r="1" spans="1:6" x14ac:dyDescent="0.25">
      <c r="A1" s="25" t="s">
        <v>21</v>
      </c>
      <c r="B1" s="25"/>
      <c r="C1" s="25"/>
      <c r="D1" s="25"/>
      <c r="E1" s="25"/>
      <c r="F1" s="25"/>
    </row>
    <row r="2" spans="1:6" x14ac:dyDescent="0.25">
      <c r="A2" s="27" t="s">
        <v>23</v>
      </c>
      <c r="B2" s="27"/>
      <c r="C2" s="27"/>
      <c r="D2" s="27"/>
      <c r="E2" s="27"/>
      <c r="F2" s="27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s="1" customFormat="1" x14ac:dyDescent="0.25">
      <c r="B6" s="1" t="s">
        <v>9</v>
      </c>
      <c r="C6" s="5" t="s">
        <v>10</v>
      </c>
      <c r="D6" s="5"/>
      <c r="E6" s="1" t="s">
        <v>11</v>
      </c>
      <c r="F6" s="1" t="s">
        <v>12</v>
      </c>
    </row>
    <row r="7" spans="1:6" s="2" customFormat="1" ht="30" x14ac:dyDescent="0.25">
      <c r="A7" s="3"/>
      <c r="B7" s="3" t="s">
        <v>1</v>
      </c>
      <c r="C7" s="3" t="s">
        <v>20</v>
      </c>
      <c r="D7" s="3"/>
      <c r="E7" s="3" t="s">
        <v>22</v>
      </c>
      <c r="F7" s="3" t="s">
        <v>13</v>
      </c>
    </row>
    <row r="8" spans="1:6" s="2" customFormat="1" x14ac:dyDescent="0.25">
      <c r="A8" s="11"/>
      <c r="B8" s="12" t="s">
        <v>3</v>
      </c>
      <c r="C8" s="11"/>
      <c r="D8" s="11"/>
      <c r="E8" s="11"/>
      <c r="F8" s="11"/>
    </row>
    <row r="9" spans="1:6" s="1" customFormat="1" x14ac:dyDescent="0.25">
      <c r="A9" s="1">
        <v>1</v>
      </c>
      <c r="B9" t="s">
        <v>14</v>
      </c>
      <c r="C9" s="10">
        <v>8500000</v>
      </c>
      <c r="D9" s="10"/>
      <c r="E9" s="10">
        <v>6763311.3099999996</v>
      </c>
      <c r="F9" s="10">
        <f>C9-E9</f>
        <v>1736688.6900000004</v>
      </c>
    </row>
    <row r="10" spans="1:6" s="1" customFormat="1" x14ac:dyDescent="0.25">
      <c r="A10" s="1">
        <f>A9+1</f>
        <v>2</v>
      </c>
      <c r="B10" t="s">
        <v>15</v>
      </c>
      <c r="C10" s="10">
        <v>27300000</v>
      </c>
      <c r="D10" s="10"/>
      <c r="E10" s="10">
        <v>27047206.279999979</v>
      </c>
      <c r="F10" s="10">
        <f t="shared" ref="F10:F14" si="0">C10-E10</f>
        <v>252793.72000002116</v>
      </c>
    </row>
    <row r="11" spans="1:6" s="1" customFormat="1" x14ac:dyDescent="0.25">
      <c r="A11" s="5">
        <f>A10+1</f>
        <v>3</v>
      </c>
      <c r="B11" t="s">
        <v>16</v>
      </c>
      <c r="C11" s="10">
        <v>17000000</v>
      </c>
      <c r="D11" s="10"/>
      <c r="E11" s="10">
        <v>9546972.7300000004</v>
      </c>
      <c r="F11" s="10">
        <f t="shared" si="0"/>
        <v>7453027.2699999996</v>
      </c>
    </row>
    <row r="12" spans="1:6" s="5" customFormat="1" x14ac:dyDescent="0.25">
      <c r="A12" s="5">
        <f>A11+1</f>
        <v>4</v>
      </c>
      <c r="B12" t="s">
        <v>17</v>
      </c>
      <c r="C12" s="10">
        <v>1250000</v>
      </c>
      <c r="D12" s="10"/>
      <c r="E12" s="10">
        <v>1288235.75</v>
      </c>
      <c r="F12" s="10">
        <f t="shared" si="0"/>
        <v>-38235.75</v>
      </c>
    </row>
    <row r="13" spans="1:6" s="5" customFormat="1" x14ac:dyDescent="0.25">
      <c r="A13" s="5">
        <f t="shared" ref="A13:A15" si="1">A12+1</f>
        <v>5</v>
      </c>
      <c r="B13" t="s">
        <v>18</v>
      </c>
      <c r="C13" s="19">
        <v>4000000</v>
      </c>
      <c r="D13" s="10"/>
      <c r="E13" s="10">
        <v>2130596.29</v>
      </c>
      <c r="F13" s="10">
        <f t="shared" si="0"/>
        <v>1869403.71</v>
      </c>
    </row>
    <row r="14" spans="1:6" s="5" customFormat="1" x14ac:dyDescent="0.25">
      <c r="A14" s="5">
        <f t="shared" si="1"/>
        <v>6</v>
      </c>
      <c r="B14" t="s">
        <v>19</v>
      </c>
      <c r="C14" s="19">
        <v>4000000</v>
      </c>
      <c r="D14" s="10"/>
      <c r="E14" s="10">
        <v>3698059.4699999997</v>
      </c>
      <c r="F14" s="10">
        <f t="shared" si="0"/>
        <v>301940.53000000026</v>
      </c>
    </row>
    <row r="15" spans="1:6" s="1" customFormat="1" x14ac:dyDescent="0.25">
      <c r="A15" s="5">
        <f t="shared" si="1"/>
        <v>7</v>
      </c>
      <c r="B15" s="15" t="s">
        <v>0</v>
      </c>
      <c r="C15" s="14">
        <f>SUM(C9:C14)</f>
        <v>62050000</v>
      </c>
      <c r="D15" s="14"/>
      <c r="E15" s="14">
        <f>SUM(E9:E14)</f>
        <v>50474381.829999976</v>
      </c>
      <c r="F15" s="14">
        <f>SUM(F9:F14)</f>
        <v>11575618.170000024</v>
      </c>
    </row>
    <row r="16" spans="1:6" s="5" customFormat="1" x14ac:dyDescent="0.25">
      <c r="B16" s="4"/>
      <c r="C16" s="13"/>
      <c r="D16" s="13"/>
      <c r="E16" s="13"/>
      <c r="F16" s="13"/>
    </row>
    <row r="17" spans="1:6" s="5" customFormat="1" x14ac:dyDescent="0.25">
      <c r="B17" s="12" t="s">
        <v>4</v>
      </c>
    </row>
    <row r="18" spans="1:6" s="5" customFormat="1" x14ac:dyDescent="0.25">
      <c r="A18" s="5">
        <f>A15+1</f>
        <v>8</v>
      </c>
      <c r="B18" s="20" t="s">
        <v>6</v>
      </c>
      <c r="C18" s="10">
        <v>8290000</v>
      </c>
      <c r="D18" s="10"/>
      <c r="E18" s="10">
        <v>6633871.4899999993</v>
      </c>
      <c r="F18" s="10">
        <f t="shared" ref="F18:F19" si="2">C18-E18</f>
        <v>1656128.5100000007</v>
      </c>
    </row>
    <row r="19" spans="1:6" ht="15" customHeight="1" x14ac:dyDescent="0.25">
      <c r="A19" s="5">
        <f>A18+1</f>
        <v>9</v>
      </c>
      <c r="B19" s="20" t="s">
        <v>7</v>
      </c>
      <c r="C19" s="19">
        <v>0</v>
      </c>
      <c r="D19" s="10"/>
      <c r="E19" s="10">
        <v>110669.54999999997</v>
      </c>
      <c r="F19" s="10">
        <f t="shared" si="2"/>
        <v>-110669.54999999997</v>
      </c>
    </row>
    <row r="20" spans="1:6" x14ac:dyDescent="0.25">
      <c r="A20" s="9"/>
      <c r="B20" s="21" t="s">
        <v>5</v>
      </c>
      <c r="C20" s="14">
        <f>SUM(C18:C19)</f>
        <v>8290000</v>
      </c>
      <c r="D20" s="14"/>
      <c r="E20" s="14">
        <f>SUM(E18:E19)</f>
        <v>6744541.0399999991</v>
      </c>
      <c r="F20" s="14">
        <f>SUM(F18:F19)</f>
        <v>1545458.9600000007</v>
      </c>
    </row>
    <row r="21" spans="1:6" x14ac:dyDescent="0.25">
      <c r="A21" s="9"/>
      <c r="B21" s="22"/>
      <c r="C21" s="9"/>
      <c r="D21" s="9"/>
      <c r="E21" s="9"/>
      <c r="F21" s="9"/>
    </row>
    <row r="22" spans="1:6" s="1" customFormat="1" x14ac:dyDescent="0.25">
      <c r="A22" s="5">
        <f>A19+1</f>
        <v>10</v>
      </c>
      <c r="B22" s="23" t="s">
        <v>2</v>
      </c>
      <c r="C22" s="10">
        <v>550000</v>
      </c>
      <c r="D22" s="10"/>
      <c r="E22" s="10">
        <v>26782.510000000006</v>
      </c>
      <c r="F22" s="10">
        <f>C22-E22</f>
        <v>523217.49</v>
      </c>
    </row>
    <row r="23" spans="1:6" x14ac:dyDescent="0.25">
      <c r="A23" s="9"/>
      <c r="B23" s="22"/>
      <c r="C23" s="9"/>
      <c r="D23" s="9"/>
      <c r="E23" s="9"/>
      <c r="F23" s="9"/>
    </row>
    <row r="24" spans="1:6" x14ac:dyDescent="0.25">
      <c r="A24" s="5">
        <f>A22+1</f>
        <v>11</v>
      </c>
      <c r="B24" s="21" t="s">
        <v>8</v>
      </c>
      <c r="C24" s="10">
        <f>C15+C20+C22</f>
        <v>70890000</v>
      </c>
      <c r="D24" s="17"/>
      <c r="E24" s="10">
        <f>E15+E20+E22</f>
        <v>57245705.379999973</v>
      </c>
      <c r="F24" s="10">
        <f>F15+F20+F22</f>
        <v>13644294.620000025</v>
      </c>
    </row>
    <row r="25" spans="1:6" x14ac:dyDescent="0.25">
      <c r="A25" s="9"/>
      <c r="B25" s="22"/>
      <c r="C25" s="9"/>
      <c r="D25" s="9"/>
      <c r="E25" s="9"/>
    </row>
    <row r="26" spans="1:6" x14ac:dyDescent="0.25">
      <c r="A26" s="9"/>
      <c r="B26" s="9"/>
      <c r="C26" s="9"/>
      <c r="D26" s="9"/>
      <c r="E26" s="16"/>
    </row>
    <row r="27" spans="1:6" x14ac:dyDescent="0.25">
      <c r="A27" s="9"/>
      <c r="B27" s="9"/>
      <c r="C27" s="9"/>
      <c r="D27" s="9"/>
      <c r="E27" s="16"/>
    </row>
    <row r="29" spans="1:6" x14ac:dyDescent="0.25">
      <c r="A29" s="18"/>
      <c r="B29" s="26"/>
      <c r="C29" s="26"/>
      <c r="D29" s="26"/>
      <c r="E29" s="26"/>
      <c r="F29" s="26"/>
    </row>
    <row r="30" spans="1:6" x14ac:dyDescent="0.25">
      <c r="B30" s="26"/>
      <c r="C30" s="26"/>
      <c r="D30" s="26"/>
      <c r="E30" s="26"/>
      <c r="F30" s="26"/>
    </row>
    <row r="31" spans="1:6" x14ac:dyDescent="0.25">
      <c r="A31" s="6"/>
    </row>
    <row r="32" spans="1:6" ht="15" customHeight="1" x14ac:dyDescent="0.25">
      <c r="A32" s="8"/>
      <c r="B32" s="7"/>
      <c r="C32" s="7"/>
      <c r="D32" s="7"/>
      <c r="E32" s="7"/>
    </row>
    <row r="33" spans="1:6" x14ac:dyDescent="0.25">
      <c r="A33" s="7"/>
      <c r="B33" s="7"/>
      <c r="C33" s="7"/>
      <c r="D33" s="7"/>
      <c r="E33" s="7"/>
    </row>
    <row r="34" spans="1:6" x14ac:dyDescent="0.25">
      <c r="A34" s="8"/>
      <c r="B34" s="7"/>
      <c r="C34" s="7"/>
      <c r="D34" s="7"/>
      <c r="E34" s="7"/>
    </row>
    <row r="35" spans="1:6" ht="15" customHeight="1" x14ac:dyDescent="0.25">
      <c r="A35" s="8"/>
      <c r="B35" s="7"/>
      <c r="C35" s="7"/>
      <c r="D35" s="7"/>
      <c r="E35" s="16"/>
    </row>
    <row r="36" spans="1:6" x14ac:dyDescent="0.25">
      <c r="A36" s="8"/>
      <c r="B36" s="7"/>
      <c r="C36" s="7"/>
      <c r="D36" s="7"/>
      <c r="E36" s="7"/>
    </row>
    <row r="37" spans="1:6" x14ac:dyDescent="0.25">
      <c r="A37" s="24"/>
      <c r="B37" s="24"/>
      <c r="C37" s="24"/>
      <c r="D37" s="24"/>
      <c r="E37" s="24"/>
      <c r="F37" s="24"/>
    </row>
    <row r="38" spans="1:6" x14ac:dyDescent="0.25">
      <c r="A38" s="24"/>
      <c r="B38" s="24"/>
      <c r="C38" s="24"/>
      <c r="D38" s="24"/>
      <c r="E38" s="24"/>
      <c r="F38" s="24"/>
    </row>
    <row r="39" spans="1:6" x14ac:dyDescent="0.25">
      <c r="A39" s="24"/>
      <c r="B39" s="24"/>
      <c r="C39" s="24"/>
      <c r="D39" s="24"/>
      <c r="E39" s="24"/>
      <c r="F39" s="24"/>
    </row>
    <row r="40" spans="1:6" x14ac:dyDescent="0.25">
      <c r="A40" s="24"/>
      <c r="B40" s="24"/>
      <c r="C40" s="24"/>
      <c r="D40" s="24"/>
      <c r="E40" s="24"/>
      <c r="F40" s="24"/>
    </row>
  </sheetData>
  <mergeCells count="5">
    <mergeCell ref="A37:F38"/>
    <mergeCell ref="A39:F40"/>
    <mergeCell ref="A1:F1"/>
    <mergeCell ref="B29:F30"/>
    <mergeCell ref="A2:F2"/>
  </mergeCells>
  <printOptions horizontalCentered="1"/>
  <pageMargins left="0.7" right="0.7" top="1.1458333333333299" bottom="0.75" header="0.3" footer="0.3"/>
  <pageSetup orientation="portrait" r:id="rId1"/>
  <headerFooter scaleWithDoc="0">
    <oddHeader>&amp;RQuestar Gas Company
3rd Quarter 2016 Feederline Update
Exhibit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of 1</vt:lpstr>
      <vt:lpstr>'1 of 1'!Print_Area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QUESTAR</dc:creator>
  <cp:lastModifiedBy>laurieharris</cp:lastModifiedBy>
  <cp:lastPrinted>2016-08-17T20:54:49Z</cp:lastPrinted>
  <dcterms:created xsi:type="dcterms:W3CDTF">2011-11-08T15:30:12Z</dcterms:created>
  <dcterms:modified xsi:type="dcterms:W3CDTF">2016-11-15T20:54:03Z</dcterms:modified>
</cp:coreProperties>
</file>