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19245" windowHeight="11505" activeTab="4"/>
  </bookViews>
  <sheets>
    <sheet name="New vs Current NHDD" sheetId="1" r:id="rId1"/>
    <sheet name="Actual HDD" sheetId="3" r:id="rId2"/>
    <sheet name="Winter Month Comparison" sheetId="4" r:id="rId3"/>
    <sheet name="Exhibit 4.13 p1" sheetId="5" r:id="rId4"/>
    <sheet name="Ex 4.13 p2 - 20-YEAR NORMAL" sheetId="6" r:id="rId5"/>
  </sheets>
  <definedNames>
    <definedName name="_20_YEAR_NORMAL">'Ex 4.13 p2 - 20-YEAR NORMAL'!$B$11:$F$23</definedName>
    <definedName name="IDX" localSheetId="1">'Actual HDD'!#REF!</definedName>
    <definedName name="IDX" localSheetId="0">'New vs Current NHDD'!#REF!</definedName>
    <definedName name="IDX" localSheetId="2">'Winter Month Comparison'!#REF!</definedName>
  </definedNames>
  <calcPr calcId="152511"/>
</workbook>
</file>

<file path=xl/calcChain.xml><?xml version="1.0" encoding="utf-8"?>
<calcChain xmlns="http://schemas.openxmlformats.org/spreadsheetml/2006/main">
  <c r="F24" i="6" l="1"/>
  <c r="D3" i="1" l="1"/>
  <c r="D4" i="1"/>
  <c r="D5" i="1"/>
  <c r="D6" i="1"/>
  <c r="D7" i="1"/>
  <c r="D8" i="1"/>
  <c r="D9" i="1"/>
  <c r="D10" i="1"/>
  <c r="D11" i="1"/>
  <c r="D12" i="1"/>
  <c r="D13" i="1"/>
  <c r="D2" i="1"/>
  <c r="C14" i="1" l="1"/>
  <c r="B14" i="1"/>
  <c r="D14" i="1" s="1"/>
</calcChain>
</file>

<file path=xl/sharedStrings.xml><?xml version="1.0" encoding="utf-8"?>
<sst xmlns="http://schemas.openxmlformats.org/spreadsheetml/2006/main" count="61" uniqueCount="40">
  <si>
    <t>year</t>
  </si>
  <si>
    <t>month</t>
  </si>
  <si>
    <t>TOTAL</t>
  </si>
  <si>
    <t>hdd</t>
  </si>
  <si>
    <t>MONTH</t>
  </si>
  <si>
    <t>NEW NORMAL HDD</t>
  </si>
  <si>
    <t>CURRENT NORMAL HDD</t>
  </si>
  <si>
    <t>current NHDD</t>
  </si>
  <si>
    <t>new NHDD</t>
  </si>
  <si>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</si>
  <si>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</si>
  <si>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</si>
  <si>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</si>
  <si>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</si>
  <si>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</si>
  <si>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</si>
  <si>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</si>
  <si>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</si>
  <si>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</si>
  <si>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</si>
  <si>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</si>
  <si>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</si>
  <si>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20-year NHDD</t>
  </si>
  <si>
    <t>new 10-year NHDD</t>
  </si>
  <si>
    <t>DIFFERENCE</t>
  </si>
  <si>
    <t>Dominion Energy Utah</t>
  </si>
  <si>
    <t>Docket No. 19-057-02</t>
  </si>
  <si>
    <t>Actual Heating Degree Days 2014 - 2018</t>
  </si>
  <si>
    <t>Salt Lake Weather Zone</t>
  </si>
  <si>
    <t>GS USAGE AT</t>
  </si>
  <si>
    <t>CURRENT 30-YEAR</t>
  </si>
  <si>
    <t>NEW 20-YEAR</t>
  </si>
  <si>
    <t>YEAR</t>
  </si>
  <si>
    <t>NORMAL HDD</t>
  </si>
  <si>
    <t>(A)</t>
  </si>
  <si>
    <t>(B)</t>
  </si>
  <si>
    <t>(C)</t>
  </si>
  <si>
    <t>Normalization with a 20-year normal HDD</t>
  </si>
  <si>
    <t>Page 2 of 2</t>
  </si>
  <si>
    <t>DEU Exhibit 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</si>
</sst>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164" fontId="0" fillId="0" borderId="0" xfId="0" applyNumberFormat="1"/>
    <xf numFmtId="0" fontId="16" fillId="0" borderId="12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1" fontId="0" fillId="0" borderId="17" xfId="0" applyNumberFormat="1" applyBorder="1" applyAlignment="1">
      <alignment vertical="top" wrapText="1"/>
    </xf>
    <xf numFmtId="1" fontId="16" fillId="0" borderId="17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ill="1"/>
    <xf numFmtId="0" fontId="16" fillId="0" borderId="0" xfId="0" applyFont="1"/>
    <xf numFmtId="3" fontId="0" fillId="0" borderId="0" xfId="0" applyNumberFormat="1"/>
    <xf numFmtId="3" fontId="0" fillId="0" borderId="21" xfId="0" applyNumberFormat="1" applyBorder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 Heating Degree Days</c:v>
          </c:tx>
          <c:invertIfNegative val="0"/>
          <c:cat>
            <c:numRef>
              <c:f>'Actual HDD'!$A$50:$A$109</c:f>
              <c:numCache>
                <c:formatCode>[$-409]dd\-mmm\-yy;@</c:formatCode>
                <c:ptCount val="6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'Actual HDD'!$D$50:$D$109</c:f>
              <c:numCache>
                <c:formatCode>General</c:formatCode>
                <c:ptCount val="60"/>
                <c:pt idx="0">
                  <c:v>1063</c:v>
                </c:pt>
                <c:pt idx="1">
                  <c:v>637</c:v>
                </c:pt>
                <c:pt idx="2">
                  <c:v>487</c:v>
                </c:pt>
                <c:pt idx="3">
                  <c:v>378</c:v>
                </c:pt>
                <c:pt idx="4">
                  <c:v>156</c:v>
                </c:pt>
                <c:pt idx="5">
                  <c:v>40</c:v>
                </c:pt>
                <c:pt idx="6">
                  <c:v>0</c:v>
                </c:pt>
                <c:pt idx="7">
                  <c:v>1</c:v>
                </c:pt>
                <c:pt idx="8">
                  <c:v>33</c:v>
                </c:pt>
                <c:pt idx="9">
                  <c:v>232</c:v>
                </c:pt>
                <c:pt idx="10">
                  <c:v>706</c:v>
                </c:pt>
                <c:pt idx="11">
                  <c:v>860</c:v>
                </c:pt>
                <c:pt idx="12">
                  <c:v>947</c:v>
                </c:pt>
                <c:pt idx="13">
                  <c:v>589</c:v>
                </c:pt>
                <c:pt idx="14">
                  <c:v>463</c:v>
                </c:pt>
                <c:pt idx="15">
                  <c:v>373</c:v>
                </c:pt>
                <c:pt idx="16">
                  <c:v>182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34</c:v>
                </c:pt>
                <c:pt idx="21">
                  <c:v>159</c:v>
                </c:pt>
                <c:pt idx="22">
                  <c:v>751</c:v>
                </c:pt>
                <c:pt idx="23">
                  <c:v>1035</c:v>
                </c:pt>
                <c:pt idx="24">
                  <c:v>1064</c:v>
                </c:pt>
                <c:pt idx="25">
                  <c:v>803</c:v>
                </c:pt>
                <c:pt idx="26">
                  <c:v>541</c:v>
                </c:pt>
                <c:pt idx="27">
                  <c:v>298</c:v>
                </c:pt>
                <c:pt idx="28">
                  <c:v>136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51</c:v>
                </c:pt>
                <c:pt idx="33">
                  <c:v>217</c:v>
                </c:pt>
                <c:pt idx="34">
                  <c:v>530</c:v>
                </c:pt>
                <c:pt idx="35">
                  <c:v>1090</c:v>
                </c:pt>
                <c:pt idx="36">
                  <c:v>1167</c:v>
                </c:pt>
                <c:pt idx="37">
                  <c:v>694</c:v>
                </c:pt>
                <c:pt idx="38">
                  <c:v>456</c:v>
                </c:pt>
                <c:pt idx="39">
                  <c:v>431</c:v>
                </c:pt>
                <c:pt idx="40">
                  <c:v>141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131</c:v>
                </c:pt>
                <c:pt idx="45">
                  <c:v>380</c:v>
                </c:pt>
                <c:pt idx="46">
                  <c:v>511</c:v>
                </c:pt>
                <c:pt idx="47">
                  <c:v>977</c:v>
                </c:pt>
                <c:pt idx="48">
                  <c:v>797</c:v>
                </c:pt>
                <c:pt idx="49">
                  <c:v>732</c:v>
                </c:pt>
                <c:pt idx="50">
                  <c:v>566</c:v>
                </c:pt>
                <c:pt idx="51">
                  <c:v>310</c:v>
                </c:pt>
                <c:pt idx="52">
                  <c:v>92</c:v>
                </c:pt>
                <c:pt idx="53">
                  <c:v>3</c:v>
                </c:pt>
                <c:pt idx="54">
                  <c:v>0</c:v>
                </c:pt>
                <c:pt idx="55">
                  <c:v>1</c:v>
                </c:pt>
                <c:pt idx="56">
                  <c:v>17</c:v>
                </c:pt>
                <c:pt idx="57">
                  <c:v>364</c:v>
                </c:pt>
                <c:pt idx="58">
                  <c:v>767</c:v>
                </c:pt>
                <c:pt idx="59">
                  <c:v>1023</c:v>
                </c:pt>
              </c:numCache>
            </c:numRef>
          </c:val>
        </c:ser>
        <c:ser>
          <c:idx val="1"/>
          <c:order val="1"/>
          <c:tx>
            <c:v>Current Normal HDD</c:v>
          </c:tx>
          <c:invertIfNegative val="0"/>
          <c:cat>
            <c:numRef>
              <c:f>'Actual HDD'!$A$50:$A$109</c:f>
              <c:numCache>
                <c:formatCode>[$-409]dd\-mmm\-yy;@</c:formatCode>
                <c:ptCount val="6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  <c:pt idx="55">
                  <c:v>43343</c:v>
                </c:pt>
                <c:pt idx="56">
                  <c:v>43373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</c:numCache>
            </c:numRef>
          </c:cat>
          <c:val>
            <c:numRef>
              <c:f>'Actual HDD'!$E$50:$E$109</c:f>
              <c:numCache>
                <c:formatCode>General</c:formatCode>
                <c:ptCount val="60"/>
                <c:pt idx="0">
                  <c:v>1096.1400000000001</c:v>
                </c:pt>
                <c:pt idx="1">
                  <c:v>859.63</c:v>
                </c:pt>
                <c:pt idx="2">
                  <c:v>657.78</c:v>
                </c:pt>
                <c:pt idx="3">
                  <c:v>431.81</c:v>
                </c:pt>
                <c:pt idx="4">
                  <c:v>205.37</c:v>
                </c:pt>
                <c:pt idx="5">
                  <c:v>46.17</c:v>
                </c:pt>
                <c:pt idx="6">
                  <c:v>2.09</c:v>
                </c:pt>
                <c:pt idx="7">
                  <c:v>2.31</c:v>
                </c:pt>
                <c:pt idx="8">
                  <c:v>79.83</c:v>
                </c:pt>
                <c:pt idx="9">
                  <c:v>374.12</c:v>
                </c:pt>
                <c:pt idx="10">
                  <c:v>744.21</c:v>
                </c:pt>
                <c:pt idx="11">
                  <c:v>1070.31</c:v>
                </c:pt>
                <c:pt idx="12">
                  <c:v>1096.1400000000001</c:v>
                </c:pt>
                <c:pt idx="13">
                  <c:v>859.63</c:v>
                </c:pt>
                <c:pt idx="14">
                  <c:v>657.78</c:v>
                </c:pt>
                <c:pt idx="15">
                  <c:v>431.81</c:v>
                </c:pt>
                <c:pt idx="16">
                  <c:v>205.37</c:v>
                </c:pt>
                <c:pt idx="17">
                  <c:v>46.17</c:v>
                </c:pt>
                <c:pt idx="18">
                  <c:v>2.09</c:v>
                </c:pt>
                <c:pt idx="19">
                  <c:v>2.31</c:v>
                </c:pt>
                <c:pt idx="20">
                  <c:v>79.83</c:v>
                </c:pt>
                <c:pt idx="21">
                  <c:v>374.12</c:v>
                </c:pt>
                <c:pt idx="22">
                  <c:v>744.21</c:v>
                </c:pt>
                <c:pt idx="23">
                  <c:v>1070.31</c:v>
                </c:pt>
                <c:pt idx="24">
                  <c:v>1096.1400000000001</c:v>
                </c:pt>
                <c:pt idx="25">
                  <c:v>859.63</c:v>
                </c:pt>
                <c:pt idx="26">
                  <c:v>657.78</c:v>
                </c:pt>
                <c:pt idx="27">
                  <c:v>431.81</c:v>
                </c:pt>
                <c:pt idx="28">
                  <c:v>205.37</c:v>
                </c:pt>
                <c:pt idx="29">
                  <c:v>46.17</c:v>
                </c:pt>
                <c:pt idx="30">
                  <c:v>2.09</c:v>
                </c:pt>
                <c:pt idx="31">
                  <c:v>2.31</c:v>
                </c:pt>
                <c:pt idx="32">
                  <c:v>79.83</c:v>
                </c:pt>
                <c:pt idx="33">
                  <c:v>374.12</c:v>
                </c:pt>
                <c:pt idx="34">
                  <c:v>744.21</c:v>
                </c:pt>
                <c:pt idx="35">
                  <c:v>1070.31</c:v>
                </c:pt>
                <c:pt idx="36">
                  <c:v>1096.1400000000001</c:v>
                </c:pt>
                <c:pt idx="37">
                  <c:v>859.63</c:v>
                </c:pt>
                <c:pt idx="38">
                  <c:v>657.78</c:v>
                </c:pt>
                <c:pt idx="39">
                  <c:v>431.81</c:v>
                </c:pt>
                <c:pt idx="40">
                  <c:v>205.37</c:v>
                </c:pt>
                <c:pt idx="41">
                  <c:v>46.17</c:v>
                </c:pt>
                <c:pt idx="42">
                  <c:v>2.09</c:v>
                </c:pt>
                <c:pt idx="43">
                  <c:v>2.31</c:v>
                </c:pt>
                <c:pt idx="44">
                  <c:v>79.83</c:v>
                </c:pt>
                <c:pt idx="45">
                  <c:v>374.12</c:v>
                </c:pt>
                <c:pt idx="46">
                  <c:v>744.21</c:v>
                </c:pt>
                <c:pt idx="47">
                  <c:v>1070.31</c:v>
                </c:pt>
                <c:pt idx="48">
                  <c:v>1096.1400000000001</c:v>
                </c:pt>
                <c:pt idx="49">
                  <c:v>859.63</c:v>
                </c:pt>
                <c:pt idx="50">
                  <c:v>657.78</c:v>
                </c:pt>
                <c:pt idx="51">
                  <c:v>431.81</c:v>
                </c:pt>
                <c:pt idx="52">
                  <c:v>205.37</c:v>
                </c:pt>
                <c:pt idx="53">
                  <c:v>46.17</c:v>
                </c:pt>
                <c:pt idx="54">
                  <c:v>2.09</c:v>
                </c:pt>
                <c:pt idx="55">
                  <c:v>2.31</c:v>
                </c:pt>
                <c:pt idx="56">
                  <c:v>79.83</c:v>
                </c:pt>
                <c:pt idx="57">
                  <c:v>374.12</c:v>
                </c:pt>
                <c:pt idx="58">
                  <c:v>744.21</c:v>
                </c:pt>
                <c:pt idx="59">
                  <c:v>1070.31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711384"/>
        <c:axId val="322712168"/>
      </c:barChart>
      <c:dateAx>
        <c:axId val="322711384"/>
        <c:scaling>
          <c:orientation val="minMax"/>
        </c:scaling>
        <c:delete val="0"/>
        <c:axPos val="b"/>
        <c:numFmt formatCode="[$-409]dd\-mmm\-yy;@" sourceLinked="1"/>
        <c:majorTickMark val="out"/>
        <c:minorTickMark val="none"/>
        <c:tickLblPos val="nextTo"/>
        <c:crossAx val="322712168"/>
        <c:crosses val="autoZero"/>
        <c:auto val="1"/>
        <c:lblOffset val="100"/>
        <c:baseTimeUnit val="months"/>
      </c:dateAx>
      <c:valAx>
        <c:axId val="322712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711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 HDD</c:v>
          </c:tx>
          <c:invertIfNegative val="0"/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Comparison'!$D$2:$D$41</c:f>
              <c:numCache>
                <c:formatCode>General</c:formatCode>
                <c:ptCount val="40"/>
                <c:pt idx="0">
                  <c:v>1063</c:v>
                </c:pt>
                <c:pt idx="1">
                  <c:v>637</c:v>
                </c:pt>
                <c:pt idx="2">
                  <c:v>487</c:v>
                </c:pt>
                <c:pt idx="3">
                  <c:v>378</c:v>
                </c:pt>
                <c:pt idx="4">
                  <c:v>156</c:v>
                </c:pt>
                <c:pt idx="5">
                  <c:v>232</c:v>
                </c:pt>
                <c:pt idx="6">
                  <c:v>706</c:v>
                </c:pt>
                <c:pt idx="7">
                  <c:v>860</c:v>
                </c:pt>
                <c:pt idx="8">
                  <c:v>947</c:v>
                </c:pt>
                <c:pt idx="9">
                  <c:v>589</c:v>
                </c:pt>
                <c:pt idx="10">
                  <c:v>463</c:v>
                </c:pt>
                <c:pt idx="11">
                  <c:v>373</c:v>
                </c:pt>
                <c:pt idx="12">
                  <c:v>182</c:v>
                </c:pt>
                <c:pt idx="13">
                  <c:v>159</c:v>
                </c:pt>
                <c:pt idx="14">
                  <c:v>751</c:v>
                </c:pt>
                <c:pt idx="15">
                  <c:v>1035</c:v>
                </c:pt>
                <c:pt idx="16">
                  <c:v>1064</c:v>
                </c:pt>
                <c:pt idx="17">
                  <c:v>803</c:v>
                </c:pt>
                <c:pt idx="18">
                  <c:v>541</c:v>
                </c:pt>
                <c:pt idx="19">
                  <c:v>298</c:v>
                </c:pt>
                <c:pt idx="20">
                  <c:v>136</c:v>
                </c:pt>
                <c:pt idx="21">
                  <c:v>217</c:v>
                </c:pt>
                <c:pt idx="22">
                  <c:v>530</c:v>
                </c:pt>
                <c:pt idx="23">
                  <c:v>1090</c:v>
                </c:pt>
                <c:pt idx="24">
                  <c:v>1167</c:v>
                </c:pt>
                <c:pt idx="25">
                  <c:v>694</c:v>
                </c:pt>
                <c:pt idx="26">
                  <c:v>456</c:v>
                </c:pt>
                <c:pt idx="27">
                  <c:v>431</c:v>
                </c:pt>
                <c:pt idx="28">
                  <c:v>141</c:v>
                </c:pt>
                <c:pt idx="29">
                  <c:v>380</c:v>
                </c:pt>
                <c:pt idx="30">
                  <c:v>511</c:v>
                </c:pt>
                <c:pt idx="31">
                  <c:v>977</c:v>
                </c:pt>
                <c:pt idx="32">
                  <c:v>797</c:v>
                </c:pt>
                <c:pt idx="33">
                  <c:v>732</c:v>
                </c:pt>
                <c:pt idx="34">
                  <c:v>566</c:v>
                </c:pt>
                <c:pt idx="35">
                  <c:v>310</c:v>
                </c:pt>
                <c:pt idx="36">
                  <c:v>92</c:v>
                </c:pt>
                <c:pt idx="37">
                  <c:v>364</c:v>
                </c:pt>
                <c:pt idx="38">
                  <c:v>767</c:v>
                </c:pt>
                <c:pt idx="39">
                  <c:v>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716088"/>
        <c:axId val="322716872"/>
      </c:barChart>
      <c:lineChart>
        <c:grouping val="standard"/>
        <c:varyColors val="0"/>
        <c:ser>
          <c:idx val="1"/>
          <c:order val="1"/>
          <c:tx>
            <c:v>30-year Normal (through Dec, 2010)</c:v>
          </c:tx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Comparison'!$E$2:$E$41</c:f>
              <c:numCache>
                <c:formatCode>General</c:formatCode>
                <c:ptCount val="40"/>
                <c:pt idx="0">
                  <c:v>1096.1400000000001</c:v>
                </c:pt>
                <c:pt idx="1">
                  <c:v>859.63</c:v>
                </c:pt>
                <c:pt idx="2">
                  <c:v>657.78</c:v>
                </c:pt>
                <c:pt idx="3">
                  <c:v>431.81</c:v>
                </c:pt>
                <c:pt idx="4">
                  <c:v>205.37</c:v>
                </c:pt>
                <c:pt idx="5">
                  <c:v>374.12</c:v>
                </c:pt>
                <c:pt idx="6">
                  <c:v>744.21</c:v>
                </c:pt>
                <c:pt idx="7">
                  <c:v>1070.31</c:v>
                </c:pt>
                <c:pt idx="8">
                  <c:v>1096.1400000000001</c:v>
                </c:pt>
                <c:pt idx="9">
                  <c:v>859.63</c:v>
                </c:pt>
                <c:pt idx="10">
                  <c:v>657.78</c:v>
                </c:pt>
                <c:pt idx="11">
                  <c:v>431.81</c:v>
                </c:pt>
                <c:pt idx="12">
                  <c:v>205.37</c:v>
                </c:pt>
                <c:pt idx="13">
                  <c:v>374.12</c:v>
                </c:pt>
                <c:pt idx="14">
                  <c:v>744.21</c:v>
                </c:pt>
                <c:pt idx="15">
                  <c:v>1070.31</c:v>
                </c:pt>
                <c:pt idx="16">
                  <c:v>1096.1400000000001</c:v>
                </c:pt>
                <c:pt idx="17">
                  <c:v>859.63</c:v>
                </c:pt>
                <c:pt idx="18">
                  <c:v>657.78</c:v>
                </c:pt>
                <c:pt idx="19">
                  <c:v>431.81</c:v>
                </c:pt>
                <c:pt idx="20">
                  <c:v>205.37</c:v>
                </c:pt>
                <c:pt idx="21">
                  <c:v>374.12</c:v>
                </c:pt>
                <c:pt idx="22">
                  <c:v>744.21</c:v>
                </c:pt>
                <c:pt idx="23">
                  <c:v>1070.31</c:v>
                </c:pt>
                <c:pt idx="24">
                  <c:v>1096.1400000000001</c:v>
                </c:pt>
                <c:pt idx="25">
                  <c:v>859.63</c:v>
                </c:pt>
                <c:pt idx="26">
                  <c:v>657.78</c:v>
                </c:pt>
                <c:pt idx="27">
                  <c:v>431.81</c:v>
                </c:pt>
                <c:pt idx="28">
                  <c:v>205.37</c:v>
                </c:pt>
                <c:pt idx="29">
                  <c:v>374.12</c:v>
                </c:pt>
                <c:pt idx="30">
                  <c:v>744.21</c:v>
                </c:pt>
                <c:pt idx="31">
                  <c:v>1070.31</c:v>
                </c:pt>
                <c:pt idx="32">
                  <c:v>1096.1400000000001</c:v>
                </c:pt>
                <c:pt idx="33">
                  <c:v>859.63</c:v>
                </c:pt>
                <c:pt idx="34">
                  <c:v>657.78</c:v>
                </c:pt>
                <c:pt idx="35">
                  <c:v>431.81</c:v>
                </c:pt>
                <c:pt idx="36">
                  <c:v>205.37</c:v>
                </c:pt>
                <c:pt idx="37">
                  <c:v>374.12</c:v>
                </c:pt>
                <c:pt idx="38">
                  <c:v>744.21</c:v>
                </c:pt>
                <c:pt idx="39">
                  <c:v>1070.31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716088"/>
        <c:axId val="322716872"/>
      </c:lineChart>
      <c:catAx>
        <c:axId val="322716088"/>
        <c:scaling>
          <c:orientation val="minMax"/>
        </c:scaling>
        <c:delete val="0"/>
        <c:axPos val="b"/>
        <c:numFmt formatCode="[$-409]dd\-mmm\-yy;@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322716872"/>
        <c:crosses val="autoZero"/>
        <c:auto val="0"/>
        <c:lblAlgn val="ctr"/>
        <c:lblOffset val="100"/>
        <c:noMultiLvlLbl val="0"/>
      </c:catAx>
      <c:valAx>
        <c:axId val="322716872"/>
        <c:scaling>
          <c:orientation val="minMax"/>
          <c:max val="1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716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 HDD</c:v>
          </c:tx>
          <c:invertIfNegative val="0"/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Comparison'!$D$2:$D$41</c:f>
              <c:numCache>
                <c:formatCode>General</c:formatCode>
                <c:ptCount val="40"/>
                <c:pt idx="0">
                  <c:v>1063</c:v>
                </c:pt>
                <c:pt idx="1">
                  <c:v>637</c:v>
                </c:pt>
                <c:pt idx="2">
                  <c:v>487</c:v>
                </c:pt>
                <c:pt idx="3">
                  <c:v>378</c:v>
                </c:pt>
                <c:pt idx="4">
                  <c:v>156</c:v>
                </c:pt>
                <c:pt idx="5">
                  <c:v>232</c:v>
                </c:pt>
                <c:pt idx="6">
                  <c:v>706</c:v>
                </c:pt>
                <c:pt idx="7">
                  <c:v>860</c:v>
                </c:pt>
                <c:pt idx="8">
                  <c:v>947</c:v>
                </c:pt>
                <c:pt idx="9">
                  <c:v>589</c:v>
                </c:pt>
                <c:pt idx="10">
                  <c:v>463</c:v>
                </c:pt>
                <c:pt idx="11">
                  <c:v>373</c:v>
                </c:pt>
                <c:pt idx="12">
                  <c:v>182</c:v>
                </c:pt>
                <c:pt idx="13">
                  <c:v>159</c:v>
                </c:pt>
                <c:pt idx="14">
                  <c:v>751</c:v>
                </c:pt>
                <c:pt idx="15">
                  <c:v>1035</c:v>
                </c:pt>
                <c:pt idx="16">
                  <c:v>1064</c:v>
                </c:pt>
                <c:pt idx="17">
                  <c:v>803</c:v>
                </c:pt>
                <c:pt idx="18">
                  <c:v>541</c:v>
                </c:pt>
                <c:pt idx="19">
                  <c:v>298</c:v>
                </c:pt>
                <c:pt idx="20">
                  <c:v>136</c:v>
                </c:pt>
                <c:pt idx="21">
                  <c:v>217</c:v>
                </c:pt>
                <c:pt idx="22">
                  <c:v>530</c:v>
                </c:pt>
                <c:pt idx="23">
                  <c:v>1090</c:v>
                </c:pt>
                <c:pt idx="24">
                  <c:v>1167</c:v>
                </c:pt>
                <c:pt idx="25">
                  <c:v>694</c:v>
                </c:pt>
                <c:pt idx="26">
                  <c:v>456</c:v>
                </c:pt>
                <c:pt idx="27">
                  <c:v>431</c:v>
                </c:pt>
                <c:pt idx="28">
                  <c:v>141</c:v>
                </c:pt>
                <c:pt idx="29">
                  <c:v>380</c:v>
                </c:pt>
                <c:pt idx="30">
                  <c:v>511</c:v>
                </c:pt>
                <c:pt idx="31">
                  <c:v>977</c:v>
                </c:pt>
                <c:pt idx="32">
                  <c:v>797</c:v>
                </c:pt>
                <c:pt idx="33">
                  <c:v>732</c:v>
                </c:pt>
                <c:pt idx="34">
                  <c:v>566</c:v>
                </c:pt>
                <c:pt idx="35">
                  <c:v>310</c:v>
                </c:pt>
                <c:pt idx="36">
                  <c:v>92</c:v>
                </c:pt>
                <c:pt idx="37">
                  <c:v>364</c:v>
                </c:pt>
                <c:pt idx="38">
                  <c:v>767</c:v>
                </c:pt>
                <c:pt idx="39">
                  <c:v>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713736"/>
        <c:axId val="322714128"/>
      </c:barChart>
      <c:catAx>
        <c:axId val="322713736"/>
        <c:scaling>
          <c:orientation val="minMax"/>
        </c:scaling>
        <c:delete val="0"/>
        <c:axPos val="b"/>
        <c:numFmt formatCode="[$-409]dd\-mmm\-yy;@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322714128"/>
        <c:crosses val="autoZero"/>
        <c:auto val="0"/>
        <c:lblAlgn val="ctr"/>
        <c:lblOffset val="100"/>
        <c:noMultiLvlLbl val="0"/>
      </c:catAx>
      <c:valAx>
        <c:axId val="322714128"/>
        <c:scaling>
          <c:orientation val="minMax"/>
          <c:max val="1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713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 HDD</c:v>
          </c:tx>
          <c:invertIfNegative val="0"/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Comparison'!$D$2:$D$41</c:f>
              <c:numCache>
                <c:formatCode>General</c:formatCode>
                <c:ptCount val="40"/>
                <c:pt idx="0">
                  <c:v>1063</c:v>
                </c:pt>
                <c:pt idx="1">
                  <c:v>637</c:v>
                </c:pt>
                <c:pt idx="2">
                  <c:v>487</c:v>
                </c:pt>
                <c:pt idx="3">
                  <c:v>378</c:v>
                </c:pt>
                <c:pt idx="4">
                  <c:v>156</c:v>
                </c:pt>
                <c:pt idx="5">
                  <c:v>232</c:v>
                </c:pt>
                <c:pt idx="6">
                  <c:v>706</c:v>
                </c:pt>
                <c:pt idx="7">
                  <c:v>860</c:v>
                </c:pt>
                <c:pt idx="8">
                  <c:v>947</c:v>
                </c:pt>
                <c:pt idx="9">
                  <c:v>589</c:v>
                </c:pt>
                <c:pt idx="10">
                  <c:v>463</c:v>
                </c:pt>
                <c:pt idx="11">
                  <c:v>373</c:v>
                </c:pt>
                <c:pt idx="12">
                  <c:v>182</c:v>
                </c:pt>
                <c:pt idx="13">
                  <c:v>159</c:v>
                </c:pt>
                <c:pt idx="14">
                  <c:v>751</c:v>
                </c:pt>
                <c:pt idx="15">
                  <c:v>1035</c:v>
                </c:pt>
                <c:pt idx="16">
                  <c:v>1064</c:v>
                </c:pt>
                <c:pt idx="17">
                  <c:v>803</c:v>
                </c:pt>
                <c:pt idx="18">
                  <c:v>541</c:v>
                </c:pt>
                <c:pt idx="19">
                  <c:v>298</c:v>
                </c:pt>
                <c:pt idx="20">
                  <c:v>136</c:v>
                </c:pt>
                <c:pt idx="21">
                  <c:v>217</c:v>
                </c:pt>
                <c:pt idx="22">
                  <c:v>530</c:v>
                </c:pt>
                <c:pt idx="23">
                  <c:v>1090</c:v>
                </c:pt>
                <c:pt idx="24">
                  <c:v>1167</c:v>
                </c:pt>
                <c:pt idx="25">
                  <c:v>694</c:v>
                </c:pt>
                <c:pt idx="26">
                  <c:v>456</c:v>
                </c:pt>
                <c:pt idx="27">
                  <c:v>431</c:v>
                </c:pt>
                <c:pt idx="28">
                  <c:v>141</c:v>
                </c:pt>
                <c:pt idx="29">
                  <c:v>380</c:v>
                </c:pt>
                <c:pt idx="30">
                  <c:v>511</c:v>
                </c:pt>
                <c:pt idx="31">
                  <c:v>977</c:v>
                </c:pt>
                <c:pt idx="32">
                  <c:v>797</c:v>
                </c:pt>
                <c:pt idx="33">
                  <c:v>732</c:v>
                </c:pt>
                <c:pt idx="34">
                  <c:v>566</c:v>
                </c:pt>
                <c:pt idx="35">
                  <c:v>310</c:v>
                </c:pt>
                <c:pt idx="36">
                  <c:v>92</c:v>
                </c:pt>
                <c:pt idx="37">
                  <c:v>364</c:v>
                </c:pt>
                <c:pt idx="38">
                  <c:v>767</c:v>
                </c:pt>
                <c:pt idx="39">
                  <c:v>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6216"/>
        <c:axId val="402775040"/>
      </c:barChart>
      <c:lineChart>
        <c:grouping val="standard"/>
        <c:varyColors val="0"/>
        <c:ser>
          <c:idx val="1"/>
          <c:order val="1"/>
          <c:tx>
            <c:v>20-Year Normal (through Dec, 2018)</c:v>
          </c:tx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Comparison'!$F$2:$F$41</c:f>
              <c:numCache>
                <c:formatCode>General</c:formatCode>
                <c:ptCount val="40"/>
                <c:pt idx="0">
                  <c:v>1083.33</c:v>
                </c:pt>
                <c:pt idx="1">
                  <c:v>819.68</c:v>
                </c:pt>
                <c:pt idx="2">
                  <c:v>620.29999999999995</c:v>
                </c:pt>
                <c:pt idx="3">
                  <c:v>423.69</c:v>
                </c:pt>
                <c:pt idx="4">
                  <c:v>196.8</c:v>
                </c:pt>
                <c:pt idx="5">
                  <c:v>342.03</c:v>
                </c:pt>
                <c:pt idx="6">
                  <c:v>711.58</c:v>
                </c:pt>
                <c:pt idx="7">
                  <c:v>1054.69</c:v>
                </c:pt>
                <c:pt idx="8">
                  <c:v>1083.33</c:v>
                </c:pt>
                <c:pt idx="9">
                  <c:v>819.68</c:v>
                </c:pt>
                <c:pt idx="10">
                  <c:v>620.29999999999995</c:v>
                </c:pt>
                <c:pt idx="11">
                  <c:v>423.69</c:v>
                </c:pt>
                <c:pt idx="12">
                  <c:v>196.8</c:v>
                </c:pt>
                <c:pt idx="13">
                  <c:v>342.03</c:v>
                </c:pt>
                <c:pt idx="14">
                  <c:v>711.58</c:v>
                </c:pt>
                <c:pt idx="15">
                  <c:v>1054.69</c:v>
                </c:pt>
                <c:pt idx="16">
                  <c:v>1083.33</c:v>
                </c:pt>
                <c:pt idx="17">
                  <c:v>819.68</c:v>
                </c:pt>
                <c:pt idx="18">
                  <c:v>620.29999999999995</c:v>
                </c:pt>
                <c:pt idx="19">
                  <c:v>423.69</c:v>
                </c:pt>
                <c:pt idx="20">
                  <c:v>196.8</c:v>
                </c:pt>
                <c:pt idx="21">
                  <c:v>342.03</c:v>
                </c:pt>
                <c:pt idx="22">
                  <c:v>711.58</c:v>
                </c:pt>
                <c:pt idx="23">
                  <c:v>1054.69</c:v>
                </c:pt>
                <c:pt idx="24">
                  <c:v>1083.33</c:v>
                </c:pt>
                <c:pt idx="25">
                  <c:v>819.68</c:v>
                </c:pt>
                <c:pt idx="26">
                  <c:v>620.29999999999995</c:v>
                </c:pt>
                <c:pt idx="27">
                  <c:v>423.69</c:v>
                </c:pt>
                <c:pt idx="28">
                  <c:v>196.8</c:v>
                </c:pt>
                <c:pt idx="29">
                  <c:v>342.03</c:v>
                </c:pt>
                <c:pt idx="30">
                  <c:v>711.58</c:v>
                </c:pt>
                <c:pt idx="31">
                  <c:v>1054.69</c:v>
                </c:pt>
                <c:pt idx="32">
                  <c:v>1083.33</c:v>
                </c:pt>
                <c:pt idx="33">
                  <c:v>819.68</c:v>
                </c:pt>
                <c:pt idx="34">
                  <c:v>620.29999999999995</c:v>
                </c:pt>
                <c:pt idx="35">
                  <c:v>423.69</c:v>
                </c:pt>
                <c:pt idx="36">
                  <c:v>196.8</c:v>
                </c:pt>
                <c:pt idx="37">
                  <c:v>342.03</c:v>
                </c:pt>
                <c:pt idx="38">
                  <c:v>711.58</c:v>
                </c:pt>
                <c:pt idx="39">
                  <c:v>1054.69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76216"/>
        <c:axId val="402775040"/>
      </c:lineChart>
      <c:catAx>
        <c:axId val="402776216"/>
        <c:scaling>
          <c:orientation val="minMax"/>
        </c:scaling>
        <c:delete val="0"/>
        <c:axPos val="b"/>
        <c:numFmt formatCode="[$-409]dd\-mmm\-yy;@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402775040"/>
        <c:crosses val="autoZero"/>
        <c:auto val="0"/>
        <c:lblAlgn val="ctr"/>
        <c:lblOffset val="100"/>
        <c:noMultiLvlLbl val="0"/>
      </c:catAx>
      <c:valAx>
        <c:axId val="402775040"/>
        <c:scaling>
          <c:orientation val="minMax"/>
          <c:max val="1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2776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 HDD</c:v>
          </c:tx>
          <c:invertIfNegative val="0"/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Comparison'!$D$2:$D$41</c:f>
              <c:numCache>
                <c:formatCode>General</c:formatCode>
                <c:ptCount val="40"/>
                <c:pt idx="0">
                  <c:v>1063</c:v>
                </c:pt>
                <c:pt idx="1">
                  <c:v>637</c:v>
                </c:pt>
                <c:pt idx="2">
                  <c:v>487</c:v>
                </c:pt>
                <c:pt idx="3">
                  <c:v>378</c:v>
                </c:pt>
                <c:pt idx="4">
                  <c:v>156</c:v>
                </c:pt>
                <c:pt idx="5">
                  <c:v>232</c:v>
                </c:pt>
                <c:pt idx="6">
                  <c:v>706</c:v>
                </c:pt>
                <c:pt idx="7">
                  <c:v>860</c:v>
                </c:pt>
                <c:pt idx="8">
                  <c:v>947</c:v>
                </c:pt>
                <c:pt idx="9">
                  <c:v>589</c:v>
                </c:pt>
                <c:pt idx="10">
                  <c:v>463</c:v>
                </c:pt>
                <c:pt idx="11">
                  <c:v>373</c:v>
                </c:pt>
                <c:pt idx="12">
                  <c:v>182</c:v>
                </c:pt>
                <c:pt idx="13">
                  <c:v>159</c:v>
                </c:pt>
                <c:pt idx="14">
                  <c:v>751</c:v>
                </c:pt>
                <c:pt idx="15">
                  <c:v>1035</c:v>
                </c:pt>
                <c:pt idx="16">
                  <c:v>1064</c:v>
                </c:pt>
                <c:pt idx="17">
                  <c:v>803</c:v>
                </c:pt>
                <c:pt idx="18">
                  <c:v>541</c:v>
                </c:pt>
                <c:pt idx="19">
                  <c:v>298</c:v>
                </c:pt>
                <c:pt idx="20">
                  <c:v>136</c:v>
                </c:pt>
                <c:pt idx="21">
                  <c:v>217</c:v>
                </c:pt>
                <c:pt idx="22">
                  <c:v>530</c:v>
                </c:pt>
                <c:pt idx="23">
                  <c:v>1090</c:v>
                </c:pt>
                <c:pt idx="24">
                  <c:v>1167</c:v>
                </c:pt>
                <c:pt idx="25">
                  <c:v>694</c:v>
                </c:pt>
                <c:pt idx="26">
                  <c:v>456</c:v>
                </c:pt>
                <c:pt idx="27">
                  <c:v>431</c:v>
                </c:pt>
                <c:pt idx="28">
                  <c:v>141</c:v>
                </c:pt>
                <c:pt idx="29">
                  <c:v>380</c:v>
                </c:pt>
                <c:pt idx="30">
                  <c:v>511</c:v>
                </c:pt>
                <c:pt idx="31">
                  <c:v>977</c:v>
                </c:pt>
                <c:pt idx="32">
                  <c:v>797</c:v>
                </c:pt>
                <c:pt idx="33">
                  <c:v>732</c:v>
                </c:pt>
                <c:pt idx="34">
                  <c:v>566</c:v>
                </c:pt>
                <c:pt idx="35">
                  <c:v>310</c:v>
                </c:pt>
                <c:pt idx="36">
                  <c:v>92</c:v>
                </c:pt>
                <c:pt idx="37">
                  <c:v>364</c:v>
                </c:pt>
                <c:pt idx="38">
                  <c:v>767</c:v>
                </c:pt>
                <c:pt idx="39">
                  <c:v>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8176"/>
        <c:axId val="402776608"/>
      </c:barChart>
      <c:lineChart>
        <c:grouping val="standard"/>
        <c:varyColors val="0"/>
        <c:ser>
          <c:idx val="1"/>
          <c:order val="1"/>
          <c:tx>
            <c:v>10-Year Normal (through Dec, 2018)</c:v>
          </c:tx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Comparison'!$G$2:$G$41</c:f>
              <c:numCache>
                <c:formatCode>General</c:formatCode>
                <c:ptCount val="40"/>
                <c:pt idx="0">
                  <c:v>1077.4000000000001</c:v>
                </c:pt>
                <c:pt idx="1">
                  <c:v>769.45</c:v>
                </c:pt>
                <c:pt idx="2">
                  <c:v>571.75</c:v>
                </c:pt>
                <c:pt idx="3">
                  <c:v>416.45</c:v>
                </c:pt>
                <c:pt idx="4">
                  <c:v>190.4</c:v>
                </c:pt>
                <c:pt idx="5">
                  <c:v>315.39999999999998</c:v>
                </c:pt>
                <c:pt idx="6">
                  <c:v>675.4</c:v>
                </c:pt>
                <c:pt idx="7">
                  <c:v>1052.5999999999999</c:v>
                </c:pt>
                <c:pt idx="8">
                  <c:v>1077.4000000000001</c:v>
                </c:pt>
                <c:pt idx="9">
                  <c:v>769.45</c:v>
                </c:pt>
                <c:pt idx="10">
                  <c:v>571.75</c:v>
                </c:pt>
                <c:pt idx="11">
                  <c:v>416.45</c:v>
                </c:pt>
                <c:pt idx="12">
                  <c:v>190.4</c:v>
                </c:pt>
                <c:pt idx="13">
                  <c:v>315.39999999999998</c:v>
                </c:pt>
                <c:pt idx="14">
                  <c:v>675.4</c:v>
                </c:pt>
                <c:pt idx="15">
                  <c:v>1052.5999999999999</c:v>
                </c:pt>
                <c:pt idx="16">
                  <c:v>1077.4000000000001</c:v>
                </c:pt>
                <c:pt idx="17">
                  <c:v>769.45</c:v>
                </c:pt>
                <c:pt idx="18">
                  <c:v>571.75</c:v>
                </c:pt>
                <c:pt idx="19">
                  <c:v>416.45</c:v>
                </c:pt>
                <c:pt idx="20">
                  <c:v>190.4</c:v>
                </c:pt>
                <c:pt idx="21">
                  <c:v>315.39999999999998</c:v>
                </c:pt>
                <c:pt idx="22">
                  <c:v>675.4</c:v>
                </c:pt>
                <c:pt idx="23">
                  <c:v>1052.5999999999999</c:v>
                </c:pt>
                <c:pt idx="24">
                  <c:v>1077.4000000000001</c:v>
                </c:pt>
                <c:pt idx="25">
                  <c:v>769.45</c:v>
                </c:pt>
                <c:pt idx="26">
                  <c:v>571.75</c:v>
                </c:pt>
                <c:pt idx="27">
                  <c:v>416.45</c:v>
                </c:pt>
                <c:pt idx="28">
                  <c:v>190.4</c:v>
                </c:pt>
                <c:pt idx="29">
                  <c:v>315.39999999999998</c:v>
                </c:pt>
                <c:pt idx="30">
                  <c:v>675.4</c:v>
                </c:pt>
                <c:pt idx="31">
                  <c:v>1052.5999999999999</c:v>
                </c:pt>
                <c:pt idx="32">
                  <c:v>1077.4000000000001</c:v>
                </c:pt>
                <c:pt idx="33">
                  <c:v>769.45</c:v>
                </c:pt>
                <c:pt idx="34">
                  <c:v>571.75</c:v>
                </c:pt>
                <c:pt idx="35">
                  <c:v>416.45</c:v>
                </c:pt>
                <c:pt idx="36">
                  <c:v>190.4</c:v>
                </c:pt>
                <c:pt idx="37">
                  <c:v>315.39999999999998</c:v>
                </c:pt>
                <c:pt idx="38">
                  <c:v>675.4</c:v>
                </c:pt>
                <c:pt idx="39">
                  <c:v>1052.5999999999999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78176"/>
        <c:axId val="402776608"/>
      </c:lineChart>
      <c:catAx>
        <c:axId val="402778176"/>
        <c:scaling>
          <c:orientation val="minMax"/>
        </c:scaling>
        <c:delete val="0"/>
        <c:axPos val="b"/>
        <c:numFmt formatCode="[$-409]dd\-mmm\-yy;@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402776608"/>
        <c:crosses val="autoZero"/>
        <c:auto val="0"/>
        <c:lblAlgn val="ctr"/>
        <c:lblOffset val="100"/>
        <c:noMultiLvlLbl val="0"/>
      </c:catAx>
      <c:valAx>
        <c:axId val="402776608"/>
        <c:scaling>
          <c:orientation val="minMax"/>
          <c:max val="1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2778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 HDD</c:v>
          </c:tx>
          <c:invertIfNegative val="0"/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Comparison'!$D$2:$D$41</c:f>
              <c:numCache>
                <c:formatCode>General</c:formatCode>
                <c:ptCount val="40"/>
                <c:pt idx="0">
                  <c:v>1063</c:v>
                </c:pt>
                <c:pt idx="1">
                  <c:v>637</c:v>
                </c:pt>
                <c:pt idx="2">
                  <c:v>487</c:v>
                </c:pt>
                <c:pt idx="3">
                  <c:v>378</c:v>
                </c:pt>
                <c:pt idx="4">
                  <c:v>156</c:v>
                </c:pt>
                <c:pt idx="5">
                  <c:v>232</c:v>
                </c:pt>
                <c:pt idx="6">
                  <c:v>706</c:v>
                </c:pt>
                <c:pt idx="7">
                  <c:v>860</c:v>
                </c:pt>
                <c:pt idx="8">
                  <c:v>947</c:v>
                </c:pt>
                <c:pt idx="9">
                  <c:v>589</c:v>
                </c:pt>
                <c:pt idx="10">
                  <c:v>463</c:v>
                </c:pt>
                <c:pt idx="11">
                  <c:v>373</c:v>
                </c:pt>
                <c:pt idx="12">
                  <c:v>182</c:v>
                </c:pt>
                <c:pt idx="13">
                  <c:v>159</c:v>
                </c:pt>
                <c:pt idx="14">
                  <c:v>751</c:v>
                </c:pt>
                <c:pt idx="15">
                  <c:v>1035</c:v>
                </c:pt>
                <c:pt idx="16">
                  <c:v>1064</c:v>
                </c:pt>
                <c:pt idx="17">
                  <c:v>803</c:v>
                </c:pt>
                <c:pt idx="18">
                  <c:v>541</c:v>
                </c:pt>
                <c:pt idx="19">
                  <c:v>298</c:v>
                </c:pt>
                <c:pt idx="20">
                  <c:v>136</c:v>
                </c:pt>
                <c:pt idx="21">
                  <c:v>217</c:v>
                </c:pt>
                <c:pt idx="22">
                  <c:v>530</c:v>
                </c:pt>
                <c:pt idx="23">
                  <c:v>1090</c:v>
                </c:pt>
                <c:pt idx="24">
                  <c:v>1167</c:v>
                </c:pt>
                <c:pt idx="25">
                  <c:v>694</c:v>
                </c:pt>
                <c:pt idx="26">
                  <c:v>456</c:v>
                </c:pt>
                <c:pt idx="27">
                  <c:v>431</c:v>
                </c:pt>
                <c:pt idx="28">
                  <c:v>141</c:v>
                </c:pt>
                <c:pt idx="29">
                  <c:v>380</c:v>
                </c:pt>
                <c:pt idx="30">
                  <c:v>511</c:v>
                </c:pt>
                <c:pt idx="31">
                  <c:v>977</c:v>
                </c:pt>
                <c:pt idx="32">
                  <c:v>797</c:v>
                </c:pt>
                <c:pt idx="33">
                  <c:v>732</c:v>
                </c:pt>
                <c:pt idx="34">
                  <c:v>566</c:v>
                </c:pt>
                <c:pt idx="35">
                  <c:v>310</c:v>
                </c:pt>
                <c:pt idx="36">
                  <c:v>92</c:v>
                </c:pt>
                <c:pt idx="37">
                  <c:v>364</c:v>
                </c:pt>
                <c:pt idx="38">
                  <c:v>767</c:v>
                </c:pt>
                <c:pt idx="39">
                  <c:v>1023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3472"/>
        <c:axId val="402774256"/>
      </c:barChart>
      <c:lineChart>
        <c:grouping val="standard"/>
        <c:varyColors val="0"/>
        <c:ser>
          <c:idx val="1"/>
          <c:order val="1"/>
          <c:tx>
            <c:v>30-year Normal (through Dec, 2010)</c:v>
          </c:tx>
          <c:marker>
            <c:symbol val="none"/>
          </c:marker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Comparison'!$E$2:$E$41</c:f>
              <c:numCache>
                <c:formatCode>General</c:formatCode>
                <c:ptCount val="40"/>
                <c:pt idx="0">
                  <c:v>1096.1400000000001</c:v>
                </c:pt>
                <c:pt idx="1">
                  <c:v>859.63</c:v>
                </c:pt>
                <c:pt idx="2">
                  <c:v>657.78</c:v>
                </c:pt>
                <c:pt idx="3">
                  <c:v>431.81</c:v>
                </c:pt>
                <c:pt idx="4">
                  <c:v>205.37</c:v>
                </c:pt>
                <c:pt idx="5">
                  <c:v>374.12</c:v>
                </c:pt>
                <c:pt idx="6">
                  <c:v>744.21</c:v>
                </c:pt>
                <c:pt idx="7">
                  <c:v>1070.31</c:v>
                </c:pt>
                <c:pt idx="8">
                  <c:v>1096.1400000000001</c:v>
                </c:pt>
                <c:pt idx="9">
                  <c:v>859.63</c:v>
                </c:pt>
                <c:pt idx="10">
                  <c:v>657.78</c:v>
                </c:pt>
                <c:pt idx="11">
                  <c:v>431.81</c:v>
                </c:pt>
                <c:pt idx="12">
                  <c:v>205.37</c:v>
                </c:pt>
                <c:pt idx="13">
                  <c:v>374.12</c:v>
                </c:pt>
                <c:pt idx="14">
                  <c:v>744.21</c:v>
                </c:pt>
                <c:pt idx="15">
                  <c:v>1070.31</c:v>
                </c:pt>
                <c:pt idx="16">
                  <c:v>1096.1400000000001</c:v>
                </c:pt>
                <c:pt idx="17">
                  <c:v>859.63</c:v>
                </c:pt>
                <c:pt idx="18">
                  <c:v>657.78</c:v>
                </c:pt>
                <c:pt idx="19">
                  <c:v>431.81</c:v>
                </c:pt>
                <c:pt idx="20">
                  <c:v>205.37</c:v>
                </c:pt>
                <c:pt idx="21">
                  <c:v>374.12</c:v>
                </c:pt>
                <c:pt idx="22">
                  <c:v>744.21</c:v>
                </c:pt>
                <c:pt idx="23">
                  <c:v>1070.31</c:v>
                </c:pt>
                <c:pt idx="24">
                  <c:v>1096.1400000000001</c:v>
                </c:pt>
                <c:pt idx="25">
                  <c:v>859.63</c:v>
                </c:pt>
                <c:pt idx="26">
                  <c:v>657.78</c:v>
                </c:pt>
                <c:pt idx="27">
                  <c:v>431.81</c:v>
                </c:pt>
                <c:pt idx="28">
                  <c:v>205.37</c:v>
                </c:pt>
                <c:pt idx="29">
                  <c:v>374.12</c:v>
                </c:pt>
                <c:pt idx="30">
                  <c:v>744.21</c:v>
                </c:pt>
                <c:pt idx="31">
                  <c:v>1070.31</c:v>
                </c:pt>
                <c:pt idx="32">
                  <c:v>1096.1400000000001</c:v>
                </c:pt>
                <c:pt idx="33">
                  <c:v>859.63</c:v>
                </c:pt>
                <c:pt idx="34">
                  <c:v>657.78</c:v>
                </c:pt>
                <c:pt idx="35">
                  <c:v>431.81</c:v>
                </c:pt>
                <c:pt idx="36">
                  <c:v>205.37</c:v>
                </c:pt>
                <c:pt idx="37">
                  <c:v>374.12</c:v>
                </c:pt>
                <c:pt idx="38">
                  <c:v>744.21</c:v>
                </c:pt>
                <c:pt idx="39">
                  <c:v>1070.31</c:v>
                </c:pt>
              </c:numCache>
            </c:numRef>
          </c:val>
          <c:smooth val="0"/>
        </c:ser>
        <c:ser>
          <c:idx val="2"/>
          <c:order val="2"/>
          <c:tx>
            <c:v>20-year Normal (through Dec, 2018)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'Winter Month Comparison'!$A$2:$A$41</c:f>
              <c:numCache>
                <c:formatCode>[$-409]dd\-mmm\-yy;@</c:formatCode>
                <c:ptCount val="40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41943</c:v>
                </c:pt>
                <c:pt idx="6">
                  <c:v>41973</c:v>
                </c:pt>
                <c:pt idx="7">
                  <c:v>42004</c:v>
                </c:pt>
                <c:pt idx="8">
                  <c:v>42035</c:v>
                </c:pt>
                <c:pt idx="9">
                  <c:v>42063</c:v>
                </c:pt>
                <c:pt idx="10">
                  <c:v>42094</c:v>
                </c:pt>
                <c:pt idx="11">
                  <c:v>42124</c:v>
                </c:pt>
                <c:pt idx="12">
                  <c:v>42155</c:v>
                </c:pt>
                <c:pt idx="13">
                  <c:v>42308</c:v>
                </c:pt>
                <c:pt idx="14">
                  <c:v>42338</c:v>
                </c:pt>
                <c:pt idx="15">
                  <c:v>42369</c:v>
                </c:pt>
                <c:pt idx="16">
                  <c:v>42400</c:v>
                </c:pt>
                <c:pt idx="17">
                  <c:v>42429</c:v>
                </c:pt>
                <c:pt idx="18">
                  <c:v>42460</c:v>
                </c:pt>
                <c:pt idx="19">
                  <c:v>42490</c:v>
                </c:pt>
                <c:pt idx="20">
                  <c:v>42521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43039</c:v>
                </c:pt>
                <c:pt idx="30">
                  <c:v>43069</c:v>
                </c:pt>
                <c:pt idx="31">
                  <c:v>43100</c:v>
                </c:pt>
                <c:pt idx="32">
                  <c:v>43131</c:v>
                </c:pt>
                <c:pt idx="33">
                  <c:v>43159</c:v>
                </c:pt>
                <c:pt idx="34">
                  <c:v>43190</c:v>
                </c:pt>
                <c:pt idx="35">
                  <c:v>43220</c:v>
                </c:pt>
                <c:pt idx="36">
                  <c:v>43251</c:v>
                </c:pt>
                <c:pt idx="37">
                  <c:v>43404</c:v>
                </c:pt>
                <c:pt idx="38">
                  <c:v>43434</c:v>
                </c:pt>
                <c:pt idx="39">
                  <c:v>43465</c:v>
                </c:pt>
              </c:numCache>
            </c:numRef>
          </c:cat>
          <c:val>
            <c:numRef>
              <c:f>'Winter Month Comparison'!$F$2:$F$41</c:f>
              <c:numCache>
                <c:formatCode>General</c:formatCode>
                <c:ptCount val="40"/>
                <c:pt idx="0">
                  <c:v>1083.33</c:v>
                </c:pt>
                <c:pt idx="1">
                  <c:v>819.68</c:v>
                </c:pt>
                <c:pt idx="2">
                  <c:v>620.29999999999995</c:v>
                </c:pt>
                <c:pt idx="3">
                  <c:v>423.69</c:v>
                </c:pt>
                <c:pt idx="4">
                  <c:v>196.8</c:v>
                </c:pt>
                <c:pt idx="5">
                  <c:v>342.03</c:v>
                </c:pt>
                <c:pt idx="6">
                  <c:v>711.58</c:v>
                </c:pt>
                <c:pt idx="7">
                  <c:v>1054.69</c:v>
                </c:pt>
                <c:pt idx="8">
                  <c:v>1083.33</c:v>
                </c:pt>
                <c:pt idx="9">
                  <c:v>819.68</c:v>
                </c:pt>
                <c:pt idx="10">
                  <c:v>620.29999999999995</c:v>
                </c:pt>
                <c:pt idx="11">
                  <c:v>423.69</c:v>
                </c:pt>
                <c:pt idx="12">
                  <c:v>196.8</c:v>
                </c:pt>
                <c:pt idx="13">
                  <c:v>342.03</c:v>
                </c:pt>
                <c:pt idx="14">
                  <c:v>711.58</c:v>
                </c:pt>
                <c:pt idx="15">
                  <c:v>1054.69</c:v>
                </c:pt>
                <c:pt idx="16">
                  <c:v>1083.33</c:v>
                </c:pt>
                <c:pt idx="17">
                  <c:v>819.68</c:v>
                </c:pt>
                <c:pt idx="18">
                  <c:v>620.29999999999995</c:v>
                </c:pt>
                <c:pt idx="19">
                  <c:v>423.69</c:v>
                </c:pt>
                <c:pt idx="20">
                  <c:v>196.8</c:v>
                </c:pt>
                <c:pt idx="21">
                  <c:v>342.03</c:v>
                </c:pt>
                <c:pt idx="22">
                  <c:v>711.58</c:v>
                </c:pt>
                <c:pt idx="23">
                  <c:v>1054.69</c:v>
                </c:pt>
                <c:pt idx="24">
                  <c:v>1083.33</c:v>
                </c:pt>
                <c:pt idx="25">
                  <c:v>819.68</c:v>
                </c:pt>
                <c:pt idx="26">
                  <c:v>620.29999999999995</c:v>
                </c:pt>
                <c:pt idx="27">
                  <c:v>423.69</c:v>
                </c:pt>
                <c:pt idx="28">
                  <c:v>196.8</c:v>
                </c:pt>
                <c:pt idx="29">
                  <c:v>342.03</c:v>
                </c:pt>
                <c:pt idx="30">
                  <c:v>711.58</c:v>
                </c:pt>
                <c:pt idx="31">
                  <c:v>1054.69</c:v>
                </c:pt>
                <c:pt idx="32">
                  <c:v>1083.33</c:v>
                </c:pt>
                <c:pt idx="33">
                  <c:v>819.68</c:v>
                </c:pt>
                <c:pt idx="34">
                  <c:v>620.29999999999995</c:v>
                </c:pt>
                <c:pt idx="35">
                  <c:v>423.69</c:v>
                </c:pt>
                <c:pt idx="36">
                  <c:v>196.8</c:v>
                </c:pt>
                <c:pt idx="37">
                  <c:v>342.03</c:v>
                </c:pt>
                <c:pt idx="38">
                  <c:v>711.58</c:v>
                </c:pt>
                <c:pt idx="39">
                  <c:v>1054.69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73472"/>
        <c:axId val="402774256"/>
      </c:lineChart>
      <c:catAx>
        <c:axId val="402773472"/>
        <c:scaling>
          <c:orientation val="minMax"/>
        </c:scaling>
        <c:delete val="0"/>
        <c:axPos val="b"/>
        <c:numFmt formatCode="[$-409]dd\-mmm\-yy;@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402774256"/>
        <c:crosses val="autoZero"/>
        <c:auto val="0"/>
        <c:lblAlgn val="ctr"/>
        <c:lblOffset val="100"/>
        <c:noMultiLvlLbl val="0"/>
      </c:catAx>
      <c:valAx>
        <c:axId val="402774256"/>
        <c:scaling>
          <c:orientation val="minMax"/>
          <c:max val="1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2773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236220</xdr:colOff>
      <xdr:row>2</xdr:row>
      <xdr:rowOff>19050</xdr:rowOff>
    </xdr:from>
    <xdr:to>
      <xdr:col>21</xdr:col>
      <xdr:colOff>342900</xdr:colOff>
      <xdr:row>26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30</xdr:row>
      <xdr:rowOff>57150</xdr:rowOff>
    </xdr:from>
    <xdr:to>
      <xdr:col>24</xdr:col>
      <xdr:colOff>320040</xdr:colOff>
      <xdr:row>55</xdr:row>
      <xdr:rowOff>68580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586740</xdr:colOff>
      <xdr:row>1</xdr:row>
      <xdr:rowOff>68580</xdr:rowOff>
    </xdr:from>
    <xdr:to>
      <xdr:col>24</xdr:col>
      <xdr:colOff>228600</xdr:colOff>
      <xdr:row>26</xdr:row>
      <xdr:rowOff>87630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45720</xdr:colOff>
      <xdr:row>58</xdr:row>
      <xdr:rowOff>121920</xdr:rowOff>
    </xdr:from>
    <xdr:to>
      <xdr:col>24</xdr:col>
      <xdr:colOff>297180</xdr:colOff>
      <xdr:row>83</xdr:row>
      <xdr:rowOff>140970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87</xdr:row>
      <xdr:rowOff>0</xdr:rowOff>
    </xdr:from>
    <xdr:to>
      <xdr:col>24</xdr:col>
      <xdr:colOff>251460</xdr:colOff>
      <xdr:row>112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502920</xdr:colOff>
      <xdr:row>9</xdr:row>
      <xdr:rowOff>7619</xdr:rowOff>
    </xdr:from>
    <xdr:to>
      <xdr:col>14</xdr:col>
      <xdr:colOff>438150</xdr:colOff>
      <xdr:row>37</xdr:row>
      <xdr:rowOff>9524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390525</xdr:colOff>
      <xdr:row>31</xdr:row>
      <xdr:rowOff>9528</xdr:rowOff>
    </xdr:from>
    <xdr:to>
      <xdr:col>15</xdr:col>
      <xdr:colOff>600075</xdr:colOff>
      <xdr:row>39</xdr:row>
      <xdr:rowOff>123827</xdr:rowOff>
    </xdr:to>
    <xdr:sp macro="" textlink="">
      <xdr:nvSpPr>
        <xdr:cNvPr id="2" name="TextBox 1"/>
        <xdr:cNvSpPr txBox="1"/>
      </xdr:nvSpPr>
      <xdr:spPr>
        <a:xfrm rot="5400000">
          <a:off x="9205913" y="6500815"/>
          <a:ext cx="1638299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Dominion Energy Utah</a:t>
          </a:r>
          <a:r>
            <a:rPr lang="en-US"/>
            <a:t> </a:t>
          </a:r>
        </a:p>
        <a:p>
          <a:pPr algn="r"/>
          <a:r>
            <a:rPr lang="en-US" sz="1100"/>
            <a:t>Docket No. 19-057-02</a:t>
          </a:r>
        </a:p>
        <a:p>
          <a:pPr algn="r"/>
          <a:r>
            <a:rPr lang="en-US" sz="1100"/>
            <a:t>DEU Exhibit 4.13</a:t>
          </a:r>
        </a:p>
        <a:p>
          <a:pPr algn="r"/>
          <a:r>
            <a:rPr lang="en-US" sz="1100"/>
            <a:t>Page 1 of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G6" sqref="G6"/>
    </sheetView>
  </sheetViews>
  <sheetFormatPr defaultRowHeight="15" x14ac:dyDescent="0.25"/>
  <cols>
    <col min="1" max="1" width="7.42578125" customWidth="1"/>
    <col min="2" max="2" width="14.5703125" customWidth="1"/>
    <col min="3" max="3" width="17.7109375" customWidth="1"/>
    <col min="4" max="4" width="12.28515625" bestFit="1" customWidth="1"/>
  </cols>
  <sheetData>
    <row r="1" spans="1:4" ht="28.9" x14ac:dyDescent="0.3">
      <c r="A1" s="13" t="s">
        <v>4</v>
      </c>
      <c r="B1" s="3" t="s">
        <v>5</v>
      </c>
      <c r="C1" s="3" t="s">
        <v>6</v>
      </c>
      <c r="D1" s="3" t="s">
        <v>24</v>
      </c>
    </row>
    <row r="2" spans="1:4" ht="14.45" x14ac:dyDescent="0.3">
      <c r="A2" s="1" t="s">
        <v>10</v>
      </c>
      <c r="B2" s="16">
        <v>1083.33</v>
      </c>
      <c r="C2" s="16">
        <v>1096.1400000000001</v>
      </c>
      <c r="D2" s="16">
        <f>B2-C2</f>
        <v>-12.810000000000173</v>
      </c>
    </row>
    <row r="3" spans="1:4" ht="14.45" x14ac:dyDescent="0.3">
      <c r="A3" s="1" t="s">
        <v>11</v>
      </c>
      <c r="B3" s="16">
        <v>819.68</v>
      </c>
      <c r="C3" s="16">
        <v>859.63</v>
      </c>
      <c r="D3" s="16">
        <f t="shared" ref="D3:D14" si="0">B3-C3</f>
        <v>-39.950000000000045</v>
      </c>
    </row>
    <row r="4" spans="1:4" ht="14.45" x14ac:dyDescent="0.3">
      <c r="A4" s="1" t="s">
        <v>12</v>
      </c>
      <c r="B4" s="16">
        <v>620.29999999999995</v>
      </c>
      <c r="C4" s="16">
        <v>657.78</v>
      </c>
      <c r="D4" s="16">
        <f t="shared" si="0"/>
        <v>-37.480000000000018</v>
      </c>
    </row>
    <row r="5" spans="1:4" ht="14.45" x14ac:dyDescent="0.3">
      <c r="A5" s="1" t="s">
        <v>13</v>
      </c>
      <c r="B5" s="16">
        <v>423.69</v>
      </c>
      <c r="C5" s="16">
        <v>431.81</v>
      </c>
      <c r="D5" s="16">
        <f t="shared" si="0"/>
        <v>-8.1200000000000045</v>
      </c>
    </row>
    <row r="6" spans="1:4" ht="14.45" x14ac:dyDescent="0.3">
      <c r="A6" s="1" t="s">
        <v>14</v>
      </c>
      <c r="B6" s="16">
        <v>196.8</v>
      </c>
      <c r="C6" s="16">
        <v>205.37</v>
      </c>
      <c r="D6" s="16">
        <f t="shared" si="0"/>
        <v>-8.5699999999999932</v>
      </c>
    </row>
    <row r="7" spans="1:4" ht="14.45" x14ac:dyDescent="0.3">
      <c r="A7" s="1" t="s">
        <v>15</v>
      </c>
      <c r="B7" s="16">
        <v>37.520000000000003</v>
      </c>
      <c r="C7" s="16">
        <v>46.17</v>
      </c>
      <c r="D7" s="16">
        <f t="shared" si="0"/>
        <v>-8.6499999999999986</v>
      </c>
    </row>
    <row r="8" spans="1:4" ht="14.45" x14ac:dyDescent="0.3">
      <c r="A8" s="1" t="s">
        <v>16</v>
      </c>
      <c r="B8" s="16">
        <v>0</v>
      </c>
      <c r="C8" s="16">
        <v>2.09</v>
      </c>
      <c r="D8" s="16">
        <f t="shared" si="0"/>
        <v>-2.09</v>
      </c>
    </row>
    <row r="9" spans="1:4" ht="14.45" x14ac:dyDescent="0.3">
      <c r="A9" s="1" t="s">
        <v>17</v>
      </c>
      <c r="B9" s="16">
        <v>1.87</v>
      </c>
      <c r="C9" s="16">
        <v>2.31</v>
      </c>
      <c r="D9" s="16">
        <f t="shared" si="0"/>
        <v>-0.43999999999999995</v>
      </c>
    </row>
    <row r="10" spans="1:4" ht="14.45" x14ac:dyDescent="0.3">
      <c r="A10" s="1" t="s">
        <v>18</v>
      </c>
      <c r="B10" s="16">
        <v>61.41</v>
      </c>
      <c r="C10" s="16">
        <v>79.83</v>
      </c>
      <c r="D10" s="16">
        <f t="shared" si="0"/>
        <v>-18.420000000000002</v>
      </c>
    </row>
    <row r="11" spans="1:4" ht="14.45" x14ac:dyDescent="0.3">
      <c r="A11" s="1" t="s">
        <v>19</v>
      </c>
      <c r="B11" s="16">
        <v>342.03</v>
      </c>
      <c r="C11" s="16">
        <v>374.12</v>
      </c>
      <c r="D11" s="16">
        <f t="shared" si="0"/>
        <v>-32.090000000000032</v>
      </c>
    </row>
    <row r="12" spans="1:4" ht="14.45" x14ac:dyDescent="0.3">
      <c r="A12" s="1" t="s">
        <v>20</v>
      </c>
      <c r="B12" s="16">
        <v>711.58</v>
      </c>
      <c r="C12" s="16">
        <v>744.21</v>
      </c>
      <c r="D12" s="16">
        <f t="shared" si="0"/>
        <v>-32.629999999999995</v>
      </c>
    </row>
    <row r="13" spans="1:4" thickBot="1" x14ac:dyDescent="0.35">
      <c r="A13" s="8" t="s">
        <v>21</v>
      </c>
      <c r="B13" s="17">
        <v>1054.69</v>
      </c>
      <c r="C13" s="17">
        <v>1070.31</v>
      </c>
      <c r="D13" s="16">
        <f t="shared" si="0"/>
        <v>-15.619999999999891</v>
      </c>
    </row>
    <row r="14" spans="1:4" thickBot="1" x14ac:dyDescent="0.35">
      <c r="A14" s="10" t="s">
        <v>2</v>
      </c>
      <c r="B14" s="18">
        <f>SUM(B2:B13)</f>
        <v>5352.9</v>
      </c>
      <c r="C14" s="18">
        <f>SUM(C2:C13)</f>
        <v>5569.77</v>
      </c>
      <c r="D14" s="18">
        <f t="shared" si="0"/>
        <v>-216.8700000000008</v>
      </c>
    </row>
  </sheetData>
  <pageMargins left="0.75" right="0.75" top="1" bottom="1" header="0.5" footer="0.5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9"/>
  <sheetViews>
    <sheetView showGridLines="0" topLeftCell="A81" workbookViewId="0">
      <selection activeCell="G107" activeCellId="1" sqref="G98:G102 G107:G109"/>
    </sheetView>
  </sheetViews>
  <sheetFormatPr defaultRowHeight="15" x14ac:dyDescent="0.25"/>
  <cols>
    <col min="1" max="1" width="9.85546875" bestFit="1" customWidth="1"/>
    <col min="2" max="2" width="13.7109375" bestFit="1" customWidth="1"/>
    <col min="3" max="3" width="6.7109375" customWidth="1"/>
    <col min="4" max="4" width="7" customWidth="1"/>
  </cols>
  <sheetData>
    <row r="1" spans="1:7" ht="28.9" x14ac:dyDescent="0.3">
      <c r="A1" t="s">
        <v>9</v>
      </c>
      <c r="B1" s="2" t="s">
        <v>0</v>
      </c>
      <c r="C1" s="3" t="s">
        <v>1</v>
      </c>
      <c r="D1" s="4" t="s">
        <v>3</v>
      </c>
      <c r="E1" s="11" t="s">
        <v>7</v>
      </c>
      <c r="F1" s="11" t="s">
        <v>8</v>
      </c>
    </row>
    <row r="2" spans="1:7" ht="14.45" x14ac:dyDescent="0.3">
      <c r="A2" s="12">
        <v>40209</v>
      </c>
      <c r="B2" s="5">
        <v>2010</v>
      </c>
      <c r="C2" s="1">
        <v>1</v>
      </c>
      <c r="D2" s="6">
        <v>1113</v>
      </c>
      <c r="E2">
        <v>1096.1400000000001</v>
      </c>
      <c r="F2">
        <v>1083.33</v>
      </c>
      <c r="G2">
        <v>1077.4000000000001</v>
      </c>
    </row>
    <row r="3" spans="1:7" ht="14.45" x14ac:dyDescent="0.3">
      <c r="A3" s="12">
        <v>40237</v>
      </c>
      <c r="B3" s="5">
        <v>2010</v>
      </c>
      <c r="C3" s="1">
        <v>2</v>
      </c>
      <c r="D3" s="6">
        <v>796</v>
      </c>
      <c r="E3">
        <v>859.63</v>
      </c>
      <c r="F3">
        <v>819.68</v>
      </c>
      <c r="G3">
        <v>769.45</v>
      </c>
    </row>
    <row r="4" spans="1:7" ht="14.45" x14ac:dyDescent="0.3">
      <c r="A4" s="12">
        <v>40268</v>
      </c>
      <c r="B4" s="5">
        <v>2010</v>
      </c>
      <c r="C4" s="1">
        <v>3</v>
      </c>
      <c r="D4" s="6">
        <v>690</v>
      </c>
      <c r="E4">
        <v>657.78</v>
      </c>
      <c r="F4">
        <v>620.29999999999995</v>
      </c>
      <c r="G4">
        <v>571.75</v>
      </c>
    </row>
    <row r="5" spans="1:7" ht="14.45" x14ac:dyDescent="0.3">
      <c r="A5" s="12">
        <v>40298</v>
      </c>
      <c r="B5" s="5">
        <v>2010</v>
      </c>
      <c r="C5" s="1">
        <v>4</v>
      </c>
      <c r="D5" s="6">
        <v>482.5</v>
      </c>
      <c r="E5">
        <v>431.81</v>
      </c>
      <c r="F5">
        <v>423.69</v>
      </c>
      <c r="G5">
        <v>416.45</v>
      </c>
    </row>
    <row r="6" spans="1:7" ht="14.45" x14ac:dyDescent="0.3">
      <c r="A6" s="12">
        <v>40329</v>
      </c>
      <c r="B6" s="5">
        <v>2010</v>
      </c>
      <c r="C6" s="1">
        <v>5</v>
      </c>
      <c r="D6" s="6">
        <v>370.5</v>
      </c>
      <c r="E6">
        <v>205.37</v>
      </c>
      <c r="F6">
        <v>196.8</v>
      </c>
      <c r="G6">
        <v>190.4</v>
      </c>
    </row>
    <row r="7" spans="1:7" ht="14.45" x14ac:dyDescent="0.3">
      <c r="A7" s="12">
        <v>40359</v>
      </c>
      <c r="B7" s="5">
        <v>2010</v>
      </c>
      <c r="C7" s="1">
        <v>6</v>
      </c>
      <c r="D7" s="6">
        <v>56.5</v>
      </c>
      <c r="E7">
        <v>46.17</v>
      </c>
      <c r="F7">
        <v>37.520000000000003</v>
      </c>
      <c r="G7">
        <v>28.1</v>
      </c>
    </row>
    <row r="8" spans="1:7" ht="14.45" x14ac:dyDescent="0.3">
      <c r="A8" s="12">
        <v>40390</v>
      </c>
      <c r="B8" s="5">
        <v>2010</v>
      </c>
      <c r="C8" s="1">
        <v>7</v>
      </c>
      <c r="D8" s="6">
        <v>0</v>
      </c>
      <c r="E8">
        <v>2.09</v>
      </c>
      <c r="F8">
        <v>0</v>
      </c>
      <c r="G8">
        <v>0</v>
      </c>
    </row>
    <row r="9" spans="1:7" ht="14.45" x14ac:dyDescent="0.3">
      <c r="A9" s="12">
        <v>40421</v>
      </c>
      <c r="B9" s="5">
        <v>2010</v>
      </c>
      <c r="C9" s="1">
        <v>8</v>
      </c>
      <c r="D9" s="6">
        <v>11</v>
      </c>
      <c r="E9">
        <v>2.31</v>
      </c>
      <c r="F9">
        <v>1.87</v>
      </c>
      <c r="G9">
        <v>1.9</v>
      </c>
    </row>
    <row r="10" spans="1:7" ht="14.45" x14ac:dyDescent="0.3">
      <c r="A10" s="12">
        <v>40451</v>
      </c>
      <c r="B10" s="5">
        <v>2010</v>
      </c>
      <c r="C10" s="1">
        <v>9</v>
      </c>
      <c r="D10" s="6">
        <v>20.5</v>
      </c>
      <c r="E10">
        <v>79.83</v>
      </c>
      <c r="F10">
        <v>61.41</v>
      </c>
      <c r="G10">
        <v>38.299999999999997</v>
      </c>
    </row>
    <row r="11" spans="1:7" ht="14.45" x14ac:dyDescent="0.3">
      <c r="A11" s="12">
        <v>40482</v>
      </c>
      <c r="B11" s="5">
        <v>2010</v>
      </c>
      <c r="C11" s="1">
        <v>10</v>
      </c>
      <c r="D11" s="6">
        <v>279</v>
      </c>
      <c r="E11">
        <v>374.12</v>
      </c>
      <c r="F11">
        <v>342.03</v>
      </c>
      <c r="G11">
        <v>315.39999999999998</v>
      </c>
    </row>
    <row r="12" spans="1:7" ht="14.45" x14ac:dyDescent="0.3">
      <c r="A12" s="12">
        <v>40512</v>
      </c>
      <c r="B12" s="5">
        <v>2010</v>
      </c>
      <c r="C12" s="1">
        <v>11</v>
      </c>
      <c r="D12" s="6">
        <v>802.5</v>
      </c>
      <c r="E12">
        <v>744.21</v>
      </c>
      <c r="F12">
        <v>711.58</v>
      </c>
      <c r="G12">
        <v>675.4</v>
      </c>
    </row>
    <row r="13" spans="1:7" ht="14.45" x14ac:dyDescent="0.3">
      <c r="A13" s="12">
        <v>40543</v>
      </c>
      <c r="B13" s="5">
        <v>2010</v>
      </c>
      <c r="C13" s="1">
        <v>12</v>
      </c>
      <c r="D13" s="6">
        <v>975</v>
      </c>
      <c r="E13">
        <v>1070.31</v>
      </c>
      <c r="F13">
        <v>1054.69</v>
      </c>
      <c r="G13">
        <v>1052.5999999999999</v>
      </c>
    </row>
    <row r="14" spans="1:7" ht="14.45" x14ac:dyDescent="0.3">
      <c r="A14" s="12">
        <v>40574</v>
      </c>
      <c r="B14" s="5">
        <v>2011</v>
      </c>
      <c r="C14" s="1">
        <v>1</v>
      </c>
      <c r="D14" s="6">
        <v>1159.5</v>
      </c>
      <c r="E14">
        <v>1096.1400000000001</v>
      </c>
      <c r="F14">
        <v>1083.33</v>
      </c>
      <c r="G14">
        <v>1077.4000000000001</v>
      </c>
    </row>
    <row r="15" spans="1:7" ht="14.45" x14ac:dyDescent="0.3">
      <c r="A15" s="12">
        <v>40602</v>
      </c>
      <c r="B15" s="5">
        <v>2011</v>
      </c>
      <c r="C15" s="1">
        <v>2</v>
      </c>
      <c r="D15" s="6">
        <v>864.5</v>
      </c>
      <c r="E15">
        <v>859.63</v>
      </c>
      <c r="F15">
        <v>819.68</v>
      </c>
      <c r="G15">
        <v>769.45</v>
      </c>
    </row>
    <row r="16" spans="1:7" ht="14.45" x14ac:dyDescent="0.3">
      <c r="A16" s="12">
        <v>40633</v>
      </c>
      <c r="B16" s="5">
        <v>2011</v>
      </c>
      <c r="C16" s="1">
        <v>3</v>
      </c>
      <c r="D16" s="6">
        <v>672</v>
      </c>
      <c r="E16">
        <v>657.78</v>
      </c>
      <c r="F16">
        <v>620.29999999999995</v>
      </c>
      <c r="G16">
        <v>571.75</v>
      </c>
    </row>
    <row r="17" spans="1:7" ht="14.45" x14ac:dyDescent="0.3">
      <c r="A17" s="12">
        <v>40663</v>
      </c>
      <c r="B17" s="5">
        <v>2011</v>
      </c>
      <c r="C17" s="1">
        <v>4</v>
      </c>
      <c r="D17" s="6">
        <v>586.5</v>
      </c>
      <c r="E17">
        <v>431.81</v>
      </c>
      <c r="F17">
        <v>423.69</v>
      </c>
      <c r="G17">
        <v>416.45</v>
      </c>
    </row>
    <row r="18" spans="1:7" ht="14.45" x14ac:dyDescent="0.3">
      <c r="A18" s="12">
        <v>40694</v>
      </c>
      <c r="B18" s="5">
        <v>2011</v>
      </c>
      <c r="C18" s="1">
        <v>5</v>
      </c>
      <c r="D18" s="6">
        <v>368</v>
      </c>
      <c r="E18">
        <v>205.37</v>
      </c>
      <c r="F18">
        <v>196.8</v>
      </c>
      <c r="G18">
        <v>190.4</v>
      </c>
    </row>
    <row r="19" spans="1:7" ht="14.45" x14ac:dyDescent="0.3">
      <c r="A19" s="12">
        <v>40724</v>
      </c>
      <c r="B19" s="5">
        <v>2011</v>
      </c>
      <c r="C19" s="1">
        <v>6</v>
      </c>
      <c r="D19" s="6">
        <v>73</v>
      </c>
      <c r="E19">
        <v>46.17</v>
      </c>
      <c r="F19">
        <v>37.520000000000003</v>
      </c>
      <c r="G19">
        <v>28.1</v>
      </c>
    </row>
    <row r="20" spans="1:7" ht="14.45" x14ac:dyDescent="0.3">
      <c r="A20" s="12">
        <v>40755</v>
      </c>
      <c r="B20" s="5">
        <v>2011</v>
      </c>
      <c r="C20" s="1">
        <v>7</v>
      </c>
      <c r="D20" s="6">
        <v>0</v>
      </c>
      <c r="E20">
        <v>2.09</v>
      </c>
      <c r="F20">
        <v>0</v>
      </c>
      <c r="G20">
        <v>0</v>
      </c>
    </row>
    <row r="21" spans="1:7" ht="14.45" x14ac:dyDescent="0.3">
      <c r="A21" s="12">
        <v>40786</v>
      </c>
      <c r="B21" s="5">
        <v>2011</v>
      </c>
      <c r="C21" s="1">
        <v>8</v>
      </c>
      <c r="D21" s="6">
        <v>0</v>
      </c>
      <c r="E21">
        <v>2.31</v>
      </c>
      <c r="F21">
        <v>1.87</v>
      </c>
      <c r="G21">
        <v>1.9</v>
      </c>
    </row>
    <row r="22" spans="1:7" ht="14.45" x14ac:dyDescent="0.3">
      <c r="A22" s="12">
        <v>40816</v>
      </c>
      <c r="B22" s="5">
        <v>2011</v>
      </c>
      <c r="C22" s="1">
        <v>9</v>
      </c>
      <c r="D22" s="6">
        <v>2</v>
      </c>
      <c r="E22">
        <v>79.83</v>
      </c>
      <c r="F22">
        <v>61.41</v>
      </c>
      <c r="G22">
        <v>38.299999999999997</v>
      </c>
    </row>
    <row r="23" spans="1:7" ht="14.45" x14ac:dyDescent="0.3">
      <c r="A23" s="12">
        <v>40847</v>
      </c>
      <c r="B23" s="5">
        <v>2011</v>
      </c>
      <c r="C23" s="1">
        <v>10</v>
      </c>
      <c r="D23" s="6">
        <v>348</v>
      </c>
      <c r="E23">
        <v>374.12</v>
      </c>
      <c r="F23">
        <v>342.03</v>
      </c>
      <c r="G23">
        <v>315.39999999999998</v>
      </c>
    </row>
    <row r="24" spans="1:7" ht="14.45" x14ac:dyDescent="0.3">
      <c r="A24" s="12">
        <v>40877</v>
      </c>
      <c r="B24" s="5">
        <v>2011</v>
      </c>
      <c r="C24" s="1">
        <v>11</v>
      </c>
      <c r="D24" s="6">
        <v>770.5</v>
      </c>
      <c r="E24">
        <v>744.21</v>
      </c>
      <c r="F24">
        <v>711.58</v>
      </c>
      <c r="G24">
        <v>675.4</v>
      </c>
    </row>
    <row r="25" spans="1:7" ht="14.45" x14ac:dyDescent="0.3">
      <c r="A25" s="12">
        <v>40908</v>
      </c>
      <c r="B25" s="5">
        <v>2011</v>
      </c>
      <c r="C25" s="1">
        <v>12</v>
      </c>
      <c r="D25" s="6">
        <v>1104.5</v>
      </c>
      <c r="E25">
        <v>1070.31</v>
      </c>
      <c r="F25">
        <v>1054.69</v>
      </c>
      <c r="G25">
        <v>1052.5999999999999</v>
      </c>
    </row>
    <row r="26" spans="1:7" ht="14.45" x14ac:dyDescent="0.3">
      <c r="A26" s="12">
        <v>40939</v>
      </c>
      <c r="B26" s="5">
        <v>2012</v>
      </c>
      <c r="C26" s="1">
        <v>1</v>
      </c>
      <c r="D26" s="6">
        <v>986</v>
      </c>
      <c r="E26">
        <v>1096.1400000000001</v>
      </c>
      <c r="F26">
        <v>1083.33</v>
      </c>
      <c r="G26" s="14">
        <v>1077.4000000000001</v>
      </c>
    </row>
    <row r="27" spans="1:7" ht="14.45" x14ac:dyDescent="0.3">
      <c r="A27" s="12">
        <v>40968</v>
      </c>
      <c r="B27" s="5">
        <v>2012</v>
      </c>
      <c r="C27" s="1">
        <v>2</v>
      </c>
      <c r="D27" s="6">
        <v>803</v>
      </c>
      <c r="E27">
        <v>859.63</v>
      </c>
      <c r="F27">
        <v>819.68</v>
      </c>
      <c r="G27" s="14">
        <v>769.45</v>
      </c>
    </row>
    <row r="28" spans="1:7" ht="14.45" x14ac:dyDescent="0.3">
      <c r="A28" s="12">
        <v>40999</v>
      </c>
      <c r="B28" s="5">
        <v>2012</v>
      </c>
      <c r="C28" s="1">
        <v>3</v>
      </c>
      <c r="D28" s="6">
        <v>499.5</v>
      </c>
      <c r="E28">
        <v>657.78</v>
      </c>
      <c r="F28">
        <v>620.29999999999995</v>
      </c>
      <c r="G28" s="14">
        <v>571.75</v>
      </c>
    </row>
    <row r="29" spans="1:7" ht="14.45" x14ac:dyDescent="0.3">
      <c r="A29" s="12">
        <v>41029</v>
      </c>
      <c r="B29" s="5">
        <v>2012</v>
      </c>
      <c r="C29" s="1">
        <v>4</v>
      </c>
      <c r="D29" s="6">
        <v>350.5</v>
      </c>
      <c r="E29">
        <v>431.81</v>
      </c>
      <c r="F29">
        <v>423.69</v>
      </c>
      <c r="G29" s="14">
        <v>416.45</v>
      </c>
    </row>
    <row r="30" spans="1:7" ht="14.45" x14ac:dyDescent="0.3">
      <c r="A30" s="12">
        <v>41060</v>
      </c>
      <c r="B30" s="5">
        <v>2012</v>
      </c>
      <c r="C30" s="1">
        <v>5</v>
      </c>
      <c r="D30" s="6">
        <v>158.5</v>
      </c>
      <c r="E30">
        <v>205.37</v>
      </c>
      <c r="F30">
        <v>196.8</v>
      </c>
      <c r="G30" s="14">
        <v>190.4</v>
      </c>
    </row>
    <row r="31" spans="1:7" ht="14.45" x14ac:dyDescent="0.3">
      <c r="A31" s="12">
        <v>41090</v>
      </c>
      <c r="B31" s="5">
        <v>2012</v>
      </c>
      <c r="C31" s="1">
        <v>6</v>
      </c>
      <c r="D31" s="6">
        <v>40</v>
      </c>
      <c r="E31">
        <v>46.17</v>
      </c>
      <c r="F31">
        <v>37.520000000000003</v>
      </c>
      <c r="G31" s="14">
        <v>28.1</v>
      </c>
    </row>
    <row r="32" spans="1:7" ht="14.45" x14ac:dyDescent="0.3">
      <c r="A32" s="12">
        <v>41121</v>
      </c>
      <c r="B32" s="5">
        <v>2012</v>
      </c>
      <c r="C32" s="1">
        <v>7</v>
      </c>
      <c r="D32" s="6">
        <v>0</v>
      </c>
      <c r="E32">
        <v>2.09</v>
      </c>
      <c r="F32">
        <v>0</v>
      </c>
      <c r="G32" s="14">
        <v>0</v>
      </c>
    </row>
    <row r="33" spans="1:7" ht="14.45" x14ac:dyDescent="0.3">
      <c r="A33" s="12">
        <v>41152</v>
      </c>
      <c r="B33" s="5">
        <v>2012</v>
      </c>
      <c r="C33" s="1">
        <v>8</v>
      </c>
      <c r="D33" s="6">
        <v>0</v>
      </c>
      <c r="E33">
        <v>2.31</v>
      </c>
      <c r="F33">
        <v>1.87</v>
      </c>
      <c r="G33" s="14">
        <v>1.9</v>
      </c>
    </row>
    <row r="34" spans="1:7" ht="14.45" x14ac:dyDescent="0.3">
      <c r="A34" s="12">
        <v>41182</v>
      </c>
      <c r="B34" s="5">
        <v>2012</v>
      </c>
      <c r="C34" s="1">
        <v>9</v>
      </c>
      <c r="D34" s="6">
        <v>8.5</v>
      </c>
      <c r="E34">
        <v>79.83</v>
      </c>
      <c r="F34">
        <v>61.41</v>
      </c>
      <c r="G34" s="14">
        <v>38.299999999999997</v>
      </c>
    </row>
    <row r="35" spans="1:7" ht="14.45" x14ac:dyDescent="0.3">
      <c r="A35" s="12">
        <v>41213</v>
      </c>
      <c r="B35" s="5">
        <v>2012</v>
      </c>
      <c r="C35" s="1">
        <v>10</v>
      </c>
      <c r="D35" s="6">
        <v>307.5</v>
      </c>
      <c r="E35">
        <v>374.12</v>
      </c>
      <c r="F35">
        <v>342.03</v>
      </c>
      <c r="G35" s="14">
        <v>315.39999999999998</v>
      </c>
    </row>
    <row r="36" spans="1:7" ht="14.45" x14ac:dyDescent="0.3">
      <c r="A36" s="12">
        <v>41243</v>
      </c>
      <c r="B36" s="5">
        <v>2012</v>
      </c>
      <c r="C36" s="1">
        <v>11</v>
      </c>
      <c r="D36" s="6">
        <v>582</v>
      </c>
      <c r="E36">
        <v>744.21</v>
      </c>
      <c r="F36">
        <v>711.58</v>
      </c>
      <c r="G36" s="14">
        <v>675.4</v>
      </c>
    </row>
    <row r="37" spans="1:7" thickBot="1" x14ac:dyDescent="0.35">
      <c r="A37" s="12">
        <v>41274</v>
      </c>
      <c r="B37" s="5">
        <v>2012</v>
      </c>
      <c r="C37" s="1">
        <v>12</v>
      </c>
      <c r="D37" s="6">
        <v>936</v>
      </c>
      <c r="E37">
        <v>1070.31</v>
      </c>
      <c r="F37">
        <v>1054.69</v>
      </c>
      <c r="G37" s="15">
        <v>1052.5999999999999</v>
      </c>
    </row>
    <row r="38" spans="1:7" ht="14.45" x14ac:dyDescent="0.3">
      <c r="A38" s="12">
        <v>41305</v>
      </c>
      <c r="B38" s="5">
        <v>2013</v>
      </c>
      <c r="C38" s="1">
        <v>1</v>
      </c>
      <c r="D38" s="6">
        <v>1413</v>
      </c>
      <c r="E38">
        <v>1096.1400000000001</v>
      </c>
      <c r="F38">
        <v>1083.33</v>
      </c>
      <c r="G38" s="14">
        <v>1077.4000000000001</v>
      </c>
    </row>
    <row r="39" spans="1:7" ht="14.45" x14ac:dyDescent="0.3">
      <c r="A39" s="12">
        <v>41333</v>
      </c>
      <c r="B39" s="5">
        <v>2013</v>
      </c>
      <c r="C39" s="1">
        <v>2</v>
      </c>
      <c r="D39" s="6">
        <v>1014.5</v>
      </c>
      <c r="E39">
        <v>859.63</v>
      </c>
      <c r="F39">
        <v>819.68</v>
      </c>
      <c r="G39" s="14">
        <v>769.45</v>
      </c>
    </row>
    <row r="40" spans="1:7" ht="14.45" x14ac:dyDescent="0.3">
      <c r="A40" s="12">
        <v>41364</v>
      </c>
      <c r="B40" s="5">
        <v>2013</v>
      </c>
      <c r="C40" s="1">
        <v>3</v>
      </c>
      <c r="D40" s="6">
        <v>632.5</v>
      </c>
      <c r="E40">
        <v>657.78</v>
      </c>
      <c r="F40">
        <v>620.29999999999995</v>
      </c>
      <c r="G40" s="14">
        <v>571.75</v>
      </c>
    </row>
    <row r="41" spans="1:7" ht="14.45" x14ac:dyDescent="0.3">
      <c r="A41" s="12">
        <v>41394</v>
      </c>
      <c r="B41" s="5">
        <v>2013</v>
      </c>
      <c r="C41" s="1">
        <v>4</v>
      </c>
      <c r="D41" s="6">
        <v>469</v>
      </c>
      <c r="E41">
        <v>431.81</v>
      </c>
      <c r="F41">
        <v>423.69</v>
      </c>
      <c r="G41" s="14">
        <v>416.45</v>
      </c>
    </row>
    <row r="42" spans="1:7" ht="14.45" x14ac:dyDescent="0.3">
      <c r="A42" s="12">
        <v>41425</v>
      </c>
      <c r="B42" s="5">
        <v>2013</v>
      </c>
      <c r="C42" s="1">
        <v>5</v>
      </c>
      <c r="D42" s="6">
        <v>142.5</v>
      </c>
      <c r="E42">
        <v>205.37</v>
      </c>
      <c r="F42">
        <v>196.8</v>
      </c>
      <c r="G42" s="14">
        <v>190.4</v>
      </c>
    </row>
    <row r="43" spans="1:7" ht="14.45" x14ac:dyDescent="0.3">
      <c r="A43" s="12">
        <v>41455</v>
      </c>
      <c r="B43" s="5">
        <v>2013</v>
      </c>
      <c r="C43" s="1">
        <v>6</v>
      </c>
      <c r="D43" s="6">
        <v>5.5</v>
      </c>
      <c r="E43">
        <v>46.17</v>
      </c>
      <c r="F43">
        <v>37.520000000000003</v>
      </c>
      <c r="G43" s="14">
        <v>28.1</v>
      </c>
    </row>
    <row r="44" spans="1:7" ht="14.45" x14ac:dyDescent="0.3">
      <c r="A44" s="12">
        <v>41486</v>
      </c>
      <c r="B44" s="5">
        <v>2013</v>
      </c>
      <c r="C44" s="1">
        <v>7</v>
      </c>
      <c r="D44" s="6">
        <v>0</v>
      </c>
      <c r="E44">
        <v>2.09</v>
      </c>
      <c r="F44">
        <v>0</v>
      </c>
      <c r="G44" s="14">
        <v>0</v>
      </c>
    </row>
    <row r="45" spans="1:7" ht="14.45" x14ac:dyDescent="0.3">
      <c r="A45" s="12">
        <v>41517</v>
      </c>
      <c r="B45" s="5">
        <v>2013</v>
      </c>
      <c r="C45" s="1">
        <v>8</v>
      </c>
      <c r="D45" s="6">
        <v>0</v>
      </c>
      <c r="E45">
        <v>2.31</v>
      </c>
      <c r="F45">
        <v>1.87</v>
      </c>
      <c r="G45" s="14">
        <v>1.9</v>
      </c>
    </row>
    <row r="46" spans="1:7" ht="14.45" x14ac:dyDescent="0.3">
      <c r="A46" s="12">
        <v>41547</v>
      </c>
      <c r="B46" s="5">
        <v>2013</v>
      </c>
      <c r="C46" s="1">
        <v>9</v>
      </c>
      <c r="D46" s="6">
        <v>55</v>
      </c>
      <c r="E46">
        <v>79.83</v>
      </c>
      <c r="F46">
        <v>61.41</v>
      </c>
      <c r="G46" s="14">
        <v>38.299999999999997</v>
      </c>
    </row>
    <row r="47" spans="1:7" ht="14.45" x14ac:dyDescent="0.3">
      <c r="A47" s="12">
        <v>41578</v>
      </c>
      <c r="B47" s="5">
        <v>2013</v>
      </c>
      <c r="C47" s="1">
        <v>10</v>
      </c>
      <c r="D47" s="6">
        <v>383</v>
      </c>
      <c r="E47">
        <v>374.12</v>
      </c>
      <c r="F47">
        <v>342.03</v>
      </c>
      <c r="G47" s="14">
        <v>315.39999999999998</v>
      </c>
    </row>
    <row r="48" spans="1:7" ht="14.45" x14ac:dyDescent="0.3">
      <c r="A48" s="12">
        <v>41608</v>
      </c>
      <c r="B48" s="5">
        <v>2013</v>
      </c>
      <c r="C48" s="1">
        <v>11</v>
      </c>
      <c r="D48" s="6">
        <v>614</v>
      </c>
      <c r="E48">
        <v>744.21</v>
      </c>
      <c r="F48">
        <v>711.58</v>
      </c>
      <c r="G48" s="14">
        <v>675.4</v>
      </c>
    </row>
    <row r="49" spans="1:7" thickBot="1" x14ac:dyDescent="0.35">
      <c r="A49" s="12">
        <v>41639</v>
      </c>
      <c r="B49" s="5">
        <v>2013</v>
      </c>
      <c r="C49" s="1">
        <v>12</v>
      </c>
      <c r="D49" s="6">
        <v>1242</v>
      </c>
      <c r="E49">
        <v>1070.31</v>
      </c>
      <c r="F49">
        <v>1054.69</v>
      </c>
      <c r="G49" s="15">
        <v>1052.5999999999999</v>
      </c>
    </row>
    <row r="50" spans="1:7" ht="14.45" x14ac:dyDescent="0.3">
      <c r="A50" s="12">
        <v>41670</v>
      </c>
      <c r="B50" s="5">
        <v>2014</v>
      </c>
      <c r="C50" s="1">
        <v>1</v>
      </c>
      <c r="D50" s="6">
        <v>1063</v>
      </c>
      <c r="E50">
        <v>1096.1400000000001</v>
      </c>
      <c r="F50">
        <v>1083.33</v>
      </c>
      <c r="G50" s="14">
        <v>1077.4000000000001</v>
      </c>
    </row>
    <row r="51" spans="1:7" ht="14.45" x14ac:dyDescent="0.3">
      <c r="A51" s="12">
        <v>41698</v>
      </c>
      <c r="B51" s="5">
        <v>2014</v>
      </c>
      <c r="C51" s="1">
        <v>2</v>
      </c>
      <c r="D51" s="6">
        <v>637</v>
      </c>
      <c r="E51">
        <v>859.63</v>
      </c>
      <c r="F51">
        <v>819.68</v>
      </c>
      <c r="G51" s="14">
        <v>769.45</v>
      </c>
    </row>
    <row r="52" spans="1:7" ht="14.45" x14ac:dyDescent="0.3">
      <c r="A52" s="12">
        <v>41729</v>
      </c>
      <c r="B52" s="5">
        <v>2014</v>
      </c>
      <c r="C52" s="1">
        <v>3</v>
      </c>
      <c r="D52" s="6">
        <v>487</v>
      </c>
      <c r="E52">
        <v>657.78</v>
      </c>
      <c r="F52">
        <v>620.29999999999995</v>
      </c>
      <c r="G52" s="14">
        <v>571.75</v>
      </c>
    </row>
    <row r="53" spans="1:7" ht="14.45" x14ac:dyDescent="0.3">
      <c r="A53" s="12">
        <v>41759</v>
      </c>
      <c r="B53" s="5">
        <v>2014</v>
      </c>
      <c r="C53" s="1">
        <v>4</v>
      </c>
      <c r="D53" s="6">
        <v>378</v>
      </c>
      <c r="E53">
        <v>431.81</v>
      </c>
      <c r="F53">
        <v>423.69</v>
      </c>
      <c r="G53" s="14">
        <v>416.45</v>
      </c>
    </row>
    <row r="54" spans="1:7" ht="14.45" x14ac:dyDescent="0.3">
      <c r="A54" s="12">
        <v>41790</v>
      </c>
      <c r="B54" s="5">
        <v>2014</v>
      </c>
      <c r="C54" s="1">
        <v>5</v>
      </c>
      <c r="D54" s="6">
        <v>156</v>
      </c>
      <c r="E54">
        <v>205.37</v>
      </c>
      <c r="F54">
        <v>196.8</v>
      </c>
      <c r="G54" s="14">
        <v>190.4</v>
      </c>
    </row>
    <row r="55" spans="1:7" ht="14.45" x14ac:dyDescent="0.3">
      <c r="A55" s="12">
        <v>41820</v>
      </c>
      <c r="B55" s="5">
        <v>2014</v>
      </c>
      <c r="C55" s="1">
        <v>6</v>
      </c>
      <c r="D55" s="6">
        <v>40</v>
      </c>
      <c r="E55">
        <v>46.17</v>
      </c>
      <c r="F55">
        <v>37.520000000000003</v>
      </c>
      <c r="G55" s="14">
        <v>28.1</v>
      </c>
    </row>
    <row r="56" spans="1:7" ht="14.45" x14ac:dyDescent="0.3">
      <c r="A56" s="12">
        <v>41851</v>
      </c>
      <c r="B56" s="5">
        <v>2014</v>
      </c>
      <c r="C56" s="1">
        <v>7</v>
      </c>
      <c r="D56" s="6">
        <v>0</v>
      </c>
      <c r="E56">
        <v>2.09</v>
      </c>
      <c r="F56">
        <v>0</v>
      </c>
      <c r="G56" s="14">
        <v>0</v>
      </c>
    </row>
    <row r="57" spans="1:7" ht="14.45" x14ac:dyDescent="0.3">
      <c r="A57" s="12">
        <v>41882</v>
      </c>
      <c r="B57" s="5">
        <v>2014</v>
      </c>
      <c r="C57" s="1">
        <v>8</v>
      </c>
      <c r="D57" s="6">
        <v>1</v>
      </c>
      <c r="E57">
        <v>2.31</v>
      </c>
      <c r="F57">
        <v>1.87</v>
      </c>
      <c r="G57" s="14">
        <v>1.9</v>
      </c>
    </row>
    <row r="58" spans="1:7" ht="14.45" x14ac:dyDescent="0.3">
      <c r="A58" s="12">
        <v>41912</v>
      </c>
      <c r="B58" s="5">
        <v>2014</v>
      </c>
      <c r="C58" s="1">
        <v>9</v>
      </c>
      <c r="D58" s="6">
        <v>33</v>
      </c>
      <c r="E58">
        <v>79.83</v>
      </c>
      <c r="F58">
        <v>61.41</v>
      </c>
      <c r="G58" s="14">
        <v>38.299999999999997</v>
      </c>
    </row>
    <row r="59" spans="1:7" ht="14.45" x14ac:dyDescent="0.3">
      <c r="A59" s="12">
        <v>41943</v>
      </c>
      <c r="B59" s="5">
        <v>2014</v>
      </c>
      <c r="C59" s="1">
        <v>10</v>
      </c>
      <c r="D59" s="6">
        <v>232</v>
      </c>
      <c r="E59">
        <v>374.12</v>
      </c>
      <c r="F59">
        <v>342.03</v>
      </c>
      <c r="G59" s="14">
        <v>315.39999999999998</v>
      </c>
    </row>
    <row r="60" spans="1:7" ht="14.45" x14ac:dyDescent="0.3">
      <c r="A60" s="12">
        <v>41973</v>
      </c>
      <c r="B60" s="5">
        <v>2014</v>
      </c>
      <c r="C60" s="1">
        <v>11</v>
      </c>
      <c r="D60" s="6">
        <v>706</v>
      </c>
      <c r="E60">
        <v>744.21</v>
      </c>
      <c r="F60">
        <v>711.58</v>
      </c>
      <c r="G60" s="14">
        <v>675.4</v>
      </c>
    </row>
    <row r="61" spans="1:7" thickBot="1" x14ac:dyDescent="0.35">
      <c r="A61" s="12">
        <v>42004</v>
      </c>
      <c r="B61" s="5">
        <v>2014</v>
      </c>
      <c r="C61" s="1">
        <v>12</v>
      </c>
      <c r="D61" s="6">
        <v>860</v>
      </c>
      <c r="E61">
        <v>1070.31</v>
      </c>
      <c r="F61">
        <v>1054.69</v>
      </c>
      <c r="G61" s="15">
        <v>1052.5999999999999</v>
      </c>
    </row>
    <row r="62" spans="1:7" ht="14.45" x14ac:dyDescent="0.3">
      <c r="A62" s="12">
        <v>42035</v>
      </c>
      <c r="B62" s="5">
        <v>2015</v>
      </c>
      <c r="C62" s="1">
        <v>1</v>
      </c>
      <c r="D62" s="6">
        <v>947</v>
      </c>
      <c r="E62">
        <v>1096.1400000000001</v>
      </c>
      <c r="F62">
        <v>1083.33</v>
      </c>
      <c r="G62" s="14">
        <v>1077.4000000000001</v>
      </c>
    </row>
    <row r="63" spans="1:7" ht="14.45" x14ac:dyDescent="0.3">
      <c r="A63" s="12">
        <v>42063</v>
      </c>
      <c r="B63" s="5">
        <v>2015</v>
      </c>
      <c r="C63" s="1">
        <v>2</v>
      </c>
      <c r="D63" s="6">
        <v>589</v>
      </c>
      <c r="E63">
        <v>859.63</v>
      </c>
      <c r="F63">
        <v>819.68</v>
      </c>
      <c r="G63" s="14">
        <v>769.45</v>
      </c>
    </row>
    <row r="64" spans="1:7" ht="14.45" x14ac:dyDescent="0.3">
      <c r="A64" s="12">
        <v>42094</v>
      </c>
      <c r="B64" s="5">
        <v>2015</v>
      </c>
      <c r="C64" s="1">
        <v>3</v>
      </c>
      <c r="D64" s="6">
        <v>463</v>
      </c>
      <c r="E64">
        <v>657.78</v>
      </c>
      <c r="F64">
        <v>620.29999999999995</v>
      </c>
      <c r="G64" s="14">
        <v>571.75</v>
      </c>
    </row>
    <row r="65" spans="1:7" ht="14.45" x14ac:dyDescent="0.3">
      <c r="A65" s="12">
        <v>42124</v>
      </c>
      <c r="B65" s="5">
        <v>2015</v>
      </c>
      <c r="C65" s="1">
        <v>4</v>
      </c>
      <c r="D65" s="6">
        <v>373</v>
      </c>
      <c r="E65">
        <v>431.81</v>
      </c>
      <c r="F65">
        <v>423.69</v>
      </c>
      <c r="G65" s="14">
        <v>416.45</v>
      </c>
    </row>
    <row r="66" spans="1:7" ht="14.45" x14ac:dyDescent="0.3">
      <c r="A66" s="12">
        <v>42155</v>
      </c>
      <c r="B66" s="5">
        <v>2015</v>
      </c>
      <c r="C66" s="1">
        <v>5</v>
      </c>
      <c r="D66" s="6">
        <v>182</v>
      </c>
      <c r="E66">
        <v>205.37</v>
      </c>
      <c r="F66">
        <v>196.8</v>
      </c>
      <c r="G66" s="14">
        <v>190.4</v>
      </c>
    </row>
    <row r="67" spans="1:7" ht="14.45" x14ac:dyDescent="0.3">
      <c r="A67" s="12">
        <v>42185</v>
      </c>
      <c r="B67" s="5">
        <v>2015</v>
      </c>
      <c r="C67" s="1">
        <v>6</v>
      </c>
      <c r="D67" s="6">
        <v>0</v>
      </c>
      <c r="E67">
        <v>46.17</v>
      </c>
      <c r="F67">
        <v>37.520000000000003</v>
      </c>
      <c r="G67" s="14">
        <v>28.1</v>
      </c>
    </row>
    <row r="68" spans="1:7" ht="14.45" x14ac:dyDescent="0.3">
      <c r="A68" s="12">
        <v>42216</v>
      </c>
      <c r="B68" s="5">
        <v>2015</v>
      </c>
      <c r="C68" s="1">
        <v>7</v>
      </c>
      <c r="D68" s="6">
        <v>0</v>
      </c>
      <c r="E68">
        <v>2.09</v>
      </c>
      <c r="F68">
        <v>0</v>
      </c>
      <c r="G68" s="14">
        <v>0</v>
      </c>
    </row>
    <row r="69" spans="1:7" ht="14.45" x14ac:dyDescent="0.3">
      <c r="A69" s="12">
        <v>42247</v>
      </c>
      <c r="B69" s="5">
        <v>2015</v>
      </c>
      <c r="C69" s="1">
        <v>8</v>
      </c>
      <c r="D69" s="6">
        <v>0</v>
      </c>
      <c r="E69">
        <v>2.31</v>
      </c>
      <c r="F69">
        <v>1.87</v>
      </c>
      <c r="G69" s="14">
        <v>1.9</v>
      </c>
    </row>
    <row r="70" spans="1:7" ht="14.45" x14ac:dyDescent="0.3">
      <c r="A70" s="12">
        <v>42277</v>
      </c>
      <c r="B70" s="5">
        <v>2015</v>
      </c>
      <c r="C70" s="1">
        <v>9</v>
      </c>
      <c r="D70" s="6">
        <v>34</v>
      </c>
      <c r="E70">
        <v>79.83</v>
      </c>
      <c r="F70">
        <v>61.41</v>
      </c>
      <c r="G70" s="14">
        <v>38.299999999999997</v>
      </c>
    </row>
    <row r="71" spans="1:7" ht="14.45" x14ac:dyDescent="0.3">
      <c r="A71" s="12">
        <v>42308</v>
      </c>
      <c r="B71" s="5">
        <v>2015</v>
      </c>
      <c r="C71" s="1">
        <v>10</v>
      </c>
      <c r="D71" s="6">
        <v>159</v>
      </c>
      <c r="E71">
        <v>374.12</v>
      </c>
      <c r="F71">
        <v>342.03</v>
      </c>
      <c r="G71" s="14">
        <v>315.39999999999998</v>
      </c>
    </row>
    <row r="72" spans="1:7" ht="14.45" x14ac:dyDescent="0.3">
      <c r="A72" s="12">
        <v>42338</v>
      </c>
      <c r="B72" s="5">
        <v>2015</v>
      </c>
      <c r="C72" s="1">
        <v>11</v>
      </c>
      <c r="D72" s="6">
        <v>751</v>
      </c>
      <c r="E72">
        <v>744.21</v>
      </c>
      <c r="F72">
        <v>711.58</v>
      </c>
      <c r="G72" s="14">
        <v>675.4</v>
      </c>
    </row>
    <row r="73" spans="1:7" thickBot="1" x14ac:dyDescent="0.35">
      <c r="A73" s="12">
        <v>42369</v>
      </c>
      <c r="B73" s="5">
        <v>2015</v>
      </c>
      <c r="C73" s="1">
        <v>12</v>
      </c>
      <c r="D73" s="6">
        <v>1035</v>
      </c>
      <c r="E73">
        <v>1070.31</v>
      </c>
      <c r="F73">
        <v>1054.69</v>
      </c>
      <c r="G73" s="15">
        <v>1052.5999999999999</v>
      </c>
    </row>
    <row r="74" spans="1:7" ht="14.45" x14ac:dyDescent="0.3">
      <c r="A74" s="12">
        <v>42400</v>
      </c>
      <c r="B74" s="5">
        <v>2016</v>
      </c>
      <c r="C74" s="1">
        <v>1</v>
      </c>
      <c r="D74" s="6">
        <v>1064</v>
      </c>
      <c r="E74">
        <v>1096.1400000000001</v>
      </c>
      <c r="F74">
        <v>1083.33</v>
      </c>
      <c r="G74" s="14">
        <v>1077.4000000000001</v>
      </c>
    </row>
    <row r="75" spans="1:7" ht="14.45" x14ac:dyDescent="0.3">
      <c r="A75" s="12">
        <v>42429</v>
      </c>
      <c r="B75" s="5">
        <v>2016</v>
      </c>
      <c r="C75" s="1">
        <v>2</v>
      </c>
      <c r="D75" s="6">
        <v>803</v>
      </c>
      <c r="E75">
        <v>859.63</v>
      </c>
      <c r="F75">
        <v>819.68</v>
      </c>
      <c r="G75" s="14">
        <v>769.45</v>
      </c>
    </row>
    <row r="76" spans="1:7" ht="14.45" x14ac:dyDescent="0.3">
      <c r="A76" s="12">
        <v>42460</v>
      </c>
      <c r="B76" s="5">
        <v>2016</v>
      </c>
      <c r="C76" s="1">
        <v>3</v>
      </c>
      <c r="D76" s="6">
        <v>541</v>
      </c>
      <c r="E76">
        <v>657.78</v>
      </c>
      <c r="F76">
        <v>620.29999999999995</v>
      </c>
      <c r="G76" s="14">
        <v>571.75</v>
      </c>
    </row>
    <row r="77" spans="1:7" ht="14.45" x14ac:dyDescent="0.3">
      <c r="A77" s="12">
        <v>42490</v>
      </c>
      <c r="B77" s="5">
        <v>2016</v>
      </c>
      <c r="C77" s="1">
        <v>4</v>
      </c>
      <c r="D77" s="6">
        <v>298</v>
      </c>
      <c r="E77">
        <v>431.81</v>
      </c>
      <c r="F77">
        <v>423.69</v>
      </c>
      <c r="G77" s="14">
        <v>416.45</v>
      </c>
    </row>
    <row r="78" spans="1:7" ht="14.45" x14ac:dyDescent="0.3">
      <c r="A78" s="12">
        <v>42521</v>
      </c>
      <c r="B78" s="5">
        <v>2016</v>
      </c>
      <c r="C78" s="1">
        <v>5</v>
      </c>
      <c r="D78" s="6">
        <v>136</v>
      </c>
      <c r="E78">
        <v>205.37</v>
      </c>
      <c r="F78">
        <v>196.8</v>
      </c>
      <c r="G78" s="14">
        <v>190.4</v>
      </c>
    </row>
    <row r="79" spans="1:7" ht="14.45" x14ac:dyDescent="0.3">
      <c r="A79" s="12">
        <v>42551</v>
      </c>
      <c r="B79" s="5">
        <v>2016</v>
      </c>
      <c r="C79" s="1">
        <v>6</v>
      </c>
      <c r="D79" s="6">
        <v>0</v>
      </c>
      <c r="E79">
        <v>46.17</v>
      </c>
      <c r="F79">
        <v>37.520000000000003</v>
      </c>
      <c r="G79" s="14">
        <v>28.1</v>
      </c>
    </row>
    <row r="80" spans="1:7" ht="14.45" x14ac:dyDescent="0.3">
      <c r="A80" s="12">
        <v>42582</v>
      </c>
      <c r="B80" s="5">
        <v>2016</v>
      </c>
      <c r="C80" s="1">
        <v>7</v>
      </c>
      <c r="D80" s="6">
        <v>0</v>
      </c>
      <c r="E80">
        <v>2.09</v>
      </c>
      <c r="F80">
        <v>0</v>
      </c>
      <c r="G80" s="14">
        <v>0</v>
      </c>
    </row>
    <row r="81" spans="1:7" ht="14.45" x14ac:dyDescent="0.3">
      <c r="A81" s="12">
        <v>42613</v>
      </c>
      <c r="B81" s="5">
        <v>2016</v>
      </c>
      <c r="C81" s="1">
        <v>8</v>
      </c>
      <c r="D81" s="6">
        <v>0</v>
      </c>
      <c r="E81">
        <v>2.31</v>
      </c>
      <c r="F81">
        <v>1.87</v>
      </c>
      <c r="G81" s="14">
        <v>1.9</v>
      </c>
    </row>
    <row r="82" spans="1:7" ht="14.45" x14ac:dyDescent="0.3">
      <c r="A82" s="12">
        <v>42643</v>
      </c>
      <c r="B82" s="5">
        <v>2016</v>
      </c>
      <c r="C82" s="1">
        <v>9</v>
      </c>
      <c r="D82" s="6">
        <v>51</v>
      </c>
      <c r="E82">
        <v>79.83</v>
      </c>
      <c r="F82">
        <v>61.41</v>
      </c>
      <c r="G82" s="14">
        <v>38.299999999999997</v>
      </c>
    </row>
    <row r="83" spans="1:7" ht="14.45" x14ac:dyDescent="0.3">
      <c r="A83" s="12">
        <v>42674</v>
      </c>
      <c r="B83" s="5">
        <v>2016</v>
      </c>
      <c r="C83" s="1">
        <v>10</v>
      </c>
      <c r="D83" s="6">
        <v>217</v>
      </c>
      <c r="E83">
        <v>374.12</v>
      </c>
      <c r="F83">
        <v>342.03</v>
      </c>
      <c r="G83" s="14">
        <v>315.39999999999998</v>
      </c>
    </row>
    <row r="84" spans="1:7" ht="14.45" x14ac:dyDescent="0.3">
      <c r="A84" s="12">
        <v>42704</v>
      </c>
      <c r="B84" s="5">
        <v>2016</v>
      </c>
      <c r="C84" s="1">
        <v>11</v>
      </c>
      <c r="D84" s="6">
        <v>530</v>
      </c>
      <c r="E84">
        <v>744.21</v>
      </c>
      <c r="F84">
        <v>711.58</v>
      </c>
      <c r="G84" s="14">
        <v>675.4</v>
      </c>
    </row>
    <row r="85" spans="1:7" thickBot="1" x14ac:dyDescent="0.35">
      <c r="A85" s="12">
        <v>42735</v>
      </c>
      <c r="B85" s="5">
        <v>2016</v>
      </c>
      <c r="C85" s="1">
        <v>12</v>
      </c>
      <c r="D85" s="6">
        <v>1090</v>
      </c>
      <c r="E85">
        <v>1070.31</v>
      </c>
      <c r="F85">
        <v>1054.69</v>
      </c>
      <c r="G85" s="15">
        <v>1052.5999999999999</v>
      </c>
    </row>
    <row r="86" spans="1:7" ht="14.45" x14ac:dyDescent="0.3">
      <c r="A86" s="12">
        <v>42766</v>
      </c>
      <c r="B86" s="5">
        <v>2017</v>
      </c>
      <c r="C86" s="1">
        <v>1</v>
      </c>
      <c r="D86" s="6">
        <v>1167</v>
      </c>
      <c r="E86">
        <v>1096.1400000000001</v>
      </c>
      <c r="F86">
        <v>1083.33</v>
      </c>
      <c r="G86" s="14">
        <v>1077.4000000000001</v>
      </c>
    </row>
    <row r="87" spans="1:7" ht="14.45" x14ac:dyDescent="0.3">
      <c r="A87" s="12">
        <v>42794</v>
      </c>
      <c r="B87" s="5">
        <v>2017</v>
      </c>
      <c r="C87" s="1">
        <v>2</v>
      </c>
      <c r="D87" s="6">
        <v>694</v>
      </c>
      <c r="E87">
        <v>859.63</v>
      </c>
      <c r="F87">
        <v>819.68</v>
      </c>
      <c r="G87" s="14">
        <v>769.45</v>
      </c>
    </row>
    <row r="88" spans="1:7" ht="14.45" x14ac:dyDescent="0.3">
      <c r="A88" s="12">
        <v>42825</v>
      </c>
      <c r="B88" s="5">
        <v>2017</v>
      </c>
      <c r="C88" s="1">
        <v>3</v>
      </c>
      <c r="D88" s="6">
        <v>456</v>
      </c>
      <c r="E88">
        <v>657.78</v>
      </c>
      <c r="F88">
        <v>620.29999999999995</v>
      </c>
      <c r="G88" s="14">
        <v>571.75</v>
      </c>
    </row>
    <row r="89" spans="1:7" ht="14.45" x14ac:dyDescent="0.3">
      <c r="A89" s="12">
        <v>42855</v>
      </c>
      <c r="B89" s="5">
        <v>2017</v>
      </c>
      <c r="C89" s="1">
        <v>4</v>
      </c>
      <c r="D89" s="6">
        <v>431</v>
      </c>
      <c r="E89">
        <v>431.81</v>
      </c>
      <c r="F89">
        <v>423.69</v>
      </c>
      <c r="G89" s="14">
        <v>416.45</v>
      </c>
    </row>
    <row r="90" spans="1:7" ht="14.45" x14ac:dyDescent="0.3">
      <c r="A90" s="12">
        <v>42886</v>
      </c>
      <c r="B90" s="5">
        <v>2017</v>
      </c>
      <c r="C90" s="1">
        <v>5</v>
      </c>
      <c r="D90" s="6">
        <v>141</v>
      </c>
      <c r="E90">
        <v>205.37</v>
      </c>
      <c r="F90">
        <v>196.8</v>
      </c>
      <c r="G90" s="14">
        <v>190.4</v>
      </c>
    </row>
    <row r="91" spans="1:7" ht="14.45" x14ac:dyDescent="0.3">
      <c r="A91" s="12">
        <v>42916</v>
      </c>
      <c r="B91" s="5">
        <v>2017</v>
      </c>
      <c r="C91" s="1">
        <v>6</v>
      </c>
      <c r="D91" s="6">
        <v>4</v>
      </c>
      <c r="E91">
        <v>46.17</v>
      </c>
      <c r="F91">
        <v>37.520000000000003</v>
      </c>
      <c r="G91" s="14">
        <v>28.1</v>
      </c>
    </row>
    <row r="92" spans="1:7" ht="14.45" x14ac:dyDescent="0.3">
      <c r="A92" s="12">
        <v>42947</v>
      </c>
      <c r="B92" s="5">
        <v>2017</v>
      </c>
      <c r="C92" s="1">
        <v>7</v>
      </c>
      <c r="D92" s="6">
        <v>0</v>
      </c>
      <c r="E92">
        <v>2.09</v>
      </c>
      <c r="F92">
        <v>0</v>
      </c>
      <c r="G92" s="14">
        <v>0</v>
      </c>
    </row>
    <row r="93" spans="1:7" ht="14.45" x14ac:dyDescent="0.3">
      <c r="A93" s="12">
        <v>42978</v>
      </c>
      <c r="B93" s="5">
        <v>2017</v>
      </c>
      <c r="C93" s="1">
        <v>8</v>
      </c>
      <c r="D93" s="6">
        <v>0</v>
      </c>
      <c r="E93">
        <v>2.31</v>
      </c>
      <c r="F93">
        <v>1.87</v>
      </c>
      <c r="G93" s="14">
        <v>1.9</v>
      </c>
    </row>
    <row r="94" spans="1:7" ht="14.45" x14ac:dyDescent="0.3">
      <c r="A94" s="12">
        <v>43008</v>
      </c>
      <c r="B94" s="5">
        <v>2017</v>
      </c>
      <c r="C94" s="1">
        <v>9</v>
      </c>
      <c r="D94" s="6">
        <v>131</v>
      </c>
      <c r="E94">
        <v>79.83</v>
      </c>
      <c r="F94">
        <v>61.41</v>
      </c>
      <c r="G94" s="14">
        <v>38.299999999999997</v>
      </c>
    </row>
    <row r="95" spans="1:7" ht="14.45" x14ac:dyDescent="0.3">
      <c r="A95" s="12">
        <v>43039</v>
      </c>
      <c r="B95" s="5">
        <v>2017</v>
      </c>
      <c r="C95" s="1">
        <v>10</v>
      </c>
      <c r="D95" s="6">
        <v>380</v>
      </c>
      <c r="E95">
        <v>374.12</v>
      </c>
      <c r="F95">
        <v>342.03</v>
      </c>
      <c r="G95" s="14">
        <v>315.39999999999998</v>
      </c>
    </row>
    <row r="96" spans="1:7" ht="14.45" x14ac:dyDescent="0.3">
      <c r="A96" s="12">
        <v>43069</v>
      </c>
      <c r="B96" s="5">
        <v>2017</v>
      </c>
      <c r="C96" s="1">
        <v>11</v>
      </c>
      <c r="D96" s="6">
        <v>511</v>
      </c>
      <c r="E96">
        <v>744.21</v>
      </c>
      <c r="F96">
        <v>711.58</v>
      </c>
      <c r="G96" s="14">
        <v>675.4</v>
      </c>
    </row>
    <row r="97" spans="1:7" thickBot="1" x14ac:dyDescent="0.35">
      <c r="A97" s="12">
        <v>43100</v>
      </c>
      <c r="B97" s="5">
        <v>2017</v>
      </c>
      <c r="C97" s="1">
        <v>12</v>
      </c>
      <c r="D97" s="6">
        <v>977</v>
      </c>
      <c r="E97">
        <v>1070.31</v>
      </c>
      <c r="F97">
        <v>1054.69</v>
      </c>
      <c r="G97" s="15">
        <v>1052.5999999999999</v>
      </c>
    </row>
    <row r="98" spans="1:7" ht="14.45" x14ac:dyDescent="0.3">
      <c r="A98" s="12">
        <v>43131</v>
      </c>
      <c r="B98" s="5">
        <v>2018</v>
      </c>
      <c r="C98" s="1">
        <v>1</v>
      </c>
      <c r="D98" s="6">
        <v>797</v>
      </c>
      <c r="E98">
        <v>1096.1400000000001</v>
      </c>
      <c r="F98">
        <v>1083.33</v>
      </c>
      <c r="G98" s="14">
        <v>1077.4000000000001</v>
      </c>
    </row>
    <row r="99" spans="1:7" ht="14.45" x14ac:dyDescent="0.3">
      <c r="A99" s="12">
        <v>43159</v>
      </c>
      <c r="B99" s="5">
        <v>2018</v>
      </c>
      <c r="C99" s="1">
        <v>2</v>
      </c>
      <c r="D99" s="6">
        <v>732</v>
      </c>
      <c r="E99">
        <v>859.63</v>
      </c>
      <c r="F99">
        <v>819.68</v>
      </c>
      <c r="G99" s="14">
        <v>769.45</v>
      </c>
    </row>
    <row r="100" spans="1:7" ht="14.45" x14ac:dyDescent="0.3">
      <c r="A100" s="12">
        <v>43190</v>
      </c>
      <c r="B100" s="5">
        <v>2018</v>
      </c>
      <c r="C100" s="1">
        <v>3</v>
      </c>
      <c r="D100" s="6">
        <v>566</v>
      </c>
      <c r="E100">
        <v>657.78</v>
      </c>
      <c r="F100">
        <v>620.29999999999995</v>
      </c>
      <c r="G100" s="14">
        <v>571.75</v>
      </c>
    </row>
    <row r="101" spans="1:7" ht="14.45" x14ac:dyDescent="0.3">
      <c r="A101" s="12">
        <v>43220</v>
      </c>
      <c r="B101" s="5">
        <v>2018</v>
      </c>
      <c r="C101" s="1">
        <v>4</v>
      </c>
      <c r="D101" s="6">
        <v>310</v>
      </c>
      <c r="E101">
        <v>431.81</v>
      </c>
      <c r="F101">
        <v>423.69</v>
      </c>
      <c r="G101" s="14">
        <v>416.45</v>
      </c>
    </row>
    <row r="102" spans="1:7" ht="14.45" x14ac:dyDescent="0.3">
      <c r="A102" s="12">
        <v>43251</v>
      </c>
      <c r="B102" s="5">
        <v>2018</v>
      </c>
      <c r="C102" s="1">
        <v>5</v>
      </c>
      <c r="D102" s="6">
        <v>92</v>
      </c>
      <c r="E102">
        <v>205.37</v>
      </c>
      <c r="F102">
        <v>196.8</v>
      </c>
      <c r="G102" s="14">
        <v>190.4</v>
      </c>
    </row>
    <row r="103" spans="1:7" ht="14.45" x14ac:dyDescent="0.3">
      <c r="A103" s="12">
        <v>43281</v>
      </c>
      <c r="B103" s="5">
        <v>2018</v>
      </c>
      <c r="C103" s="1">
        <v>6</v>
      </c>
      <c r="D103" s="6">
        <v>3</v>
      </c>
      <c r="E103">
        <v>46.17</v>
      </c>
      <c r="F103">
        <v>37.520000000000003</v>
      </c>
      <c r="G103" s="14">
        <v>28.1</v>
      </c>
    </row>
    <row r="104" spans="1:7" ht="14.45" x14ac:dyDescent="0.3">
      <c r="A104" s="12">
        <v>43312</v>
      </c>
      <c r="B104" s="5">
        <v>2018</v>
      </c>
      <c r="C104" s="1">
        <v>7</v>
      </c>
      <c r="D104" s="6">
        <v>0</v>
      </c>
      <c r="E104">
        <v>2.09</v>
      </c>
      <c r="F104">
        <v>0</v>
      </c>
      <c r="G104" s="14">
        <v>0</v>
      </c>
    </row>
    <row r="105" spans="1:7" ht="14.45" x14ac:dyDescent="0.3">
      <c r="A105" s="12">
        <v>43343</v>
      </c>
      <c r="B105" s="5">
        <v>2018</v>
      </c>
      <c r="C105" s="1">
        <v>8</v>
      </c>
      <c r="D105" s="6">
        <v>1</v>
      </c>
      <c r="E105">
        <v>2.31</v>
      </c>
      <c r="F105">
        <v>1.87</v>
      </c>
      <c r="G105" s="14">
        <v>1.9</v>
      </c>
    </row>
    <row r="106" spans="1:7" ht="14.45" x14ac:dyDescent="0.3">
      <c r="A106" s="12">
        <v>43373</v>
      </c>
      <c r="B106" s="5">
        <v>2018</v>
      </c>
      <c r="C106" s="1">
        <v>9</v>
      </c>
      <c r="D106" s="6">
        <v>17</v>
      </c>
      <c r="E106">
        <v>79.83</v>
      </c>
      <c r="F106">
        <v>61.41</v>
      </c>
      <c r="G106" s="14">
        <v>38.299999999999997</v>
      </c>
    </row>
    <row r="107" spans="1:7" x14ac:dyDescent="0.25">
      <c r="A107" s="12">
        <v>43404</v>
      </c>
      <c r="B107" s="5">
        <v>2018</v>
      </c>
      <c r="C107" s="1">
        <v>10</v>
      </c>
      <c r="D107" s="6">
        <v>364</v>
      </c>
      <c r="E107">
        <v>374.12</v>
      </c>
      <c r="F107">
        <v>342.03</v>
      </c>
      <c r="G107" s="14">
        <v>315.39999999999998</v>
      </c>
    </row>
    <row r="108" spans="1:7" x14ac:dyDescent="0.25">
      <c r="A108" s="12">
        <v>43434</v>
      </c>
      <c r="B108" s="5">
        <v>2018</v>
      </c>
      <c r="C108" s="1">
        <v>11</v>
      </c>
      <c r="D108" s="6">
        <v>767</v>
      </c>
      <c r="E108">
        <v>744.21</v>
      </c>
      <c r="F108">
        <v>711.58</v>
      </c>
      <c r="G108" s="14">
        <v>675.4</v>
      </c>
    </row>
    <row r="109" spans="1:7" ht="15.75" thickBot="1" x14ac:dyDescent="0.3">
      <c r="A109" s="12">
        <v>43465</v>
      </c>
      <c r="B109" s="7">
        <v>2018</v>
      </c>
      <c r="C109" s="8">
        <v>12</v>
      </c>
      <c r="D109" s="9">
        <v>1023</v>
      </c>
      <c r="E109">
        <v>1070.31</v>
      </c>
      <c r="F109">
        <v>1054.69</v>
      </c>
      <c r="G109" s="15">
        <v>1052.5999999999999</v>
      </c>
    </row>
  </sheetData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opLeftCell="A14" workbookViewId="0">
      <selection activeCell="Z14" sqref="Z14"/>
    </sheetView>
  </sheetViews>
  <sheetFormatPr defaultRowHeight="15" x14ac:dyDescent="0.25"/>
  <cols>
    <col min="1" max="1" width="9.85546875" bestFit="1" customWidth="1"/>
    <col min="2" max="2" width="13.7109375" bestFit="1" customWidth="1"/>
    <col min="3" max="3" width="6.7109375" customWidth="1"/>
    <col min="4" max="4" width="7" customWidth="1"/>
    <col min="6" max="8" width="12.28515625" customWidth="1"/>
  </cols>
  <sheetData>
    <row r="1" spans="1:8" ht="28.9" x14ac:dyDescent="0.3">
      <c r="A1" t="s">
        <v>9</v>
      </c>
      <c r="B1" s="2" t="s">
        <v>0</v>
      </c>
      <c r="C1" s="3" t="s">
        <v>1</v>
      </c>
      <c r="D1" s="4" t="s">
        <v>3</v>
      </c>
      <c r="E1" s="11" t="s">
        <v>7</v>
      </c>
      <c r="F1" s="11" t="s">
        <v>22</v>
      </c>
      <c r="G1" s="11" t="s">
        <v>23</v>
      </c>
      <c r="H1" s="11"/>
    </row>
    <row r="2" spans="1:8" ht="14.45" x14ac:dyDescent="0.3">
      <c r="A2" s="12">
        <v>41670</v>
      </c>
      <c r="B2" s="5">
        <v>2014</v>
      </c>
      <c r="C2" s="1">
        <v>1</v>
      </c>
      <c r="D2" s="6">
        <v>1063</v>
      </c>
      <c r="E2">
        <v>1096.1400000000001</v>
      </c>
      <c r="F2">
        <v>1083.33</v>
      </c>
      <c r="G2">
        <v>1077.4000000000001</v>
      </c>
    </row>
    <row r="3" spans="1:8" ht="14.45" x14ac:dyDescent="0.3">
      <c r="A3" s="12">
        <v>41698</v>
      </c>
      <c r="B3" s="5">
        <v>2014</v>
      </c>
      <c r="C3" s="1">
        <v>2</v>
      </c>
      <c r="D3" s="6">
        <v>637</v>
      </c>
      <c r="E3">
        <v>859.63</v>
      </c>
      <c r="F3">
        <v>819.68</v>
      </c>
      <c r="G3">
        <v>769.45</v>
      </c>
    </row>
    <row r="4" spans="1:8" ht="14.45" x14ac:dyDescent="0.3">
      <c r="A4" s="12">
        <v>41729</v>
      </c>
      <c r="B4" s="5">
        <v>2014</v>
      </c>
      <c r="C4" s="1">
        <v>3</v>
      </c>
      <c r="D4" s="6">
        <v>487</v>
      </c>
      <c r="E4">
        <v>657.78</v>
      </c>
      <c r="F4">
        <v>620.29999999999995</v>
      </c>
      <c r="G4">
        <v>571.75</v>
      </c>
    </row>
    <row r="5" spans="1:8" ht="14.45" x14ac:dyDescent="0.3">
      <c r="A5" s="12">
        <v>41759</v>
      </c>
      <c r="B5" s="5">
        <v>2014</v>
      </c>
      <c r="C5" s="1">
        <v>4</v>
      </c>
      <c r="D5" s="6">
        <v>378</v>
      </c>
      <c r="E5">
        <v>431.81</v>
      </c>
      <c r="F5">
        <v>423.69</v>
      </c>
      <c r="G5">
        <v>416.45</v>
      </c>
    </row>
    <row r="6" spans="1:8" ht="14.45" x14ac:dyDescent="0.3">
      <c r="A6" s="12">
        <v>41790</v>
      </c>
      <c r="B6" s="5">
        <v>2014</v>
      </c>
      <c r="C6" s="1">
        <v>5</v>
      </c>
      <c r="D6" s="6">
        <v>156</v>
      </c>
      <c r="E6">
        <v>205.37</v>
      </c>
      <c r="F6">
        <v>196.8</v>
      </c>
      <c r="G6">
        <v>190.4</v>
      </c>
    </row>
    <row r="7" spans="1:8" ht="14.45" x14ac:dyDescent="0.3">
      <c r="A7" s="12">
        <v>41943</v>
      </c>
      <c r="B7" s="5">
        <v>2014</v>
      </c>
      <c r="C7" s="1">
        <v>10</v>
      </c>
      <c r="D7" s="6">
        <v>232</v>
      </c>
      <c r="E7">
        <v>374.12</v>
      </c>
      <c r="F7">
        <v>342.03</v>
      </c>
      <c r="G7">
        <v>315.39999999999998</v>
      </c>
    </row>
    <row r="8" spans="1:8" ht="14.45" x14ac:dyDescent="0.3">
      <c r="A8" s="12">
        <v>41973</v>
      </c>
      <c r="B8" s="5">
        <v>2014</v>
      </c>
      <c r="C8" s="1">
        <v>11</v>
      </c>
      <c r="D8" s="6">
        <v>706</v>
      </c>
      <c r="E8">
        <v>744.21</v>
      </c>
      <c r="F8">
        <v>711.58</v>
      </c>
      <c r="G8">
        <v>675.4</v>
      </c>
    </row>
    <row r="9" spans="1:8" ht="14.45" x14ac:dyDescent="0.3">
      <c r="A9" s="12">
        <v>42004</v>
      </c>
      <c r="B9" s="5">
        <v>2014</v>
      </c>
      <c r="C9" s="1">
        <v>12</v>
      </c>
      <c r="D9" s="6">
        <v>860</v>
      </c>
      <c r="E9">
        <v>1070.31</v>
      </c>
      <c r="F9">
        <v>1054.69</v>
      </c>
      <c r="G9">
        <v>1052.5999999999999</v>
      </c>
    </row>
    <row r="10" spans="1:8" ht="14.45" x14ac:dyDescent="0.3">
      <c r="A10" s="12">
        <v>42035</v>
      </c>
      <c r="B10" s="5">
        <v>2015</v>
      </c>
      <c r="C10" s="1">
        <v>1</v>
      </c>
      <c r="D10" s="6">
        <v>947</v>
      </c>
      <c r="E10">
        <v>1096.1400000000001</v>
      </c>
      <c r="F10">
        <v>1083.33</v>
      </c>
      <c r="G10" s="14">
        <v>1077.4000000000001</v>
      </c>
    </row>
    <row r="11" spans="1:8" ht="14.45" x14ac:dyDescent="0.3">
      <c r="A11" s="12">
        <v>42063</v>
      </c>
      <c r="B11" s="5">
        <v>2015</v>
      </c>
      <c r="C11" s="1">
        <v>2</v>
      </c>
      <c r="D11" s="6">
        <v>589</v>
      </c>
      <c r="E11">
        <v>859.63</v>
      </c>
      <c r="F11">
        <v>819.68</v>
      </c>
      <c r="G11" s="14">
        <v>769.45</v>
      </c>
    </row>
    <row r="12" spans="1:8" ht="14.45" x14ac:dyDescent="0.3">
      <c r="A12" s="12">
        <v>42094</v>
      </c>
      <c r="B12" s="5">
        <v>2015</v>
      </c>
      <c r="C12" s="1">
        <v>3</v>
      </c>
      <c r="D12" s="6">
        <v>463</v>
      </c>
      <c r="E12">
        <v>657.78</v>
      </c>
      <c r="F12">
        <v>620.29999999999995</v>
      </c>
      <c r="G12" s="14">
        <v>571.75</v>
      </c>
    </row>
    <row r="13" spans="1:8" ht="14.45" x14ac:dyDescent="0.3">
      <c r="A13" s="12">
        <v>42124</v>
      </c>
      <c r="B13" s="5">
        <v>2015</v>
      </c>
      <c r="C13" s="1">
        <v>4</v>
      </c>
      <c r="D13" s="6">
        <v>373</v>
      </c>
      <c r="E13">
        <v>431.81</v>
      </c>
      <c r="F13">
        <v>423.69</v>
      </c>
      <c r="G13" s="14">
        <v>416.45</v>
      </c>
    </row>
    <row r="14" spans="1:8" ht="14.45" x14ac:dyDescent="0.3">
      <c r="A14" s="12">
        <v>42155</v>
      </c>
      <c r="B14" s="5">
        <v>2015</v>
      </c>
      <c r="C14" s="1">
        <v>5</v>
      </c>
      <c r="D14" s="6">
        <v>182</v>
      </c>
      <c r="E14">
        <v>205.37</v>
      </c>
      <c r="F14">
        <v>196.8</v>
      </c>
      <c r="G14" s="14">
        <v>190.4</v>
      </c>
    </row>
    <row r="15" spans="1:8" ht="14.45" x14ac:dyDescent="0.3">
      <c r="A15" s="12">
        <v>42308</v>
      </c>
      <c r="B15" s="5">
        <v>2015</v>
      </c>
      <c r="C15" s="1">
        <v>10</v>
      </c>
      <c r="D15" s="6">
        <v>159</v>
      </c>
      <c r="E15">
        <v>374.12</v>
      </c>
      <c r="F15">
        <v>342.03</v>
      </c>
      <c r="G15" s="14">
        <v>315.39999999999998</v>
      </c>
    </row>
    <row r="16" spans="1:8" ht="14.45" x14ac:dyDescent="0.3">
      <c r="A16" s="12">
        <v>42338</v>
      </c>
      <c r="B16" s="5">
        <v>2015</v>
      </c>
      <c r="C16" s="1">
        <v>11</v>
      </c>
      <c r="D16" s="6">
        <v>751</v>
      </c>
      <c r="E16">
        <v>744.21</v>
      </c>
      <c r="F16">
        <v>711.58</v>
      </c>
      <c r="G16" s="14">
        <v>675.4</v>
      </c>
    </row>
    <row r="17" spans="1:7" thickBot="1" x14ac:dyDescent="0.35">
      <c r="A17" s="12">
        <v>42369</v>
      </c>
      <c r="B17" s="5">
        <v>2015</v>
      </c>
      <c r="C17" s="1">
        <v>12</v>
      </c>
      <c r="D17" s="6">
        <v>1035</v>
      </c>
      <c r="E17">
        <v>1070.31</v>
      </c>
      <c r="F17">
        <v>1054.69</v>
      </c>
      <c r="G17" s="15">
        <v>1052.5999999999999</v>
      </c>
    </row>
    <row r="18" spans="1:7" ht="14.45" x14ac:dyDescent="0.3">
      <c r="A18" s="12">
        <v>42400</v>
      </c>
      <c r="B18" s="5">
        <v>2016</v>
      </c>
      <c r="C18" s="1">
        <v>1</v>
      </c>
      <c r="D18" s="6">
        <v>1064</v>
      </c>
      <c r="E18">
        <v>1096.1400000000001</v>
      </c>
      <c r="F18">
        <v>1083.33</v>
      </c>
      <c r="G18" s="14">
        <v>1077.4000000000001</v>
      </c>
    </row>
    <row r="19" spans="1:7" ht="14.45" x14ac:dyDescent="0.3">
      <c r="A19" s="12">
        <v>42429</v>
      </c>
      <c r="B19" s="5">
        <v>2016</v>
      </c>
      <c r="C19" s="1">
        <v>2</v>
      </c>
      <c r="D19" s="6">
        <v>803</v>
      </c>
      <c r="E19">
        <v>859.63</v>
      </c>
      <c r="F19">
        <v>819.68</v>
      </c>
      <c r="G19" s="14">
        <v>769.45</v>
      </c>
    </row>
    <row r="20" spans="1:7" ht="14.45" x14ac:dyDescent="0.3">
      <c r="A20" s="12">
        <v>42460</v>
      </c>
      <c r="B20" s="5">
        <v>2016</v>
      </c>
      <c r="C20" s="1">
        <v>3</v>
      </c>
      <c r="D20" s="6">
        <v>541</v>
      </c>
      <c r="E20">
        <v>657.78</v>
      </c>
      <c r="F20">
        <v>620.29999999999995</v>
      </c>
      <c r="G20" s="14">
        <v>571.75</v>
      </c>
    </row>
    <row r="21" spans="1:7" ht="14.45" x14ac:dyDescent="0.3">
      <c r="A21" s="12">
        <v>42490</v>
      </c>
      <c r="B21" s="5">
        <v>2016</v>
      </c>
      <c r="C21" s="1">
        <v>4</v>
      </c>
      <c r="D21" s="6">
        <v>298</v>
      </c>
      <c r="E21">
        <v>431.81</v>
      </c>
      <c r="F21">
        <v>423.69</v>
      </c>
      <c r="G21" s="14">
        <v>416.45</v>
      </c>
    </row>
    <row r="22" spans="1:7" ht="14.45" x14ac:dyDescent="0.3">
      <c r="A22" s="12">
        <v>42521</v>
      </c>
      <c r="B22" s="5">
        <v>2016</v>
      </c>
      <c r="C22" s="1">
        <v>5</v>
      </c>
      <c r="D22" s="6">
        <v>136</v>
      </c>
      <c r="E22">
        <v>205.37</v>
      </c>
      <c r="F22">
        <v>196.8</v>
      </c>
      <c r="G22" s="14">
        <v>190.4</v>
      </c>
    </row>
    <row r="23" spans="1:7" ht="14.45" x14ac:dyDescent="0.3">
      <c r="A23" s="12">
        <v>42674</v>
      </c>
      <c r="B23" s="5">
        <v>2016</v>
      </c>
      <c r="C23" s="1">
        <v>10</v>
      </c>
      <c r="D23" s="6">
        <v>217</v>
      </c>
      <c r="E23">
        <v>374.12</v>
      </c>
      <c r="F23">
        <v>342.03</v>
      </c>
      <c r="G23" s="14">
        <v>315.39999999999998</v>
      </c>
    </row>
    <row r="24" spans="1:7" ht="14.45" x14ac:dyDescent="0.3">
      <c r="A24" s="12">
        <v>42704</v>
      </c>
      <c r="B24" s="5">
        <v>2016</v>
      </c>
      <c r="C24" s="1">
        <v>11</v>
      </c>
      <c r="D24" s="6">
        <v>530</v>
      </c>
      <c r="E24">
        <v>744.21</v>
      </c>
      <c r="F24">
        <v>711.58</v>
      </c>
      <c r="G24" s="14">
        <v>675.4</v>
      </c>
    </row>
    <row r="25" spans="1:7" thickBot="1" x14ac:dyDescent="0.35">
      <c r="A25" s="12">
        <v>42735</v>
      </c>
      <c r="B25" s="5">
        <v>2016</v>
      </c>
      <c r="C25" s="1">
        <v>12</v>
      </c>
      <c r="D25" s="6">
        <v>1090</v>
      </c>
      <c r="E25">
        <v>1070.31</v>
      </c>
      <c r="F25">
        <v>1054.69</v>
      </c>
      <c r="G25" s="15">
        <v>1052.5999999999999</v>
      </c>
    </row>
    <row r="26" spans="1:7" ht="14.45" x14ac:dyDescent="0.3">
      <c r="A26" s="12">
        <v>42766</v>
      </c>
      <c r="B26" s="5">
        <v>2017</v>
      </c>
      <c r="C26" s="1">
        <v>1</v>
      </c>
      <c r="D26" s="6">
        <v>1167</v>
      </c>
      <c r="E26">
        <v>1096.1400000000001</v>
      </c>
      <c r="F26">
        <v>1083.33</v>
      </c>
      <c r="G26" s="14">
        <v>1077.4000000000001</v>
      </c>
    </row>
    <row r="27" spans="1:7" ht="14.45" x14ac:dyDescent="0.3">
      <c r="A27" s="12">
        <v>42794</v>
      </c>
      <c r="B27" s="5">
        <v>2017</v>
      </c>
      <c r="C27" s="1">
        <v>2</v>
      </c>
      <c r="D27" s="6">
        <v>694</v>
      </c>
      <c r="E27">
        <v>859.63</v>
      </c>
      <c r="F27">
        <v>819.68</v>
      </c>
      <c r="G27" s="14">
        <v>769.45</v>
      </c>
    </row>
    <row r="28" spans="1:7" ht="14.45" x14ac:dyDescent="0.3">
      <c r="A28" s="12">
        <v>42825</v>
      </c>
      <c r="B28" s="5">
        <v>2017</v>
      </c>
      <c r="C28" s="1">
        <v>3</v>
      </c>
      <c r="D28" s="6">
        <v>456</v>
      </c>
      <c r="E28">
        <v>657.78</v>
      </c>
      <c r="F28">
        <v>620.29999999999995</v>
      </c>
      <c r="G28" s="14">
        <v>571.75</v>
      </c>
    </row>
    <row r="29" spans="1:7" ht="14.45" x14ac:dyDescent="0.3">
      <c r="A29" s="12">
        <v>42855</v>
      </c>
      <c r="B29" s="5">
        <v>2017</v>
      </c>
      <c r="C29" s="1">
        <v>4</v>
      </c>
      <c r="D29" s="6">
        <v>431</v>
      </c>
      <c r="E29">
        <v>431.81</v>
      </c>
      <c r="F29">
        <v>423.69</v>
      </c>
      <c r="G29" s="14">
        <v>416.45</v>
      </c>
    </row>
    <row r="30" spans="1:7" ht="14.45" x14ac:dyDescent="0.3">
      <c r="A30" s="12">
        <v>42886</v>
      </c>
      <c r="B30" s="5">
        <v>2017</v>
      </c>
      <c r="C30" s="1">
        <v>5</v>
      </c>
      <c r="D30" s="6">
        <v>141</v>
      </c>
      <c r="E30">
        <v>205.37</v>
      </c>
      <c r="F30">
        <v>196.8</v>
      </c>
      <c r="G30" s="14">
        <v>190.4</v>
      </c>
    </row>
    <row r="31" spans="1:7" ht="14.45" x14ac:dyDescent="0.3">
      <c r="A31" s="12">
        <v>43039</v>
      </c>
      <c r="B31" s="5">
        <v>2017</v>
      </c>
      <c r="C31" s="1">
        <v>10</v>
      </c>
      <c r="D31" s="6">
        <v>380</v>
      </c>
      <c r="E31">
        <v>374.12</v>
      </c>
      <c r="F31">
        <v>342.03</v>
      </c>
      <c r="G31" s="14">
        <v>315.39999999999998</v>
      </c>
    </row>
    <row r="32" spans="1:7" ht="14.45" x14ac:dyDescent="0.3">
      <c r="A32" s="12">
        <v>43069</v>
      </c>
      <c r="B32" s="5">
        <v>2017</v>
      </c>
      <c r="C32" s="1">
        <v>11</v>
      </c>
      <c r="D32" s="6">
        <v>511</v>
      </c>
      <c r="E32">
        <v>744.21</v>
      </c>
      <c r="F32">
        <v>711.58</v>
      </c>
      <c r="G32" s="14">
        <v>675.4</v>
      </c>
    </row>
    <row r="33" spans="1:7" thickBot="1" x14ac:dyDescent="0.35">
      <c r="A33" s="12">
        <v>43100</v>
      </c>
      <c r="B33" s="5">
        <v>2017</v>
      </c>
      <c r="C33" s="1">
        <v>12</v>
      </c>
      <c r="D33" s="6">
        <v>977</v>
      </c>
      <c r="E33">
        <v>1070.31</v>
      </c>
      <c r="F33">
        <v>1054.69</v>
      </c>
      <c r="G33" s="15">
        <v>1052.5999999999999</v>
      </c>
    </row>
    <row r="34" spans="1:7" ht="14.45" x14ac:dyDescent="0.3">
      <c r="A34" s="12">
        <v>43131</v>
      </c>
      <c r="B34" s="5">
        <v>2018</v>
      </c>
      <c r="C34" s="1">
        <v>1</v>
      </c>
      <c r="D34" s="6">
        <v>797</v>
      </c>
      <c r="E34">
        <v>1096.1400000000001</v>
      </c>
      <c r="F34">
        <v>1083.33</v>
      </c>
      <c r="G34" s="14">
        <v>1077.4000000000001</v>
      </c>
    </row>
    <row r="35" spans="1:7" ht="14.45" x14ac:dyDescent="0.3">
      <c r="A35" s="12">
        <v>43159</v>
      </c>
      <c r="B35" s="5">
        <v>2018</v>
      </c>
      <c r="C35" s="1">
        <v>2</v>
      </c>
      <c r="D35" s="6">
        <v>732</v>
      </c>
      <c r="E35">
        <v>859.63</v>
      </c>
      <c r="F35">
        <v>819.68</v>
      </c>
      <c r="G35" s="14">
        <v>769.45</v>
      </c>
    </row>
    <row r="36" spans="1:7" ht="14.45" x14ac:dyDescent="0.3">
      <c r="A36" s="12">
        <v>43190</v>
      </c>
      <c r="B36" s="5">
        <v>2018</v>
      </c>
      <c r="C36" s="1">
        <v>3</v>
      </c>
      <c r="D36" s="6">
        <v>566</v>
      </c>
      <c r="E36">
        <v>657.78</v>
      </c>
      <c r="F36">
        <v>620.29999999999995</v>
      </c>
      <c r="G36" s="14">
        <v>571.75</v>
      </c>
    </row>
    <row r="37" spans="1:7" ht="14.45" x14ac:dyDescent="0.3">
      <c r="A37" s="12">
        <v>43220</v>
      </c>
      <c r="B37" s="5">
        <v>2018</v>
      </c>
      <c r="C37" s="1">
        <v>4</v>
      </c>
      <c r="D37" s="6">
        <v>310</v>
      </c>
      <c r="E37">
        <v>431.81</v>
      </c>
      <c r="F37">
        <v>423.69</v>
      </c>
      <c r="G37" s="14">
        <v>416.45</v>
      </c>
    </row>
    <row r="38" spans="1:7" ht="14.45" x14ac:dyDescent="0.3">
      <c r="A38" s="12">
        <v>43251</v>
      </c>
      <c r="B38" s="5">
        <v>2018</v>
      </c>
      <c r="C38" s="1">
        <v>5</v>
      </c>
      <c r="D38" s="6">
        <v>92</v>
      </c>
      <c r="E38">
        <v>205.37</v>
      </c>
      <c r="F38">
        <v>196.8</v>
      </c>
      <c r="G38" s="14">
        <v>190.4</v>
      </c>
    </row>
    <row r="39" spans="1:7" ht="14.45" x14ac:dyDescent="0.3">
      <c r="A39" s="12">
        <v>43404</v>
      </c>
      <c r="B39" s="5">
        <v>2018</v>
      </c>
      <c r="C39" s="1">
        <v>10</v>
      </c>
      <c r="D39" s="6">
        <v>364</v>
      </c>
      <c r="E39">
        <v>374.12</v>
      </c>
      <c r="F39">
        <v>342.03</v>
      </c>
      <c r="G39" s="14">
        <v>315.39999999999998</v>
      </c>
    </row>
    <row r="40" spans="1:7" x14ac:dyDescent="0.25">
      <c r="A40" s="12">
        <v>43434</v>
      </c>
      <c r="B40" s="5">
        <v>2018</v>
      </c>
      <c r="C40" s="1">
        <v>11</v>
      </c>
      <c r="D40" s="6">
        <v>767</v>
      </c>
      <c r="E40">
        <v>744.21</v>
      </c>
      <c r="F40">
        <v>711.58</v>
      </c>
      <c r="G40" s="14">
        <v>675.4</v>
      </c>
    </row>
    <row r="41" spans="1:7" ht="15.75" thickBot="1" x14ac:dyDescent="0.3">
      <c r="A41" s="12">
        <v>43465</v>
      </c>
      <c r="B41" s="7">
        <v>2018</v>
      </c>
      <c r="C41" s="8">
        <v>12</v>
      </c>
      <c r="D41" s="9">
        <v>1023</v>
      </c>
      <c r="E41">
        <v>1070.31</v>
      </c>
      <c r="F41">
        <v>1054.69</v>
      </c>
      <c r="G41" s="15">
        <v>1052.5999999999999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7"/>
  <sheetViews>
    <sheetView view="pageLayout" topLeftCell="A10" zoomScaleNormal="100" workbookViewId="0">
      <selection activeCell="O39" sqref="O39"/>
    </sheetView>
  </sheetViews>
  <sheetFormatPr defaultRowHeight="15" x14ac:dyDescent="0.25"/>
  <sheetData>
    <row r="2" spans="2:15" ht="14.45" x14ac:dyDescent="0.3">
      <c r="O2" s="19"/>
    </row>
    <row r="3" spans="2:15" ht="14.45" x14ac:dyDescent="0.3">
      <c r="O3" s="19"/>
    </row>
    <row r="4" spans="2:15" ht="14.45" x14ac:dyDescent="0.3">
      <c r="O4" s="19"/>
    </row>
    <row r="5" spans="2:15" ht="14.45" x14ac:dyDescent="0.3">
      <c r="O5" s="19"/>
    </row>
    <row r="6" spans="2:15" ht="31.15" x14ac:dyDescent="0.6">
      <c r="B6" s="27" t="s">
        <v>27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5" ht="18" x14ac:dyDescent="0.35">
      <c r="B7" s="28" t="s">
        <v>28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</sheetData>
  <mergeCells count="2">
    <mergeCell ref="B6:N6"/>
    <mergeCell ref="B7:N7"/>
  </mergeCells>
  <pageMargins left="0.7" right="0.7" top="0.75" bottom="0.75" header="0.3" footer="0.3"/>
  <pageSetup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4"/>
  <sheetViews>
    <sheetView tabSelected="1" view="pageLayout" zoomScaleNormal="100" workbookViewId="0">
      <selection activeCell="F27" sqref="F27"/>
    </sheetView>
  </sheetViews>
  <sheetFormatPr defaultRowHeight="15" x14ac:dyDescent="0.25"/>
  <cols>
    <col min="1" max="1" width="5.7109375" customWidth="1"/>
    <col min="2" max="2" width="5.28515625" customWidth="1"/>
    <col min="3" max="3" width="7.85546875" customWidth="1"/>
    <col min="4" max="4" width="16.5703125" customWidth="1"/>
    <col min="5" max="5" width="17.5703125" customWidth="1"/>
    <col min="6" max="6" width="15.5703125" customWidth="1"/>
  </cols>
  <sheetData>
    <row r="1" spans="1:10" x14ac:dyDescent="0.25">
      <c r="H1" s="19" t="s">
        <v>25</v>
      </c>
      <c r="I1" s="20"/>
    </row>
    <row r="2" spans="1:10" x14ac:dyDescent="0.25">
      <c r="H2" s="19" t="s">
        <v>26</v>
      </c>
      <c r="I2" s="20"/>
    </row>
    <row r="3" spans="1:10" x14ac:dyDescent="0.25">
      <c r="H3" s="19" t="s">
        <v>39</v>
      </c>
      <c r="I3" s="20"/>
    </row>
    <row r="4" spans="1:10" x14ac:dyDescent="0.25">
      <c r="H4" s="19" t="s">
        <v>38</v>
      </c>
    </row>
    <row r="5" spans="1:10" x14ac:dyDescent="0.25">
      <c r="J5" s="19"/>
    </row>
    <row r="6" spans="1:10" ht="18.75" x14ac:dyDescent="0.3">
      <c r="A6" s="25"/>
      <c r="B6" s="25"/>
      <c r="C6" s="26" t="s">
        <v>37</v>
      </c>
      <c r="D6" s="26"/>
      <c r="E6" s="26"/>
      <c r="F6" s="26"/>
      <c r="J6" s="19"/>
    </row>
    <row r="7" spans="1:10" x14ac:dyDescent="0.25">
      <c r="J7" s="19"/>
    </row>
    <row r="8" spans="1:10" x14ac:dyDescent="0.25">
      <c r="D8" s="24" t="s">
        <v>34</v>
      </c>
      <c r="E8" s="24" t="s">
        <v>35</v>
      </c>
      <c r="F8" s="24" t="s">
        <v>36</v>
      </c>
    </row>
    <row r="9" spans="1:10" x14ac:dyDescent="0.25">
      <c r="B9" s="21"/>
      <c r="C9" s="21"/>
      <c r="D9" s="21" t="s">
        <v>29</v>
      </c>
      <c r="E9" s="21" t="s">
        <v>29</v>
      </c>
      <c r="F9" s="21"/>
    </row>
    <row r="10" spans="1:10" x14ac:dyDescent="0.25">
      <c r="B10" s="21"/>
      <c r="C10" s="21"/>
      <c r="D10" s="21" t="s">
        <v>30</v>
      </c>
      <c r="E10" s="21" t="s">
        <v>31</v>
      </c>
      <c r="F10" s="21"/>
    </row>
    <row r="11" spans="1:10" x14ac:dyDescent="0.25">
      <c r="B11" s="21" t="s">
        <v>32</v>
      </c>
      <c r="C11" s="21" t="s">
        <v>4</v>
      </c>
      <c r="D11" s="21" t="s">
        <v>33</v>
      </c>
      <c r="E11" s="21" t="s">
        <v>33</v>
      </c>
      <c r="F11" s="21" t="s">
        <v>24</v>
      </c>
    </row>
    <row r="12" spans="1:10" x14ac:dyDescent="0.25">
      <c r="A12" s="24">
        <v>1</v>
      </c>
      <c r="B12">
        <v>2018</v>
      </c>
      <c r="C12" t="s">
        <v>10</v>
      </c>
      <c r="D12" s="22">
        <v>21070725.29250348</v>
      </c>
      <c r="E12" s="22">
        <v>20936249.890613548</v>
      </c>
      <c r="F12" s="22">
        <v>-134475.40188993141</v>
      </c>
    </row>
    <row r="13" spans="1:10" x14ac:dyDescent="0.25">
      <c r="A13" s="24">
        <v>2</v>
      </c>
      <c r="B13">
        <v>2018</v>
      </c>
      <c r="C13" t="s">
        <v>11</v>
      </c>
      <c r="D13" s="22">
        <v>19036559.882305752</v>
      </c>
      <c r="E13" s="22">
        <v>18459274.305951271</v>
      </c>
      <c r="F13" s="22">
        <v>-577285.57635448128</v>
      </c>
    </row>
    <row r="14" spans="1:10" x14ac:dyDescent="0.25">
      <c r="A14" s="24">
        <v>3</v>
      </c>
      <c r="B14">
        <v>2018</v>
      </c>
      <c r="C14" t="s">
        <v>12</v>
      </c>
      <c r="D14" s="22">
        <v>13799529.752477007</v>
      </c>
      <c r="E14" s="22">
        <v>13564788.546808068</v>
      </c>
      <c r="F14" s="22">
        <v>-234741.20566893928</v>
      </c>
    </row>
    <row r="15" spans="1:10" x14ac:dyDescent="0.25">
      <c r="A15" s="24">
        <v>4</v>
      </c>
      <c r="B15">
        <v>2018</v>
      </c>
      <c r="C15" t="s">
        <v>13</v>
      </c>
      <c r="D15" s="22">
        <v>11813453.320461823</v>
      </c>
      <c r="E15" s="22">
        <v>11387836.524507519</v>
      </c>
      <c r="F15" s="22">
        <v>-425616.79595430382</v>
      </c>
    </row>
    <row r="16" spans="1:10" x14ac:dyDescent="0.25">
      <c r="A16" s="24">
        <v>5</v>
      </c>
      <c r="B16">
        <v>2018</v>
      </c>
      <c r="C16" t="s">
        <v>14</v>
      </c>
      <c r="D16" s="22">
        <v>6726900.0703885062</v>
      </c>
      <c r="E16" s="22">
        <v>6808183.7921756525</v>
      </c>
      <c r="F16" s="22">
        <v>81283.721787146293</v>
      </c>
    </row>
    <row r="17" spans="1:6" x14ac:dyDescent="0.25">
      <c r="A17" s="24">
        <v>6</v>
      </c>
      <c r="B17">
        <v>2018</v>
      </c>
      <c r="C17" t="s">
        <v>15</v>
      </c>
      <c r="D17" s="22">
        <v>4337810.2480818965</v>
      </c>
      <c r="E17" s="22">
        <v>4232230.5627559749</v>
      </c>
      <c r="F17" s="22">
        <v>-105579.68532592151</v>
      </c>
    </row>
    <row r="18" spans="1:6" x14ac:dyDescent="0.25">
      <c r="A18" s="24">
        <v>7</v>
      </c>
      <c r="B18">
        <v>2018</v>
      </c>
      <c r="C18" t="s">
        <v>16</v>
      </c>
      <c r="D18" s="22">
        <v>2412530.2167729088</v>
      </c>
      <c r="E18" s="22">
        <v>2280387.5981029603</v>
      </c>
      <c r="F18" s="22">
        <v>-132142.61866994854</v>
      </c>
    </row>
    <row r="19" spans="1:6" x14ac:dyDescent="0.25">
      <c r="A19" s="24">
        <v>8</v>
      </c>
      <c r="B19">
        <v>2018</v>
      </c>
      <c r="C19" t="s">
        <v>17</v>
      </c>
      <c r="D19" s="22">
        <v>2125536.2210150971</v>
      </c>
      <c r="E19" s="22">
        <v>2105849.7830303018</v>
      </c>
      <c r="F19" s="22">
        <v>-19686.43798479531</v>
      </c>
    </row>
    <row r="20" spans="1:6" x14ac:dyDescent="0.25">
      <c r="A20" s="24">
        <v>9</v>
      </c>
      <c r="B20">
        <v>2018</v>
      </c>
      <c r="C20" t="s">
        <v>18</v>
      </c>
      <c r="D20" s="22">
        <v>2637057.2772968914</v>
      </c>
      <c r="E20" s="22">
        <v>2397050.5220013023</v>
      </c>
      <c r="F20" s="22">
        <v>-240006.7552955891</v>
      </c>
    </row>
    <row r="21" spans="1:6" x14ac:dyDescent="0.25">
      <c r="A21" s="24">
        <v>10</v>
      </c>
      <c r="B21">
        <v>2018</v>
      </c>
      <c r="C21" t="s">
        <v>19</v>
      </c>
      <c r="D21" s="22">
        <v>3867752.9246769082</v>
      </c>
      <c r="E21" s="22">
        <v>3663528.3108497784</v>
      </c>
      <c r="F21" s="22">
        <v>-204224.61382712983</v>
      </c>
    </row>
    <row r="22" spans="1:6" x14ac:dyDescent="0.25">
      <c r="A22" s="24">
        <v>11</v>
      </c>
      <c r="B22">
        <v>2018</v>
      </c>
      <c r="C22" t="s">
        <v>20</v>
      </c>
      <c r="D22" s="22">
        <v>8593367.8099379726</v>
      </c>
      <c r="E22" s="22">
        <v>8180551.141487754</v>
      </c>
      <c r="F22" s="22">
        <v>-412816.66845021863</v>
      </c>
    </row>
    <row r="23" spans="1:6" ht="15.75" thickBot="1" x14ac:dyDescent="0.3">
      <c r="A23" s="24">
        <v>12</v>
      </c>
      <c r="B23">
        <v>2018</v>
      </c>
      <c r="C23" t="s">
        <v>21</v>
      </c>
      <c r="D23" s="22">
        <v>14375795.588505901</v>
      </c>
      <c r="E23" s="22">
        <v>14156761.307501025</v>
      </c>
      <c r="F23" s="23">
        <v>-219034.2810048759</v>
      </c>
    </row>
    <row r="24" spans="1:6" x14ac:dyDescent="0.25">
      <c r="F24" s="22">
        <f>SUM(F12:F23)</f>
        <v>-2624326.3186389883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New vs Current NHDD</vt:lpstr>
      <vt:lpstr>Actual HDD</vt:lpstr>
      <vt:lpstr>Winter Month Comparison</vt:lpstr>
      <vt:lpstr>Exhibit 4.13 p1</vt:lpstr>
      <vt:lpstr>Ex 4.13 p2 - 20-YEAR NORMAL</vt:lpstr>
      <vt:lpstr>_20_YEAR_NORMAL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David Landward (Services - 6)</dc:creator>
  <cp:lastModifiedBy>Fred Nass</cp:lastModifiedBy>
  <cp:lastPrinted>2019-06-25T17:20:15Z</cp:lastPrinted>
  <dcterms:created xsi:type="dcterms:W3CDTF">2019-03-26T22:40:27Z</dcterms:created>
  <dcterms:modified xsi:type="dcterms:W3CDTF">2019-07-17T16:47:24Z</dcterms:modified>
</cp:coreProperties>
</file>